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492\OneDrive - State of Oklahoma\Documents\Calc Sheets\FY20 Calc. Sheets\03. FY20 Initial Adj. 081119 Calc\"/>
    </mc:Choice>
  </mc:AlternateContent>
  <bookViews>
    <workbookView xWindow="0" yWindow="0" windowWidth="26505" windowHeight="10560" tabRatio="989"/>
  </bookViews>
  <sheets>
    <sheet name="FY20 081019 vs FY20 081119" sheetId="4" r:id="rId1"/>
  </sheets>
  <definedNames>
    <definedName name="_xlnm.Print_Area" localSheetId="0">'FY20 081019 vs FY20 081119'!$A$9:$J$559</definedName>
    <definedName name="_xlnm.Print_Titles" localSheetId="0">'FY20 081019 vs FY20 081119'!$1:$8</definedName>
  </definedNames>
  <calcPr calcId="162913"/>
</workbook>
</file>

<file path=xl/calcChain.xml><?xml version="1.0" encoding="utf-8"?>
<calcChain xmlns="http://schemas.openxmlformats.org/spreadsheetml/2006/main">
  <c r="H549" i="4" l="1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G549" i="4" l="1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 l="1"/>
  <c r="J551" i="4" l="1"/>
  <c r="I551" i="4"/>
  <c r="E551" i="4" l="1"/>
  <c r="F551" i="4" l="1"/>
  <c r="A551" i="4"/>
  <c r="H9" i="4"/>
  <c r="G551" i="4" l="1"/>
  <c r="H551" i="4" l="1"/>
</calcChain>
</file>

<file path=xl/sharedStrings.xml><?xml version="1.0" encoding="utf-8"?>
<sst xmlns="http://schemas.openxmlformats.org/spreadsheetml/2006/main" count="3169" uniqueCount="919">
  <si>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</si>
  <si>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</si>
  <si>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</si>
  <si>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</si>
  <si>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</si>
  <si>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</si>
  <si>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</si>
  <si>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</si>
  <si>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</si>
  <si>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</si>
  <si>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</si>
  <si>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</si>
  <si>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</si>
  <si>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</si>
  <si>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</si>
  <si>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</si>
  <si>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</si>
  <si>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</si>
  <si>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</si>
  <si>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</si>
  <si>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</si>
  <si>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</si>
  <si>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</si>
  <si>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</si>
  <si>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</si>
  <si>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</si>
  <si>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</si>
  <si>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</si>
  <si>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</si>
  <si>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</si>
  <si>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</si>
  <si>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</si>
  <si>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</si>
  <si>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</si>
  <si>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</si>
  <si>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</si>
  <si>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</si>
  <si>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</si>
  <si>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</si>
  <si>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</si>
  <si>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</si>
  <si>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</si>
  <si>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</si>
  <si>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</si>
  <si>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</si>
  <si>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</si>
  <si>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</si>
  <si>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</si>
  <si>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</si>
  <si>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</si>
  <si>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</si>
  <si>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</si>
  <si>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</si>
  <si>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</si>
  <si>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</si>
  <si>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</si>
  <si>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</si>
  <si>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</si>
  <si>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</si>
  <si>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</si>
  <si>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</si>
  <si>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</si>
  <si>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</si>
  <si>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</si>
  <si>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</si>
  <si>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</si>
  <si>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</si>
  <si>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</si>
  <si>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</si>
  <si>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</si>
  <si>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</si>
  <si>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</si>
  <si>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</si>
  <si>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</si>
  <si>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</si>
  <si>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</si>
  <si>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</si>
  <si>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</si>
  <si>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</si>
  <si>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</si>
  <si>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</si>
  <si>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</si>
  <si>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</si>
  <si>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</si>
  <si>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</si>
  <si>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</si>
  <si>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</si>
  <si>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</si>
  <si>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</si>
  <si>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</si>
  <si>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</si>
  <si>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</si>
  <si>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</si>
  <si>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</si>
  <si>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</si>
  <si>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</si>
  <si>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</si>
  <si>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</si>
  <si>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</si>
  <si>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</si>
  <si>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</si>
  <si>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</si>
  <si>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</si>
  <si>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</si>
  <si>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</si>
  <si>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</si>
  <si>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</si>
  <si>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</si>
  <si>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</si>
  <si>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</si>
  <si>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</si>
  <si>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</si>
  <si>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</si>
  <si>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</si>
  <si>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</si>
  <si>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</si>
  <si>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</si>
  <si>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</si>
  <si>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</si>
  <si>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</si>
  <si>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</si>
  <si>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</si>
  <si>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</si>
  <si>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</si>
  <si>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</si>
  <si>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</si>
  <si>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</si>
  <si>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</si>
  <si>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</si>
  <si>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</si>
  <si>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</si>
  <si>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</si>
  <si>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</si>
  <si>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</si>
  <si>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</si>
  <si>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</si>
  <si>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</si>
  <si>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</si>
  <si>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</si>
  <si>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</si>
  <si>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</si>
  <si>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</si>
  <si>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</si>
  <si>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</si>
  <si>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</si>
  <si>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</si>
  <si>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</si>
  <si>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</si>
  <si>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</si>
  <si>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</si>
  <si>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</si>
  <si>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</si>
  <si>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</si>
  <si>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</si>
  <si>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</si>
  <si>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</si>
  <si>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</si>
  <si>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</si>
  <si>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</si>
  <si>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</si>
  <si>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</si>
  <si>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</si>
  <si>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</si>
  <si>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</si>
  <si>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</si>
  <si>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</si>
  <si>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</si>
  <si>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</si>
  <si>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</si>
  <si>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</si>
  <si>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</si>
  <si>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</si>
  <si>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</si>
  <si>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</si>
  <si>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</si>
  <si>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</si>
  <si>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>C003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</si>
  <si>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</si>
  <si>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</si>
  <si>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</si>
  <si>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</si>
  <si>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</si>
  <si>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</si>
  <si>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</si>
  <si>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</si>
  <si>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</si>
  <si>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</si>
  <si>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</si>
  <si>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</si>
  <si>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</si>
  <si>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</si>
  <si>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</si>
  <si>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</si>
  <si>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</si>
  <si>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</si>
  <si>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</si>
  <si>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</si>
  <si>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</si>
  <si>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</si>
  <si>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</si>
  <si>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</si>
  <si>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</si>
  <si>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</si>
  <si>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</si>
  <si>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</si>
  <si>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</si>
  <si>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</si>
  <si>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</si>
  <si>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</si>
  <si>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</si>
  <si>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</si>
  <si>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</si>
  <si>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</si>
  <si>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</si>
  <si>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</si>
  <si>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</si>
  <si>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</si>
  <si>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</si>
  <si>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</si>
  <si>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</si>
  <si>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</si>
  <si>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</si>
  <si>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</si>
  <si>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</si>
  <si>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</si>
  <si>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</si>
  <si>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</si>
  <si>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</si>
  <si>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</si>
  <si>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</si>
  <si>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</si>
  <si>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</si>
  <si>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</si>
  <si>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</si>
  <si>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</si>
  <si>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</si>
  <si>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</si>
  <si>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</si>
  <si>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</si>
  <si>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</si>
  <si>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</si>
  <si>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</si>
  <si>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</si>
  <si>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</si>
  <si>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</si>
  <si>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</si>
  <si>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</si>
  <si>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</si>
  <si>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</si>
  <si>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</si>
  <si>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</si>
  <si>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</si>
  <si>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</si>
  <si>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</si>
  <si>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</si>
  <si>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</si>
  <si>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</si>
  <si>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</si>
  <si>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</si>
  <si>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</si>
  <si>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</si>
  <si>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</si>
  <si>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</si>
  <si>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</si>
  <si>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</si>
  <si>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</si>
  <si>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</si>
  <si>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</si>
  <si>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</si>
  <si>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</si>
  <si>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</si>
  <si>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</si>
  <si>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</si>
  <si>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</si>
  <si>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</si>
  <si>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</si>
  <si>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</si>
  <si>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</si>
  <si>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</si>
  <si>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</si>
  <si>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</si>
  <si>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</si>
  <si>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</si>
  <si>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</si>
  <si>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</si>
  <si>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</si>
  <si>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</si>
  <si>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</si>
  <si>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</si>
  <si>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</si>
  <si>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</si>
  <si>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</si>
  <si>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</si>
  <si>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</si>
  <si>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</si>
  <si>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</si>
  <si>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</si>
  <si>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</si>
  <si>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</si>
  <si>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</si>
  <si>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</si>
  <si>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</si>
  <si>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</si>
  <si>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</si>
  <si>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</si>
  <si>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</si>
  <si>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</si>
  <si>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</si>
  <si>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</si>
  <si>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</si>
  <si>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</si>
  <si>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</si>
  <si>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</si>
  <si>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</si>
  <si>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</si>
  <si>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</si>
  <si>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</si>
  <si>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</si>
  <si>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</si>
  <si>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</si>
  <si>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</si>
  <si>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</si>
  <si>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</si>
  <si>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</si>
  <si>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</si>
  <si>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</si>
  <si>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</si>
  <si>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</si>
  <si>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</si>
  <si>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</si>
  <si>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</si>
  <si>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</si>
  <si>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</si>
  <si>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</si>
  <si>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</si>
  <si>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</si>
  <si>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</si>
  <si>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</si>
  <si>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</si>
  <si>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</si>
  <si>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</si>
  <si>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</si>
  <si>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</si>
  <si>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</si>
  <si>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</si>
  <si>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</si>
  <si>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</si>
  <si>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</si>
  <si>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</si>
  <si>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</si>
  <si>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</si>
  <si>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</si>
  <si>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</si>
  <si>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</si>
  <si>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</si>
  <si>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</si>
  <si>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</si>
  <si>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</si>
  <si>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</si>
  <si>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</si>
  <si>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</si>
  <si>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</si>
  <si>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</si>
  <si>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</si>
  <si>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</si>
  <si>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</si>
  <si>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</si>
  <si>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</si>
  <si>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</si>
  <si>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</si>
  <si>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</si>
  <si>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BLAIR                         </t>
  </si>
  <si>
    <t>34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</si>
  <si>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</si>
  <si>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</si>
  <si>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</si>
  <si>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</si>
  <si>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</si>
  <si>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</si>
  <si>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</si>
  <si>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</si>
  <si>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</si>
  <si>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</si>
  <si>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</si>
  <si>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</si>
  <si>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</si>
  <si>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</si>
  <si>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</si>
  <si>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</si>
  <si>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</si>
  <si>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</si>
  <si>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</si>
  <si>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</si>
  <si>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</si>
  <si>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</si>
  <si>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</si>
  <si>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</si>
  <si>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</si>
  <si>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</si>
  <si>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</si>
  <si>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</si>
  <si>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</si>
  <si>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</si>
  <si>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</si>
  <si>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</si>
  <si>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</si>
  <si>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</si>
  <si>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</si>
  <si>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</si>
  <si>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</si>
  <si>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</si>
  <si>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</si>
  <si>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</si>
  <si>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</si>
  <si>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</si>
  <si>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</si>
  <si>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</si>
  <si>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</si>
  <si>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</si>
  <si>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</si>
  <si>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</si>
  <si>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</si>
  <si>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</si>
  <si>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</si>
  <si>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</si>
  <si>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</si>
  <si>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</si>
  <si>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</si>
  <si>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</si>
  <si>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</si>
  <si>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</si>
  <si>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</si>
  <si>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</si>
  <si>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</si>
  <si>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</si>
  <si>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</si>
  <si>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</si>
  <si>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</si>
  <si>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</si>
  <si>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</si>
  <si>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</si>
  <si>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</si>
  <si>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</si>
  <si>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</si>
  <si>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</si>
  <si>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</si>
  <si>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</si>
  <si>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</si>
  <si>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</si>
  <si>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</si>
  <si>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</si>
  <si>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</si>
  <si>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</si>
  <si>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</si>
  <si>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</si>
  <si>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</si>
  <si>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</si>
  <si>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</si>
  <si>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</si>
  <si>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</si>
  <si>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</si>
  <si>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</si>
  <si>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</si>
  <si>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</si>
  <si>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</si>
  <si>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</si>
  <si>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</si>
  <si>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</si>
  <si>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</si>
  <si>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</si>
  <si>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</si>
  <si>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</si>
  <si>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</si>
  <si>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</si>
  <si>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</si>
  <si>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</si>
  <si>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</si>
  <si>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</si>
  <si>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</si>
  <si>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</si>
  <si>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</si>
  <si>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</si>
  <si>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</si>
  <si>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</si>
  <si>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</si>
  <si>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</si>
  <si>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</si>
  <si>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</si>
  <si>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</si>
  <si>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</si>
  <si>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</si>
  <si>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</si>
  <si>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</si>
  <si>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</si>
  <si>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</si>
  <si>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</si>
  <si>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</si>
  <si>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</si>
  <si>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</si>
  <si>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</si>
  <si>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</si>
  <si>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</si>
  <si>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</si>
  <si>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</si>
  <si>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</si>
  <si>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</si>
  <si>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</si>
  <si>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</si>
  <si>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</si>
  <si>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</si>
  <si>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</si>
  <si>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</si>
  <si>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</si>
  <si>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</si>
  <si>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</si>
  <si>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</si>
  <si>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</si>
  <si>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</si>
  <si>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</si>
  <si>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</si>
  <si>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</si>
  <si>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</si>
  <si>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</si>
  <si>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</si>
  <si>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</si>
  <si>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</si>
  <si>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</si>
  <si>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</si>
  <si>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</si>
  <si>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</si>
  <si>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</si>
  <si>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</si>
  <si>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</si>
  <si>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</si>
  <si>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</si>
  <si>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</si>
  <si>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</si>
  <si>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</si>
  <si>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</si>
  <si>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</si>
  <si>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</si>
  <si>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</si>
  <si>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</si>
  <si>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</si>
  <si>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</si>
  <si>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</si>
  <si>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</si>
  <si>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</si>
  <si>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</si>
  <si>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</si>
  <si>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</si>
  <si>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</si>
  <si>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</si>
  <si>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</si>
  <si>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</si>
  <si>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</si>
  <si>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</si>
  <si>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</si>
  <si>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</si>
  <si>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</si>
  <si>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</si>
  <si>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</si>
  <si>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</si>
  <si>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</si>
  <si>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</si>
  <si>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</si>
  <si>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</si>
  <si>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</si>
  <si>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</si>
  <si>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</si>
  <si>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</si>
  <si>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</si>
  <si>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</si>
  <si>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</si>
  <si>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E003</t>
  </si>
  <si>
    <t>OKC CHARTER: HUPFELD/W VILLAGE</t>
  </si>
  <si>
    <t>E005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</si>
  <si>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</si>
  <si>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</si>
  <si>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</si>
  <si>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</si>
  <si>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</si>
  <si>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</si>
  <si>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G001</t>
  </si>
  <si>
    <t>G003</t>
  </si>
  <si>
    <t>G004</t>
  </si>
  <si>
    <t xml:space="preserve">ASTEC CHARTERS                </t>
  </si>
  <si>
    <t>G007</t>
  </si>
  <si>
    <t xml:space="preserve">JOHN W REX CHARTER ELEMENTARY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</si>
  <si>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</si>
  <si>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</si>
  <si>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</si>
  <si>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</si>
  <si>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</si>
  <si>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</si>
  <si>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</si>
  <si>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</si>
  <si>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</si>
  <si>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</si>
  <si>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</si>
  <si>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</si>
  <si>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</si>
  <si>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</si>
  <si>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</si>
  <si>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</si>
  <si>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</si>
  <si>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</si>
  <si>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</si>
  <si>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</si>
  <si>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</si>
  <si>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</si>
  <si>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</si>
  <si>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</si>
  <si>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</si>
  <si>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</si>
  <si>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</si>
  <si>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</si>
  <si>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</si>
  <si>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</si>
  <si>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</si>
  <si>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</si>
  <si>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</si>
  <si>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</si>
  <si>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</si>
  <si>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</si>
  <si>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</si>
  <si>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</si>
  <si>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</si>
  <si>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</si>
  <si>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</si>
  <si>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</si>
  <si>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</si>
  <si>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</si>
  <si>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</si>
  <si>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</si>
  <si>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</si>
  <si>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</si>
  <si>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</si>
  <si>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</si>
  <si>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</si>
  <si>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</si>
  <si>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</si>
  <si>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</si>
  <si>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</si>
  <si>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</si>
  <si>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</si>
  <si>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</si>
  <si>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</si>
  <si>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</si>
  <si>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</si>
  <si>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</si>
  <si>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</si>
  <si>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</si>
  <si>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</si>
  <si>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</si>
  <si>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</si>
  <si>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</si>
  <si>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</si>
  <si>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</si>
  <si>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</si>
  <si>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</si>
  <si>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</si>
  <si>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</si>
  <si>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</si>
  <si>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</si>
  <si>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</si>
  <si>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</si>
  <si>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</si>
  <si>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</si>
  <si>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</si>
  <si>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</si>
  <si>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</si>
  <si>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</si>
  <si>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</si>
  <si>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</si>
  <si>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</si>
  <si>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</si>
  <si>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</si>
  <si>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</si>
  <si>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</si>
  <si>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</si>
  <si>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</si>
  <si>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</si>
  <si>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</si>
  <si>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</si>
  <si>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</si>
  <si>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</si>
  <si>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</si>
  <si>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</si>
  <si>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</si>
  <si>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</si>
  <si>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</si>
  <si>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</si>
  <si>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</si>
  <si>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</si>
  <si>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</si>
  <si>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</si>
  <si>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</si>
  <si>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</si>
  <si>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</si>
  <si>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</si>
  <si>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</si>
  <si>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</si>
  <si>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</si>
  <si>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</si>
  <si>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</si>
  <si>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</si>
  <si>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</si>
  <si>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</si>
  <si>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</si>
  <si>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</si>
  <si>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</si>
  <si>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</si>
  <si>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</si>
  <si>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</si>
  <si>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</si>
  <si>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</si>
  <si>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</si>
  <si>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</si>
  <si>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</si>
  <si>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</si>
  <si>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</si>
  <si>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</si>
  <si>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</si>
  <si>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</si>
  <si>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</si>
  <si>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</si>
  <si>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</si>
  <si>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</si>
  <si>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</si>
  <si>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</si>
  <si>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</si>
  <si>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</si>
  <si>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</si>
  <si>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</si>
  <si>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</si>
  <si>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</si>
  <si>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</si>
  <si>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</si>
  <si>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</si>
  <si>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</si>
  <si>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</si>
  <si>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</si>
  <si>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</si>
  <si>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</si>
  <si>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</si>
  <si>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</si>
  <si>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</si>
  <si>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</si>
  <si>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</si>
  <si>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</si>
  <si>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</si>
  <si>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</si>
  <si>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</si>
  <si>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</si>
  <si>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</si>
  <si>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</si>
  <si>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</si>
  <si>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</si>
  <si>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</si>
  <si>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</si>
  <si>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</si>
  <si>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</si>
  <si>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</si>
  <si>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</si>
  <si>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</si>
  <si>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</si>
  <si>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</si>
  <si>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</si>
  <si>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</si>
  <si>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</si>
  <si>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</si>
  <si>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</si>
  <si>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</si>
  <si>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</si>
  <si>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</si>
  <si>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</si>
  <si>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</si>
  <si>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</si>
  <si>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</si>
  <si>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</si>
  <si>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</si>
  <si>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</si>
  <si>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</si>
  <si>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</si>
  <si>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</si>
  <si>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</si>
  <si>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</si>
  <si>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TIPTON                        </t>
  </si>
  <si>
    <t xml:space="preserve">DAVIDSON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</si>
  <si>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</si>
  <si>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</si>
  <si>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</si>
  <si>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</si>
  <si>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</si>
  <si>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</si>
  <si>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</si>
  <si>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</si>
  <si>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</si>
  <si>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 xml:space="preserve">TULSA CHARTER: KIPP TULSA     </t>
  </si>
  <si>
    <t>E006</t>
  </si>
  <si>
    <t xml:space="preserve">DEBORAH BROWN (CHARTER)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</si>
  <si>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</si>
  <si>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</si>
  <si>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</si>
  <si>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</si>
  <si>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</si>
  <si>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</si>
  <si>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</si>
  <si>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</si>
  <si>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</si>
  <si>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</si>
  <si>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</si>
  <si>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</si>
  <si>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</si>
  <si>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</si>
  <si>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</si>
  <si>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</si>
  <si>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</si>
  <si>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</si>
  <si>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</si>
  <si>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</si>
  <si>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</si>
  <si>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</si>
  <si>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</si>
  <si>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</si>
  <si>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</si>
  <si>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</si>
  <si>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</si>
  <si>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</si>
  <si>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</si>
  <si>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</si>
  <si>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</si>
  <si>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</si>
  <si>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</si>
  <si>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</si>
  <si>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</si>
  <si>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</si>
  <si>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</si>
  <si>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</si>
  <si>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</si>
  <si>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</si>
  <si>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</si>
  <si>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</si>
  <si>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</si>
  <si>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</si>
  <si>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</si>
  <si>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</si>
  <si>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</si>
  <si>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</si>
  <si>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</si>
  <si>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</si>
  <si>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</si>
  <si>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</si>
  <si>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E020</t>
  </si>
  <si>
    <t>J001</t>
  </si>
  <si>
    <t>E017</t>
  </si>
  <si>
    <t>E018</t>
  </si>
  <si>
    <t>E019</t>
  </si>
  <si>
    <t>Col. 1</t>
  </si>
  <si>
    <t>Col. 2</t>
  </si>
  <si>
    <t>Col. 3</t>
  </si>
  <si>
    <t>(Col. 2 - Col. 1)</t>
  </si>
  <si>
    <t>Differences</t>
  </si>
  <si>
    <t>Col. 4</t>
  </si>
  <si>
    <t xml:space="preserve"> </t>
  </si>
  <si>
    <t>No Foundation</t>
  </si>
  <si>
    <t>No Salary Incent.</t>
  </si>
  <si>
    <t xml:space="preserve">OKLAHOMA YOUTH ACADEMY        </t>
  </si>
  <si>
    <t xml:space="preserve">TULSA LEGACY CHARTER SCHL INC </t>
  </si>
  <si>
    <t xml:space="preserve">TULSA CHARTER: COLLEGE BOUND  </t>
  </si>
  <si>
    <t xml:space="preserve">TULSA CHARTER: HONOR ACADEMY  </t>
  </si>
  <si>
    <t>TULSA CHARTER: COLLEGIATE HALL</t>
  </si>
  <si>
    <t>* Salary Incentive Factor times 20 Mills</t>
  </si>
  <si>
    <t xml:space="preserve">HUGO                          </t>
  </si>
  <si>
    <t xml:space="preserve">FARGO                         </t>
  </si>
  <si>
    <t>E021</t>
  </si>
  <si>
    <t>E024</t>
  </si>
  <si>
    <t>G008</t>
  </si>
  <si>
    <t>(Col. 3 ÷ Col. 1)</t>
  </si>
  <si>
    <t>Growth/Loss</t>
  </si>
  <si>
    <t>Percentage</t>
  </si>
  <si>
    <t>J002</t>
  </si>
  <si>
    <t xml:space="preserve">ACADEMY OF SEMINOLE </t>
  </si>
  <si>
    <t>J003</t>
  </si>
  <si>
    <t xml:space="preserve">LE MONDE INTERNATIONAL </t>
  </si>
  <si>
    <t>New Charters</t>
  </si>
  <si>
    <t>Virtual Charters</t>
  </si>
  <si>
    <t xml:space="preserve">70 O. S. § 3.142 (B)(1) For the purpose of calculating weighted average daily membership pursuant to Section 18-201.1 of this title and State Aid pursuant to Section 18-200.1 of this title, the weighted average daily membership for the first year of operation and each year thereafter of a full-time virtual charter school shall be determined by multiplying the actual enrollment of students as of August 1 by 1.333. </t>
  </si>
  <si>
    <t xml:space="preserve">70 O.S. § 3-142 (B)(2)  The weighted average daily membership for the first year of operation of a charter school shall be determined initially by multiplying the actual enrollment of students as of August 1 by 1.333.  </t>
  </si>
  <si>
    <r>
      <t xml:space="preserve">Allocation </t>
    </r>
    <r>
      <rPr>
        <b/>
        <sz val="10"/>
        <color theme="1"/>
        <rFont val="Calibri"/>
        <family val="2"/>
        <scheme val="minor"/>
      </rPr>
      <t>**</t>
    </r>
  </si>
  <si>
    <t xml:space="preserve">OLUSTEE-ELDORADO              </t>
  </si>
  <si>
    <t xml:space="preserve">OKC CHARTER SANTA FE SOUTH    </t>
  </si>
  <si>
    <t>OKC CHARTER: DOVE SCIENCE ACAD</t>
  </si>
  <si>
    <t xml:space="preserve">EPIC BLENDED LEARNING CHARTER </t>
  </si>
  <si>
    <t xml:space="preserve">CARLTON LANDING ACADEMY       </t>
  </si>
  <si>
    <t xml:space="preserve">DOVE SCHOOLS OF TULSA         </t>
  </si>
  <si>
    <t>FY2020</t>
  </si>
  <si>
    <t>J004</t>
  </si>
  <si>
    <t>SOVEREIGN COMMUNITY SCHOOL</t>
  </si>
  <si>
    <t>Z006</t>
  </si>
  <si>
    <t>ESCHOOL VIRTUAL</t>
  </si>
  <si>
    <t>Found. $1,832.54</t>
  </si>
  <si>
    <t>Salary* $87.51</t>
  </si>
  <si>
    <t>Total $3,582.74</t>
  </si>
  <si>
    <t>Allocation **</t>
  </si>
  <si>
    <t>Initial Adjusted</t>
  </si>
  <si>
    <t>Statewide Virtual Charter Schools and "New" FY2020 Charter Schools are based on August 1, counts</t>
  </si>
  <si>
    <t>ANNEXATIONS:</t>
  </si>
  <si>
    <t>12C021 SWINK MANDATORY ANNEXATION INTO 12I002 FORT TOWSON EFFEC. 07/25/19</t>
  </si>
  <si>
    <t>08/10/19</t>
  </si>
  <si>
    <t>08/11/19</t>
  </si>
  <si>
    <t>Districts (511) &amp; Charters (30)</t>
  </si>
  <si>
    <t>Found. $1,837.57</t>
  </si>
  <si>
    <t>Salary* $87.74</t>
  </si>
  <si>
    <t>Total $3,592.37</t>
  </si>
  <si>
    <t>Found. $ 5.03</t>
  </si>
  <si>
    <t>Salary* $  .23</t>
  </si>
  <si>
    <t>Total    $ 9.63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</si>
</sst>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0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4" fillId="0" borderId="0" xfId="0" applyFont="1" applyFill="1" applyBorder="1"/>
    <xf numFmtId="42" fontId="4" fillId="0" borderId="0" xfId="0" applyNumberFormat="1" applyFont="1" applyFill="1" applyBorder="1"/>
    <xf numFmtId="42" fontId="4" fillId="0" borderId="7" xfId="0" applyNumberFormat="1" applyFont="1" applyFill="1" applyBorder="1"/>
    <xf numFmtId="0" fontId="4" fillId="0" borderId="0" xfId="0" applyFont="1" applyBorder="1"/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42" fontId="4" fillId="0" borderId="3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2" fontId="4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1" xfId="0" quotePrefix="1" applyNumberFormat="1" applyFont="1" applyFill="1" applyBorder="1" applyAlignment="1">
      <alignment horizontal="center"/>
    </xf>
    <xf numFmtId="3" fontId="4" fillId="0" borderId="0" xfId="0" quotePrefix="1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/>
    <xf numFmtId="3" fontId="4" fillId="0" borderId="6" xfId="0" quotePrefix="1" applyNumberFormat="1" applyFont="1" applyFill="1" applyBorder="1" applyAlignment="1">
      <alignment horizontal="center"/>
    </xf>
    <xf numFmtId="3" fontId="4" fillId="0" borderId="7" xfId="0" quotePrefix="1" applyNumberFormat="1" applyFont="1" applyFill="1" applyBorder="1" applyAlignment="1">
      <alignment horizontal="center"/>
    </xf>
    <xf numFmtId="42" fontId="4" fillId="0" borderId="1" xfId="0" applyNumberFormat="1" applyFont="1" applyFill="1" applyBorder="1"/>
    <xf numFmtId="0" fontId="3" fillId="0" borderId="1" xfId="1" applyFont="1" applyFill="1" applyBorder="1" applyAlignment="1">
      <alignment horizontal="left"/>
    </xf>
    <xf numFmtId="0" fontId="3" fillId="0" borderId="0" xfId="1" applyFont="1" applyFill="1" applyBorder="1"/>
    <xf numFmtId="0" fontId="3" fillId="0" borderId="5" xfId="1" applyFont="1" applyFill="1" applyBorder="1"/>
    <xf numFmtId="0" fontId="4" fillId="0" borderId="6" xfId="1" applyFont="1" applyFill="1" applyBorder="1" applyAlignment="1">
      <alignment horizontal="left"/>
    </xf>
    <xf numFmtId="0" fontId="4" fillId="0" borderId="7" xfId="1" applyFont="1" applyFill="1" applyBorder="1"/>
    <xf numFmtId="0" fontId="4" fillId="0" borderId="8" xfId="1" applyFont="1" applyFill="1" applyBorder="1"/>
    <xf numFmtId="42" fontId="4" fillId="0" borderId="6" xfId="0" applyNumberFormat="1" applyFont="1" applyFill="1" applyBorder="1"/>
    <xf numFmtId="37" fontId="4" fillId="0" borderId="6" xfId="0" applyNumberFormat="1" applyFont="1" applyFill="1" applyBorder="1" applyAlignment="1">
      <alignment horizontal="center"/>
    </xf>
    <xf numFmtId="37" fontId="4" fillId="0" borderId="8" xfId="0" applyNumberFormat="1" applyFont="1" applyFill="1" applyBorder="1" applyAlignment="1">
      <alignment horizontal="center"/>
    </xf>
    <xf numFmtId="42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/>
    <xf numFmtId="10" fontId="4" fillId="0" borderId="5" xfId="0" applyNumberFormat="1" applyFont="1" applyFill="1" applyBorder="1"/>
    <xf numFmtId="10" fontId="4" fillId="0" borderId="8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4" fillId="0" borderId="4" xfId="0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4" fillId="0" borderId="5" xfId="0" quotePrefix="1" applyNumberFormat="1" applyFont="1" applyFill="1" applyBorder="1" applyAlignment="1">
      <alignment horizontal="center"/>
    </xf>
    <xf numFmtId="3" fontId="4" fillId="0" borderId="8" xfId="0" quotePrefix="1" applyNumberFormat="1" applyFont="1" applyFill="1" applyBorder="1" applyAlignment="1">
      <alignment horizontal="center"/>
    </xf>
    <xf numFmtId="42" fontId="4" fillId="0" borderId="5" xfId="0" applyNumberFormat="1" applyFont="1" applyFill="1" applyBorder="1"/>
    <xf numFmtId="42" fontId="4" fillId="0" borderId="8" xfId="0" applyNumberFormat="1" applyFont="1" applyFill="1" applyBorder="1"/>
    <xf numFmtId="0" fontId="4" fillId="0" borderId="0" xfId="0" applyFont="1" applyFill="1" applyBorder="1" applyAlignment="1">
      <alignment horizontal="center" textRotation="90" wrapText="1"/>
    </xf>
    <xf numFmtId="37" fontId="4" fillId="0" borderId="0" xfId="0" applyNumberFormat="1" applyFont="1" applyFill="1" applyBorder="1" applyAlignment="1">
      <alignment horizontal="center"/>
    </xf>
    <xf numFmtId="10" fontId="4" fillId="3" borderId="5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2" borderId="1" xfId="3" applyFont="1" applyFill="1" applyBorder="1"/>
    <xf numFmtId="0" fontId="4" fillId="2" borderId="0" xfId="3" applyFont="1" applyFill="1" applyBorder="1"/>
    <xf numFmtId="10" fontId="4" fillId="2" borderId="5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2" fontId="4" fillId="2" borderId="0" xfId="0" applyNumberFormat="1" applyFont="1" applyFill="1" applyBorder="1"/>
    <xf numFmtId="42" fontId="4" fillId="3" borderId="0" xfId="0" applyNumberFormat="1" applyFont="1" applyFill="1" applyBorder="1"/>
    <xf numFmtId="0" fontId="8" fillId="3" borderId="1" xfId="0" applyFont="1" applyFill="1" applyBorder="1" applyAlignment="1"/>
    <xf numFmtId="0" fontId="3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5" xfId="0" applyFont="1" applyFill="1" applyBorder="1" applyAlignment="1"/>
    <xf numFmtId="0" fontId="5" fillId="2" borderId="1" xfId="0" applyFont="1" applyFill="1" applyBorder="1" applyAlignment="1"/>
    <xf numFmtId="0" fontId="8" fillId="0" borderId="1" xfId="0" applyFont="1" applyFill="1" applyBorder="1" applyAlignment="1"/>
    <xf numFmtId="0" fontId="4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/>
    <xf numFmtId="10" fontId="4" fillId="0" borderId="0" xfId="0" applyNumberFormat="1" applyFont="1" applyFill="1" applyBorder="1"/>
    <xf numFmtId="0" fontId="9" fillId="2" borderId="0" xfId="0" applyFont="1" applyFill="1"/>
    <xf numFmtId="0" fontId="9" fillId="3" borderId="0" xfId="0" applyFont="1" applyFill="1"/>
    <xf numFmtId="0" fontId="5" fillId="0" borderId="0" xfId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2" fontId="4" fillId="3" borderId="1" xfId="0" applyNumberFormat="1" applyFont="1" applyFill="1" applyBorder="1"/>
    <xf numFmtId="42" fontId="4" fillId="2" borderId="1" xfId="0" applyNumberFormat="1" applyFont="1" applyFill="1" applyBorder="1"/>
    <xf numFmtId="3" fontId="4" fillId="0" borderId="5" xfId="0" applyNumberFormat="1" applyFont="1" applyBorder="1"/>
    <xf numFmtId="3" fontId="4" fillId="3" borderId="5" xfId="0" applyNumberFormat="1" applyFont="1" applyFill="1" applyBorder="1"/>
    <xf numFmtId="3" fontId="4" fillId="2" borderId="5" xfId="0" applyNumberFormat="1" applyFont="1" applyFill="1" applyBorder="1"/>
    <xf numFmtId="0" fontId="6" fillId="4" borderId="1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0" xfId="1" applyFont="1" applyFill="1" applyBorder="1" applyAlignment="1">
      <alignment horizontal="center" vertical="top" wrapText="1"/>
    </xf>
    <xf numFmtId="0" fontId="7" fillId="3" borderId="9" xfId="1" applyFont="1" applyFill="1" applyBorder="1" applyAlignment="1">
      <alignment horizontal="center" wrapText="1"/>
    </xf>
    <xf numFmtId="0" fontId="7" fillId="3" borderId="10" xfId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textRotation="90" wrapText="1"/>
    </xf>
    <xf numFmtId="0" fontId="4" fillId="0" borderId="6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5" xfId="0" applyFont="1" applyFill="1" applyBorder="1" applyAlignment="1">
      <alignment horizontal="center" textRotation="90" wrapText="1"/>
    </xf>
    <xf numFmtId="0" fontId="4" fillId="0" borderId="8" xfId="0" applyFont="1" applyFill="1" applyBorder="1" applyAlignment="1">
      <alignment horizontal="center" textRotation="90" wrapText="1"/>
    </xf>
  </cellXfs>
  <cellStyles count="6">
    <cellStyle name="Normal" xfId="0" builtinId="0"/>
    <cellStyle name="Normal 11" xfId="5"/>
    <cellStyle name="Normal 21" xfId="4"/>
    <cellStyle name="Normal 6" xfId="2"/>
    <cellStyle name="Normal 7" xfId="3"/>
    <cellStyle name="Normal_FY15 Midyear Alloc.123114" xfId="1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9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L14" sqref="L14"/>
    </sheetView>
  </sheetViews>
  <sheetFormatPr defaultRowHeight="12.75" x14ac:dyDescent="0.2"/>
  <cols>
    <col min="1" max="1" width="4.42578125" style="39" customWidth="1"/>
    <col min="2" max="2" width="16.7109375" style="10" customWidth="1"/>
    <col min="3" max="3" width="6.7109375" style="10" customWidth="1"/>
    <col min="4" max="4" width="34.7109375" style="10" customWidth="1"/>
    <col min="5" max="5" width="16.5703125" style="10" customWidth="1"/>
    <col min="6" max="6" width="17.28515625" style="10" customWidth="1"/>
    <col min="7" max="7" width="13.7109375" style="36" bestFit="1" customWidth="1"/>
    <col min="8" max="8" width="12.7109375" style="10" bestFit="1" customWidth="1"/>
    <col min="9" max="9" width="4.42578125" style="37" customWidth="1"/>
    <col min="10" max="12" width="4.28515625" style="37" customWidth="1"/>
    <col min="13" max="13" width="3.5703125" customWidth="1"/>
    <col min="14" max="14" width="14" bestFit="1" customWidth="1"/>
    <col min="15" max="15" width="5.140625" bestFit="1" customWidth="1"/>
    <col min="17" max="17" width="12.28515625" bestFit="1" customWidth="1"/>
    <col min="18" max="18" width="11.28515625" bestFit="1" customWidth="1"/>
    <col min="19" max="19" width="9.85546875" bestFit="1" customWidth="1"/>
    <col min="20" max="20" width="2.7109375" customWidth="1"/>
    <col min="21" max="21" width="13.28515625" bestFit="1" customWidth="1"/>
    <col min="22" max="22" width="5.140625" customWidth="1"/>
    <col min="23" max="23" width="15.85546875" customWidth="1"/>
    <col min="28" max="29" width="10.5703125" bestFit="1" customWidth="1"/>
    <col min="61" max="70" width="9.140625" style="4"/>
    <col min="71" max="16384" width="9.140625" style="10"/>
  </cols>
  <sheetData>
    <row r="1" spans="1:70" ht="12.75" customHeight="1" x14ac:dyDescent="0.2">
      <c r="A1" s="5" t="s">
        <v>873</v>
      </c>
      <c r="B1" s="6"/>
      <c r="C1" s="6"/>
      <c r="D1" s="7"/>
      <c r="E1" s="8" t="s">
        <v>859</v>
      </c>
      <c r="F1" s="46" t="s">
        <v>860</v>
      </c>
      <c r="G1" s="9" t="s">
        <v>861</v>
      </c>
      <c r="H1" s="40" t="s">
        <v>864</v>
      </c>
      <c r="I1" s="95" t="s">
        <v>866</v>
      </c>
      <c r="J1" s="98" t="s">
        <v>867</v>
      </c>
      <c r="K1" s="52"/>
      <c r="L1" s="52"/>
    </row>
    <row r="2" spans="1:70" ht="13.5" customHeight="1" x14ac:dyDescent="0.2">
      <c r="A2" s="64"/>
      <c r="B2" s="65" t="s">
        <v>886</v>
      </c>
      <c r="C2" s="66"/>
      <c r="D2" s="67"/>
      <c r="E2" s="82" t="s">
        <v>897</v>
      </c>
      <c r="F2" s="16" t="s">
        <v>897</v>
      </c>
      <c r="G2" s="15" t="s">
        <v>862</v>
      </c>
      <c r="H2" s="16" t="s">
        <v>879</v>
      </c>
      <c r="I2" s="96"/>
      <c r="J2" s="99"/>
      <c r="K2" s="52"/>
      <c r="L2" s="52"/>
    </row>
    <row r="3" spans="1:70" x14ac:dyDescent="0.2">
      <c r="A3" s="68"/>
      <c r="B3" s="65" t="s">
        <v>887</v>
      </c>
      <c r="C3" s="66"/>
      <c r="D3" s="67"/>
      <c r="E3" s="83" t="s">
        <v>906</v>
      </c>
      <c r="F3" s="70" t="s">
        <v>906</v>
      </c>
      <c r="G3" s="15" t="s">
        <v>863</v>
      </c>
      <c r="H3" s="16" t="s">
        <v>880</v>
      </c>
      <c r="I3" s="96"/>
      <c r="J3" s="99"/>
      <c r="K3" s="52"/>
      <c r="L3" s="52"/>
    </row>
    <row r="4" spans="1:70" ht="12.75" customHeight="1" x14ac:dyDescent="0.2">
      <c r="A4" s="69"/>
      <c r="B4" s="66"/>
      <c r="C4" s="66"/>
      <c r="D4" s="67"/>
      <c r="E4" s="17" t="s">
        <v>905</v>
      </c>
      <c r="F4" s="47" t="s">
        <v>890</v>
      </c>
      <c r="G4" s="15"/>
      <c r="H4" s="16" t="s">
        <v>881</v>
      </c>
      <c r="I4" s="96"/>
      <c r="J4" s="99"/>
      <c r="K4" s="52"/>
      <c r="L4" s="52"/>
    </row>
    <row r="5" spans="1:70" x14ac:dyDescent="0.2">
      <c r="A5"/>
      <c r="B5"/>
      <c r="C5"/>
      <c r="D5"/>
      <c r="E5" s="18" t="s">
        <v>910</v>
      </c>
      <c r="F5" s="48" t="s">
        <v>911</v>
      </c>
      <c r="G5" s="15"/>
      <c r="H5" s="12"/>
      <c r="I5" s="96"/>
      <c r="J5" s="99"/>
      <c r="K5" s="52"/>
      <c r="L5" s="52"/>
    </row>
    <row r="6" spans="1:70" x14ac:dyDescent="0.2">
      <c r="A6"/>
      <c r="B6"/>
      <c r="C6"/>
      <c r="D6"/>
      <c r="E6" s="18" t="s">
        <v>902</v>
      </c>
      <c r="F6" s="48" t="s">
        <v>913</v>
      </c>
      <c r="G6" s="19" t="s">
        <v>916</v>
      </c>
      <c r="H6" s="12"/>
      <c r="I6" s="96"/>
      <c r="J6" s="99"/>
      <c r="K6" s="52"/>
      <c r="L6" s="52"/>
    </row>
    <row r="7" spans="1:70" x14ac:dyDescent="0.2">
      <c r="A7" s="11"/>
      <c r="B7" s="1"/>
      <c r="C7" s="1"/>
      <c r="D7" s="12"/>
      <c r="E7" s="18" t="s">
        <v>903</v>
      </c>
      <c r="F7" s="48" t="s">
        <v>914</v>
      </c>
      <c r="G7" s="19" t="s">
        <v>917</v>
      </c>
      <c r="H7" s="12"/>
      <c r="I7" s="96"/>
      <c r="J7" s="99"/>
      <c r="K7" s="52"/>
      <c r="L7" s="52"/>
    </row>
    <row r="8" spans="1:70" ht="13.5" thickBot="1" x14ac:dyDescent="0.25">
      <c r="A8" s="20" t="s">
        <v>0</v>
      </c>
      <c r="B8" s="21"/>
      <c r="C8" s="22" t="s">
        <v>1</v>
      </c>
      <c r="D8" s="23"/>
      <c r="E8" s="24" t="s">
        <v>904</v>
      </c>
      <c r="F8" s="49" t="s">
        <v>915</v>
      </c>
      <c r="G8" s="25" t="s">
        <v>918</v>
      </c>
      <c r="H8" s="41"/>
      <c r="I8" s="97"/>
      <c r="J8" s="100"/>
      <c r="K8" s="52"/>
      <c r="L8" s="52"/>
    </row>
    <row r="9" spans="1:70" s="38" customFormat="1" x14ac:dyDescent="0.2">
      <c r="A9" s="73" t="s">
        <v>2</v>
      </c>
      <c r="B9" s="74" t="s">
        <v>3</v>
      </c>
      <c r="C9" s="74" t="s">
        <v>4</v>
      </c>
      <c r="D9" s="74" t="s">
        <v>5</v>
      </c>
      <c r="E9" s="26">
        <v>658040</v>
      </c>
      <c r="F9" s="86">
        <v>660240</v>
      </c>
      <c r="G9" s="2">
        <f>SUM(F9-E9)</f>
        <v>2200</v>
      </c>
      <c r="H9" s="42">
        <f t="shared" ref="H9:H72" si="0">ROUND(G9/E9,4)</f>
        <v>3.3E-3</v>
      </c>
      <c r="I9" s="82" t="s">
        <v>865</v>
      </c>
      <c r="J9" s="72" t="s">
        <v>865</v>
      </c>
      <c r="K9" s="14"/>
      <c r="L9" s="14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38" customFormat="1" x14ac:dyDescent="0.2">
      <c r="A10" s="73" t="s">
        <v>2</v>
      </c>
      <c r="B10" s="74" t="s">
        <v>3</v>
      </c>
      <c r="C10" s="74" t="s">
        <v>6</v>
      </c>
      <c r="D10" s="74" t="s">
        <v>7</v>
      </c>
      <c r="E10" s="26">
        <v>3429042</v>
      </c>
      <c r="F10" s="86">
        <v>3439017</v>
      </c>
      <c r="G10" s="2">
        <f t="shared" ref="G10:G73" si="1">SUM(F10-E10)</f>
        <v>9975</v>
      </c>
      <c r="H10" s="42">
        <f t="shared" si="0"/>
        <v>2.8999999999999998E-3</v>
      </c>
      <c r="I10" s="82" t="s">
        <v>865</v>
      </c>
      <c r="J10" s="72" t="s">
        <v>865</v>
      </c>
      <c r="K10" s="14"/>
      <c r="L10" s="14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s="38" customFormat="1" x14ac:dyDescent="0.2">
      <c r="A11" s="73" t="s">
        <v>2</v>
      </c>
      <c r="B11" s="74" t="s">
        <v>3</v>
      </c>
      <c r="C11" s="74" t="s">
        <v>8</v>
      </c>
      <c r="D11" s="74" t="s">
        <v>9</v>
      </c>
      <c r="E11" s="26">
        <v>1186476</v>
      </c>
      <c r="F11" s="86">
        <v>1189911</v>
      </c>
      <c r="G11" s="2">
        <f t="shared" si="1"/>
        <v>3435</v>
      </c>
      <c r="H11" s="42">
        <f t="shared" si="0"/>
        <v>2.8999999999999998E-3</v>
      </c>
      <c r="I11" s="82" t="s">
        <v>865</v>
      </c>
      <c r="J11" s="72" t="s">
        <v>865</v>
      </c>
      <c r="K11" s="14"/>
      <c r="L11" s="14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s="38" customFormat="1" x14ac:dyDescent="0.2">
      <c r="A12" s="73" t="s">
        <v>2</v>
      </c>
      <c r="B12" s="74" t="s">
        <v>3</v>
      </c>
      <c r="C12" s="74" t="s">
        <v>10</v>
      </c>
      <c r="D12" s="74" t="s">
        <v>11</v>
      </c>
      <c r="E12" s="26">
        <v>1866338</v>
      </c>
      <c r="F12" s="86">
        <v>1871884</v>
      </c>
      <c r="G12" s="2">
        <f t="shared" si="1"/>
        <v>5546</v>
      </c>
      <c r="H12" s="42">
        <f t="shared" si="0"/>
        <v>3.0000000000000001E-3</v>
      </c>
      <c r="I12" s="82" t="s">
        <v>865</v>
      </c>
      <c r="J12" s="72" t="s">
        <v>865</v>
      </c>
      <c r="K12" s="14"/>
      <c r="L12" s="14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s="38" customFormat="1" x14ac:dyDescent="0.2">
      <c r="A13" s="73" t="s">
        <v>2</v>
      </c>
      <c r="B13" s="74" t="s">
        <v>3</v>
      </c>
      <c r="C13" s="74" t="s">
        <v>12</v>
      </c>
      <c r="D13" s="74" t="s">
        <v>13</v>
      </c>
      <c r="E13" s="26">
        <v>896508</v>
      </c>
      <c r="F13" s="86">
        <v>899099</v>
      </c>
      <c r="G13" s="2">
        <f t="shared" si="1"/>
        <v>2591</v>
      </c>
      <c r="H13" s="42">
        <f t="shared" si="0"/>
        <v>2.8999999999999998E-3</v>
      </c>
      <c r="I13" s="82" t="s">
        <v>865</v>
      </c>
      <c r="J13" s="72" t="s">
        <v>865</v>
      </c>
      <c r="K13" s="14"/>
      <c r="L13" s="14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s="38" customFormat="1" x14ac:dyDescent="0.2">
      <c r="A14" s="73" t="s">
        <v>2</v>
      </c>
      <c r="B14" s="74" t="s">
        <v>3</v>
      </c>
      <c r="C14" s="74" t="s">
        <v>14</v>
      </c>
      <c r="D14" s="74" t="s">
        <v>15</v>
      </c>
      <c r="E14" s="26">
        <v>386634</v>
      </c>
      <c r="F14" s="86">
        <v>387915</v>
      </c>
      <c r="G14" s="2">
        <f t="shared" si="1"/>
        <v>1281</v>
      </c>
      <c r="H14" s="42">
        <f t="shared" si="0"/>
        <v>3.3E-3</v>
      </c>
      <c r="I14" s="82" t="s">
        <v>865</v>
      </c>
      <c r="J14" s="72" t="s">
        <v>865</v>
      </c>
      <c r="K14" s="14"/>
      <c r="L14" s="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s="38" customFormat="1" x14ac:dyDescent="0.2">
      <c r="A15" s="73" t="s">
        <v>2</v>
      </c>
      <c r="B15" s="74" t="s">
        <v>3</v>
      </c>
      <c r="C15" s="74" t="s">
        <v>16</v>
      </c>
      <c r="D15" s="74" t="s">
        <v>17</v>
      </c>
      <c r="E15" s="26">
        <v>1234278</v>
      </c>
      <c r="F15" s="86">
        <v>1238789</v>
      </c>
      <c r="G15" s="2">
        <f t="shared" si="1"/>
        <v>4511</v>
      </c>
      <c r="H15" s="42">
        <f t="shared" si="0"/>
        <v>3.7000000000000002E-3</v>
      </c>
      <c r="I15" s="82" t="s">
        <v>865</v>
      </c>
      <c r="J15" s="72" t="s">
        <v>865</v>
      </c>
      <c r="K15" s="14"/>
      <c r="L15" s="14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s="38" customFormat="1" x14ac:dyDescent="0.2">
      <c r="A16" s="73" t="s">
        <v>2</v>
      </c>
      <c r="B16" s="74" t="s">
        <v>3</v>
      </c>
      <c r="C16" s="74" t="s">
        <v>18</v>
      </c>
      <c r="D16" s="74" t="s">
        <v>19</v>
      </c>
      <c r="E16" s="26">
        <v>5077990</v>
      </c>
      <c r="F16" s="86">
        <v>5096578</v>
      </c>
      <c r="G16" s="2">
        <f t="shared" si="1"/>
        <v>18588</v>
      </c>
      <c r="H16" s="42">
        <f t="shared" si="0"/>
        <v>3.7000000000000002E-3</v>
      </c>
      <c r="I16" s="82" t="s">
        <v>865</v>
      </c>
      <c r="J16" s="72" t="s">
        <v>865</v>
      </c>
      <c r="K16" s="14"/>
      <c r="L16" s="14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s="38" customFormat="1" x14ac:dyDescent="0.2">
      <c r="A17" s="73" t="s">
        <v>2</v>
      </c>
      <c r="B17" s="74" t="s">
        <v>3</v>
      </c>
      <c r="C17" s="74" t="s">
        <v>20</v>
      </c>
      <c r="D17" s="74" t="s">
        <v>21</v>
      </c>
      <c r="E17" s="26">
        <v>6453858</v>
      </c>
      <c r="F17" s="86">
        <v>6476151</v>
      </c>
      <c r="G17" s="2">
        <f t="shared" si="1"/>
        <v>22293</v>
      </c>
      <c r="H17" s="42">
        <f t="shared" si="0"/>
        <v>3.5000000000000001E-3</v>
      </c>
      <c r="I17" s="82" t="s">
        <v>865</v>
      </c>
      <c r="J17" s="72" t="s">
        <v>865</v>
      </c>
      <c r="K17" s="14"/>
      <c r="L17" s="14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s="38" customFormat="1" x14ac:dyDescent="0.2">
      <c r="A18" s="73" t="s">
        <v>2</v>
      </c>
      <c r="B18" s="74" t="s">
        <v>3</v>
      </c>
      <c r="C18" s="74" t="s">
        <v>22</v>
      </c>
      <c r="D18" s="74" t="s">
        <v>23</v>
      </c>
      <c r="E18" s="26">
        <v>1129375</v>
      </c>
      <c r="F18" s="86">
        <v>1132882</v>
      </c>
      <c r="G18" s="2">
        <f t="shared" si="1"/>
        <v>3507</v>
      </c>
      <c r="H18" s="42">
        <f t="shared" si="0"/>
        <v>3.0999999999999999E-3</v>
      </c>
      <c r="I18" s="82" t="s">
        <v>865</v>
      </c>
      <c r="J18" s="72" t="s">
        <v>865</v>
      </c>
      <c r="K18" s="14"/>
      <c r="L18" s="14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s="38" customFormat="1" x14ac:dyDescent="0.2">
      <c r="A19" s="73" t="s">
        <v>24</v>
      </c>
      <c r="B19" s="74" t="s">
        <v>25</v>
      </c>
      <c r="C19" s="74" t="s">
        <v>26</v>
      </c>
      <c r="D19" s="74" t="s">
        <v>27</v>
      </c>
      <c r="E19" s="26">
        <v>21523</v>
      </c>
      <c r="F19" s="86">
        <v>21523</v>
      </c>
      <c r="G19" s="2">
        <f t="shared" si="1"/>
        <v>0</v>
      </c>
      <c r="H19" s="42">
        <f t="shared" si="0"/>
        <v>0</v>
      </c>
      <c r="I19" s="82">
        <v>1</v>
      </c>
      <c r="J19" s="72">
        <v>1</v>
      </c>
      <c r="K19" s="14"/>
      <c r="L19" s="14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s="38" customFormat="1" x14ac:dyDescent="0.2">
      <c r="A20" s="73" t="s">
        <v>24</v>
      </c>
      <c r="B20" s="74" t="s">
        <v>25</v>
      </c>
      <c r="C20" s="74" t="s">
        <v>28</v>
      </c>
      <c r="D20" s="74" t="s">
        <v>29</v>
      </c>
      <c r="E20" s="26">
        <v>522493</v>
      </c>
      <c r="F20" s="86">
        <v>525713</v>
      </c>
      <c r="G20" s="2">
        <f t="shared" si="1"/>
        <v>3220</v>
      </c>
      <c r="H20" s="42">
        <f t="shared" si="0"/>
        <v>6.1999999999999998E-3</v>
      </c>
      <c r="I20" s="82">
        <v>1</v>
      </c>
      <c r="J20" s="72" t="s">
        <v>865</v>
      </c>
      <c r="K20" s="14"/>
      <c r="L20" s="14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s="38" customFormat="1" x14ac:dyDescent="0.2">
      <c r="A21" s="73" t="s">
        <v>24</v>
      </c>
      <c r="B21" s="74" t="s">
        <v>25</v>
      </c>
      <c r="C21" s="74" t="s">
        <v>30</v>
      </c>
      <c r="D21" s="74" t="s">
        <v>31</v>
      </c>
      <c r="E21" s="26">
        <v>455786</v>
      </c>
      <c r="F21" s="86">
        <v>458636</v>
      </c>
      <c r="G21" s="2">
        <f t="shared" si="1"/>
        <v>2850</v>
      </c>
      <c r="H21" s="42">
        <f t="shared" si="0"/>
        <v>6.3E-3</v>
      </c>
      <c r="I21" s="82">
        <v>1</v>
      </c>
      <c r="J21" s="72" t="s">
        <v>865</v>
      </c>
      <c r="K21" s="14"/>
      <c r="L21" s="14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s="38" customFormat="1" x14ac:dyDescent="0.2">
      <c r="A22" s="73" t="s">
        <v>32</v>
      </c>
      <c r="B22" s="74" t="s">
        <v>33</v>
      </c>
      <c r="C22" s="74" t="s">
        <v>34</v>
      </c>
      <c r="D22" s="74" t="s">
        <v>35</v>
      </c>
      <c r="E22" s="26">
        <v>1423437</v>
      </c>
      <c r="F22" s="86">
        <v>1428203</v>
      </c>
      <c r="G22" s="2">
        <f t="shared" si="1"/>
        <v>4766</v>
      </c>
      <c r="H22" s="42">
        <f t="shared" si="0"/>
        <v>3.3E-3</v>
      </c>
      <c r="I22" s="82" t="s">
        <v>865</v>
      </c>
      <c r="J22" s="72" t="s">
        <v>865</v>
      </c>
      <c r="K22" s="14"/>
      <c r="L22" s="14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s="38" customFormat="1" x14ac:dyDescent="0.2">
      <c r="A23" s="73" t="s">
        <v>32</v>
      </c>
      <c r="B23" s="74" t="s">
        <v>33</v>
      </c>
      <c r="C23" s="74" t="s">
        <v>6</v>
      </c>
      <c r="D23" s="74" t="s">
        <v>36</v>
      </c>
      <c r="E23" s="26">
        <v>1526607</v>
      </c>
      <c r="F23" s="86">
        <v>1531836</v>
      </c>
      <c r="G23" s="2">
        <f t="shared" si="1"/>
        <v>5229</v>
      </c>
      <c r="H23" s="42">
        <f t="shared" si="0"/>
        <v>3.3999999999999998E-3</v>
      </c>
      <c r="I23" s="82" t="s">
        <v>865</v>
      </c>
      <c r="J23" s="72" t="s">
        <v>865</v>
      </c>
      <c r="K23" s="14"/>
      <c r="L23" s="14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s="38" customFormat="1" x14ac:dyDescent="0.2">
      <c r="A24" s="73" t="s">
        <v>32</v>
      </c>
      <c r="B24" s="74" t="s">
        <v>33</v>
      </c>
      <c r="C24" s="74" t="s">
        <v>37</v>
      </c>
      <c r="D24" s="74" t="s">
        <v>38</v>
      </c>
      <c r="E24" s="26">
        <v>1160421</v>
      </c>
      <c r="F24" s="86">
        <v>1164667</v>
      </c>
      <c r="G24" s="2">
        <f t="shared" si="1"/>
        <v>4246</v>
      </c>
      <c r="H24" s="42">
        <f t="shared" si="0"/>
        <v>3.7000000000000002E-3</v>
      </c>
      <c r="I24" s="82" t="s">
        <v>865</v>
      </c>
      <c r="J24" s="72" t="s">
        <v>865</v>
      </c>
      <c r="K24" s="14"/>
      <c r="L24" s="1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s="38" customFormat="1" x14ac:dyDescent="0.2">
      <c r="A25" s="73" t="s">
        <v>32</v>
      </c>
      <c r="B25" s="74" t="s">
        <v>33</v>
      </c>
      <c r="C25" s="74" t="s">
        <v>39</v>
      </c>
      <c r="D25" s="74" t="s">
        <v>40</v>
      </c>
      <c r="E25" s="26">
        <v>4153560</v>
      </c>
      <c r="F25" s="86">
        <v>4169246</v>
      </c>
      <c r="G25" s="2">
        <f t="shared" si="1"/>
        <v>15686</v>
      </c>
      <c r="H25" s="42">
        <f t="shared" si="0"/>
        <v>3.8E-3</v>
      </c>
      <c r="I25" s="82" t="s">
        <v>865</v>
      </c>
      <c r="J25" s="72" t="s">
        <v>865</v>
      </c>
      <c r="K25" s="14"/>
      <c r="L25" s="1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s="38" customFormat="1" x14ac:dyDescent="0.2">
      <c r="A26" s="73" t="s">
        <v>32</v>
      </c>
      <c r="B26" s="74" t="s">
        <v>33</v>
      </c>
      <c r="C26" s="74" t="s">
        <v>41</v>
      </c>
      <c r="D26" s="74" t="s">
        <v>42</v>
      </c>
      <c r="E26" s="26">
        <v>2161704</v>
      </c>
      <c r="F26" s="86">
        <v>2169709</v>
      </c>
      <c r="G26" s="2">
        <f t="shared" si="1"/>
        <v>8005</v>
      </c>
      <c r="H26" s="42">
        <f t="shared" si="0"/>
        <v>3.7000000000000002E-3</v>
      </c>
      <c r="I26" s="82" t="s">
        <v>865</v>
      </c>
      <c r="J26" s="72" t="s">
        <v>865</v>
      </c>
      <c r="K26" s="14"/>
      <c r="L26" s="14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s="38" customFormat="1" x14ac:dyDescent="0.2">
      <c r="A27" s="73" t="s">
        <v>32</v>
      </c>
      <c r="B27" s="74" t="s">
        <v>33</v>
      </c>
      <c r="C27" s="74" t="s">
        <v>43</v>
      </c>
      <c r="D27" s="74" t="s">
        <v>44</v>
      </c>
      <c r="E27" s="26">
        <v>932202</v>
      </c>
      <c r="F27" s="86">
        <v>936243</v>
      </c>
      <c r="G27" s="2">
        <f t="shared" si="1"/>
        <v>4041</v>
      </c>
      <c r="H27" s="42">
        <f t="shared" si="0"/>
        <v>4.3E-3</v>
      </c>
      <c r="I27" s="82" t="s">
        <v>865</v>
      </c>
      <c r="J27" s="72" t="s">
        <v>865</v>
      </c>
      <c r="K27" s="14"/>
      <c r="L27" s="14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0" s="38" customFormat="1" x14ac:dyDescent="0.2">
      <c r="A28" s="73" t="s">
        <v>45</v>
      </c>
      <c r="B28" s="74" t="s">
        <v>46</v>
      </c>
      <c r="C28" s="74" t="s">
        <v>47</v>
      </c>
      <c r="D28" s="74" t="s">
        <v>48</v>
      </c>
      <c r="E28" s="26">
        <v>822707</v>
      </c>
      <c r="F28" s="86">
        <v>829383</v>
      </c>
      <c r="G28" s="2">
        <f t="shared" si="1"/>
        <v>6676</v>
      </c>
      <c r="H28" s="42">
        <f t="shared" si="0"/>
        <v>8.0999999999999996E-3</v>
      </c>
      <c r="I28" s="82" t="s">
        <v>865</v>
      </c>
      <c r="J28" s="72" t="s">
        <v>865</v>
      </c>
      <c r="K28" s="14"/>
      <c r="L28" s="14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1:70" s="38" customFormat="1" x14ac:dyDescent="0.2">
      <c r="A29" s="73" t="s">
        <v>45</v>
      </c>
      <c r="B29" s="74" t="s">
        <v>46</v>
      </c>
      <c r="C29" s="74" t="s">
        <v>49</v>
      </c>
      <c r="D29" s="74" t="s">
        <v>50</v>
      </c>
      <c r="E29" s="26">
        <v>0</v>
      </c>
      <c r="F29" s="86">
        <v>0</v>
      </c>
      <c r="G29" s="2">
        <f t="shared" si="1"/>
        <v>0</v>
      </c>
      <c r="H29" s="42">
        <v>0</v>
      </c>
      <c r="I29" s="82">
        <v>1</v>
      </c>
      <c r="J29" s="72">
        <v>1</v>
      </c>
      <c r="K29" s="14"/>
      <c r="L29" s="14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s="38" customFormat="1" x14ac:dyDescent="0.2">
      <c r="A30" s="73" t="s">
        <v>45</v>
      </c>
      <c r="B30" s="74" t="s">
        <v>46</v>
      </c>
      <c r="C30" s="74" t="s">
        <v>51</v>
      </c>
      <c r="D30" s="74" t="s">
        <v>52</v>
      </c>
      <c r="E30" s="26">
        <v>72082</v>
      </c>
      <c r="F30" s="86">
        <v>73738</v>
      </c>
      <c r="G30" s="2">
        <f t="shared" si="1"/>
        <v>1656</v>
      </c>
      <c r="H30" s="42">
        <f t="shared" si="0"/>
        <v>2.3E-2</v>
      </c>
      <c r="I30" s="82">
        <v>1</v>
      </c>
      <c r="J30" s="72" t="s">
        <v>865</v>
      </c>
      <c r="K30" s="14"/>
      <c r="L30" s="14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s="38" customFormat="1" x14ac:dyDescent="0.2">
      <c r="A31" s="73" t="s">
        <v>45</v>
      </c>
      <c r="B31" s="74" t="s">
        <v>46</v>
      </c>
      <c r="C31" s="74" t="s">
        <v>53</v>
      </c>
      <c r="D31" s="74" t="s">
        <v>54</v>
      </c>
      <c r="E31" s="26">
        <v>1236656</v>
      </c>
      <c r="F31" s="86">
        <v>1245076</v>
      </c>
      <c r="G31" s="2">
        <f t="shared" si="1"/>
        <v>8420</v>
      </c>
      <c r="H31" s="42">
        <f t="shared" si="0"/>
        <v>6.7999999999999996E-3</v>
      </c>
      <c r="I31" s="82" t="s">
        <v>865</v>
      </c>
      <c r="J31" s="72" t="s">
        <v>865</v>
      </c>
      <c r="K31" s="14"/>
      <c r="L31" s="14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s="38" customFormat="1" x14ac:dyDescent="0.2">
      <c r="A32" s="73" t="s">
        <v>55</v>
      </c>
      <c r="B32" s="74" t="s">
        <v>56</v>
      </c>
      <c r="C32" s="74" t="s">
        <v>57</v>
      </c>
      <c r="D32" s="74" t="s">
        <v>58</v>
      </c>
      <c r="E32" s="26">
        <v>2006229</v>
      </c>
      <c r="F32" s="86">
        <v>2018288</v>
      </c>
      <c r="G32" s="2">
        <f t="shared" si="1"/>
        <v>12059</v>
      </c>
      <c r="H32" s="42">
        <f t="shared" si="0"/>
        <v>6.0000000000000001E-3</v>
      </c>
      <c r="I32" s="82" t="s">
        <v>865</v>
      </c>
      <c r="J32" s="72" t="s">
        <v>865</v>
      </c>
      <c r="K32" s="14"/>
      <c r="L32" s="14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s="38" customFormat="1" x14ac:dyDescent="0.2">
      <c r="A33" s="73" t="s">
        <v>55</v>
      </c>
      <c r="B33" s="74" t="s">
        <v>56</v>
      </c>
      <c r="C33" s="74" t="s">
        <v>59</v>
      </c>
      <c r="D33" s="74" t="s">
        <v>60</v>
      </c>
      <c r="E33" s="26">
        <v>6587545</v>
      </c>
      <c r="F33" s="86">
        <v>6620034</v>
      </c>
      <c r="G33" s="2">
        <f t="shared" si="1"/>
        <v>32489</v>
      </c>
      <c r="H33" s="42">
        <f t="shared" si="0"/>
        <v>4.8999999999999998E-3</v>
      </c>
      <c r="I33" s="82" t="s">
        <v>865</v>
      </c>
      <c r="J33" s="72" t="s">
        <v>865</v>
      </c>
      <c r="K33" s="14"/>
      <c r="L33" s="14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s="38" customFormat="1" x14ac:dyDescent="0.2">
      <c r="A34" s="73" t="s">
        <v>55</v>
      </c>
      <c r="B34" s="74" t="s">
        <v>56</v>
      </c>
      <c r="C34" s="74" t="s">
        <v>61</v>
      </c>
      <c r="D34" s="74" t="s">
        <v>62</v>
      </c>
      <c r="E34" s="26">
        <v>569649</v>
      </c>
      <c r="F34" s="86">
        <v>577544</v>
      </c>
      <c r="G34" s="2">
        <f t="shared" si="1"/>
        <v>7895</v>
      </c>
      <c r="H34" s="42">
        <f t="shared" si="0"/>
        <v>1.3899999999999999E-2</v>
      </c>
      <c r="I34" s="82" t="s">
        <v>865</v>
      </c>
      <c r="J34" s="72" t="s">
        <v>865</v>
      </c>
      <c r="K34" s="14"/>
      <c r="L34" s="1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8" customFormat="1" x14ac:dyDescent="0.2">
      <c r="A35" s="73" t="s">
        <v>55</v>
      </c>
      <c r="B35" s="74" t="s">
        <v>56</v>
      </c>
      <c r="C35" s="74" t="s">
        <v>63</v>
      </c>
      <c r="D35" s="74" t="s">
        <v>64</v>
      </c>
      <c r="E35" s="26">
        <v>1135912</v>
      </c>
      <c r="F35" s="86">
        <v>1140925</v>
      </c>
      <c r="G35" s="2">
        <f t="shared" si="1"/>
        <v>5013</v>
      </c>
      <c r="H35" s="42">
        <f t="shared" si="0"/>
        <v>4.4000000000000003E-3</v>
      </c>
      <c r="I35" s="82" t="s">
        <v>865</v>
      </c>
      <c r="J35" s="72" t="s">
        <v>865</v>
      </c>
      <c r="K35" s="14"/>
      <c r="L35" s="14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s="38" customFormat="1" x14ac:dyDescent="0.2">
      <c r="A36" s="73" t="s">
        <v>65</v>
      </c>
      <c r="B36" s="74" t="s">
        <v>66</v>
      </c>
      <c r="C36" s="74" t="s">
        <v>67</v>
      </c>
      <c r="D36" s="74" t="s">
        <v>68</v>
      </c>
      <c r="E36" s="26">
        <v>708119</v>
      </c>
      <c r="F36" s="86">
        <v>711286</v>
      </c>
      <c r="G36" s="2">
        <f t="shared" si="1"/>
        <v>3167</v>
      </c>
      <c r="H36" s="42">
        <f t="shared" si="0"/>
        <v>4.4999999999999997E-3</v>
      </c>
      <c r="I36" s="82">
        <v>1</v>
      </c>
      <c r="J36" s="72" t="s">
        <v>865</v>
      </c>
      <c r="K36" s="14"/>
      <c r="L36" s="14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s="38" customFormat="1" x14ac:dyDescent="0.2">
      <c r="A37" s="73" t="s">
        <v>65</v>
      </c>
      <c r="B37" s="74" t="s">
        <v>66</v>
      </c>
      <c r="C37" s="74" t="s">
        <v>69</v>
      </c>
      <c r="D37" s="74" t="s">
        <v>70</v>
      </c>
      <c r="E37" s="26">
        <v>925466</v>
      </c>
      <c r="F37" s="86">
        <v>931021</v>
      </c>
      <c r="G37" s="2">
        <f t="shared" si="1"/>
        <v>5555</v>
      </c>
      <c r="H37" s="42">
        <f t="shared" si="0"/>
        <v>6.0000000000000001E-3</v>
      </c>
      <c r="I37" s="82">
        <v>1</v>
      </c>
      <c r="J37" s="72" t="s">
        <v>865</v>
      </c>
      <c r="K37" s="14"/>
      <c r="L37" s="14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s="38" customFormat="1" x14ac:dyDescent="0.2">
      <c r="A38" s="73" t="s">
        <v>65</v>
      </c>
      <c r="B38" s="74" t="s">
        <v>66</v>
      </c>
      <c r="C38" s="74" t="s">
        <v>71</v>
      </c>
      <c r="D38" s="74" t="s">
        <v>72</v>
      </c>
      <c r="E38" s="26">
        <v>24937</v>
      </c>
      <c r="F38" s="86">
        <v>24937</v>
      </c>
      <c r="G38" s="2">
        <f t="shared" si="1"/>
        <v>0</v>
      </c>
      <c r="H38" s="42">
        <f t="shared" si="0"/>
        <v>0</v>
      </c>
      <c r="I38" s="82">
        <v>1</v>
      </c>
      <c r="J38" s="72">
        <v>1</v>
      </c>
      <c r="K38" s="14"/>
      <c r="L38" s="14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s="38" customFormat="1" x14ac:dyDescent="0.2">
      <c r="A39" s="73" t="s">
        <v>65</v>
      </c>
      <c r="B39" s="74" t="s">
        <v>66</v>
      </c>
      <c r="C39" s="74" t="s">
        <v>73</v>
      </c>
      <c r="D39" s="74" t="s">
        <v>74</v>
      </c>
      <c r="E39" s="26">
        <v>16393</v>
      </c>
      <c r="F39" s="86">
        <v>19678</v>
      </c>
      <c r="G39" s="2">
        <f t="shared" si="1"/>
        <v>3285</v>
      </c>
      <c r="H39" s="42">
        <f t="shared" si="0"/>
        <v>0.20039999999999999</v>
      </c>
      <c r="I39" s="82">
        <v>1</v>
      </c>
      <c r="J39" s="72" t="s">
        <v>865</v>
      </c>
      <c r="K39" s="14"/>
      <c r="L39" s="14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s="38" customFormat="1" x14ac:dyDescent="0.2">
      <c r="A40" s="73" t="s">
        <v>75</v>
      </c>
      <c r="B40" s="74" t="s">
        <v>76</v>
      </c>
      <c r="C40" s="74" t="s">
        <v>26</v>
      </c>
      <c r="D40" s="74" t="s">
        <v>77</v>
      </c>
      <c r="E40" s="26">
        <v>3048611</v>
      </c>
      <c r="F40" s="86">
        <v>3063996</v>
      </c>
      <c r="G40" s="2">
        <f t="shared" si="1"/>
        <v>15385</v>
      </c>
      <c r="H40" s="42">
        <f t="shared" si="0"/>
        <v>5.0000000000000001E-3</v>
      </c>
      <c r="I40" s="82" t="s">
        <v>865</v>
      </c>
      <c r="J40" s="72" t="s">
        <v>865</v>
      </c>
      <c r="K40" s="14"/>
      <c r="L40" s="14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s="38" customFormat="1" x14ac:dyDescent="0.2">
      <c r="A41" s="73" t="s">
        <v>75</v>
      </c>
      <c r="B41" s="74" t="s">
        <v>76</v>
      </c>
      <c r="C41" s="74" t="s">
        <v>57</v>
      </c>
      <c r="D41" s="74" t="s">
        <v>78</v>
      </c>
      <c r="E41" s="26">
        <v>2262366</v>
      </c>
      <c r="F41" s="86">
        <v>2271693</v>
      </c>
      <c r="G41" s="2">
        <f t="shared" si="1"/>
        <v>9327</v>
      </c>
      <c r="H41" s="42">
        <f t="shared" si="0"/>
        <v>4.1000000000000003E-3</v>
      </c>
      <c r="I41" s="82" t="s">
        <v>865</v>
      </c>
      <c r="J41" s="72" t="s">
        <v>865</v>
      </c>
      <c r="K41" s="14"/>
      <c r="L41" s="14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s="38" customFormat="1" x14ac:dyDescent="0.2">
      <c r="A42" s="73" t="s">
        <v>75</v>
      </c>
      <c r="B42" s="74" t="s">
        <v>76</v>
      </c>
      <c r="C42" s="74" t="s">
        <v>79</v>
      </c>
      <c r="D42" s="74" t="s">
        <v>80</v>
      </c>
      <c r="E42" s="26">
        <v>834440</v>
      </c>
      <c r="F42" s="86">
        <v>840715</v>
      </c>
      <c r="G42" s="2">
        <f t="shared" si="1"/>
        <v>6275</v>
      </c>
      <c r="H42" s="42">
        <f t="shared" si="0"/>
        <v>7.4999999999999997E-3</v>
      </c>
      <c r="I42" s="82" t="s">
        <v>865</v>
      </c>
      <c r="J42" s="72" t="s">
        <v>865</v>
      </c>
      <c r="K42" s="14"/>
      <c r="L42" s="14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s="38" customFormat="1" x14ac:dyDescent="0.2">
      <c r="A43" s="73" t="s">
        <v>75</v>
      </c>
      <c r="B43" s="74" t="s">
        <v>76</v>
      </c>
      <c r="C43" s="74" t="s">
        <v>16</v>
      </c>
      <c r="D43" s="74" t="s">
        <v>81</v>
      </c>
      <c r="E43" s="26">
        <v>3720949</v>
      </c>
      <c r="F43" s="86">
        <v>3734490</v>
      </c>
      <c r="G43" s="2">
        <f t="shared" si="1"/>
        <v>13541</v>
      </c>
      <c r="H43" s="42">
        <f t="shared" si="0"/>
        <v>3.5999999999999999E-3</v>
      </c>
      <c r="I43" s="82" t="s">
        <v>865</v>
      </c>
      <c r="J43" s="72" t="s">
        <v>865</v>
      </c>
      <c r="K43" s="14"/>
      <c r="L43" s="14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s="38" customFormat="1" x14ac:dyDescent="0.2">
      <c r="A44" s="73" t="s">
        <v>75</v>
      </c>
      <c r="B44" s="74" t="s">
        <v>76</v>
      </c>
      <c r="C44" s="74" t="s">
        <v>82</v>
      </c>
      <c r="D44" s="74" t="s">
        <v>83</v>
      </c>
      <c r="E44" s="26">
        <v>2108661</v>
      </c>
      <c r="F44" s="86">
        <v>2117041</v>
      </c>
      <c r="G44" s="2">
        <f t="shared" si="1"/>
        <v>8380</v>
      </c>
      <c r="H44" s="42">
        <f t="shared" si="0"/>
        <v>4.0000000000000001E-3</v>
      </c>
      <c r="I44" s="82" t="s">
        <v>865</v>
      </c>
      <c r="J44" s="72" t="s">
        <v>865</v>
      </c>
      <c r="K44" s="14"/>
      <c r="L44" s="1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8" customFormat="1" x14ac:dyDescent="0.2">
      <c r="A45" s="73" t="s">
        <v>75</v>
      </c>
      <c r="B45" s="74" t="s">
        <v>76</v>
      </c>
      <c r="C45" s="74" t="s">
        <v>84</v>
      </c>
      <c r="D45" s="74" t="s">
        <v>85</v>
      </c>
      <c r="E45" s="26">
        <v>892772</v>
      </c>
      <c r="F45" s="86">
        <v>899534</v>
      </c>
      <c r="G45" s="2">
        <f t="shared" si="1"/>
        <v>6762</v>
      </c>
      <c r="H45" s="42">
        <f t="shared" si="0"/>
        <v>7.6E-3</v>
      </c>
      <c r="I45" s="82" t="s">
        <v>865</v>
      </c>
      <c r="J45" s="72" t="s">
        <v>865</v>
      </c>
      <c r="K45" s="14"/>
      <c r="L45" s="14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0" s="38" customFormat="1" x14ac:dyDescent="0.2">
      <c r="A46" s="73" t="s">
        <v>75</v>
      </c>
      <c r="B46" s="74" t="s">
        <v>76</v>
      </c>
      <c r="C46" s="74" t="s">
        <v>86</v>
      </c>
      <c r="D46" s="74" t="s">
        <v>87</v>
      </c>
      <c r="E46" s="26">
        <v>2657048</v>
      </c>
      <c r="F46" s="86">
        <v>2669536</v>
      </c>
      <c r="G46" s="2">
        <f t="shared" si="1"/>
        <v>12488</v>
      </c>
      <c r="H46" s="42">
        <f t="shared" si="0"/>
        <v>4.7000000000000002E-3</v>
      </c>
      <c r="I46" s="82" t="s">
        <v>865</v>
      </c>
      <c r="J46" s="72" t="s">
        <v>865</v>
      </c>
      <c r="K46" s="14"/>
      <c r="L46" s="14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s="38" customFormat="1" x14ac:dyDescent="0.2">
      <c r="A47" s="73" t="s">
        <v>75</v>
      </c>
      <c r="B47" s="74" t="s">
        <v>76</v>
      </c>
      <c r="C47" s="74" t="s">
        <v>88</v>
      </c>
      <c r="D47" s="74" t="s">
        <v>89</v>
      </c>
      <c r="E47" s="26">
        <v>15434085</v>
      </c>
      <c r="F47" s="86">
        <v>15495966</v>
      </c>
      <c r="G47" s="2">
        <f t="shared" si="1"/>
        <v>61881</v>
      </c>
      <c r="H47" s="42">
        <f t="shared" si="0"/>
        <v>4.0000000000000001E-3</v>
      </c>
      <c r="I47" s="82" t="s">
        <v>865</v>
      </c>
      <c r="J47" s="72" t="s">
        <v>865</v>
      </c>
      <c r="K47" s="14"/>
      <c r="L47" s="14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0" s="38" customFormat="1" x14ac:dyDescent="0.2">
      <c r="A48" s="73" t="s">
        <v>90</v>
      </c>
      <c r="B48" s="74" t="s">
        <v>91</v>
      </c>
      <c r="C48" s="74" t="s">
        <v>18</v>
      </c>
      <c r="D48" s="74" t="s">
        <v>92</v>
      </c>
      <c r="E48" s="26">
        <v>1440865</v>
      </c>
      <c r="F48" s="86">
        <v>1448496</v>
      </c>
      <c r="G48" s="2">
        <f t="shared" si="1"/>
        <v>7631</v>
      </c>
      <c r="H48" s="42">
        <f t="shared" si="0"/>
        <v>5.3E-3</v>
      </c>
      <c r="I48" s="82" t="s">
        <v>865</v>
      </c>
      <c r="J48" s="72" t="s">
        <v>865</v>
      </c>
      <c r="K48" s="14"/>
      <c r="L48" s="14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s="38" customFormat="1" x14ac:dyDescent="0.2">
      <c r="A49" s="73" t="s">
        <v>90</v>
      </c>
      <c r="B49" s="74" t="s">
        <v>91</v>
      </c>
      <c r="C49" s="74" t="s">
        <v>93</v>
      </c>
      <c r="D49" s="74" t="s">
        <v>94</v>
      </c>
      <c r="E49" s="26">
        <v>948851</v>
      </c>
      <c r="F49" s="86">
        <v>952877</v>
      </c>
      <c r="G49" s="2">
        <f t="shared" si="1"/>
        <v>4026</v>
      </c>
      <c r="H49" s="42">
        <f t="shared" si="0"/>
        <v>4.1999999999999997E-3</v>
      </c>
      <c r="I49" s="82" t="s">
        <v>865</v>
      </c>
      <c r="J49" s="72" t="s">
        <v>865</v>
      </c>
      <c r="K49" s="14"/>
      <c r="L49" s="14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s="38" customFormat="1" x14ac:dyDescent="0.2">
      <c r="A50" s="73" t="s">
        <v>90</v>
      </c>
      <c r="B50" s="74" t="s">
        <v>91</v>
      </c>
      <c r="C50" s="74" t="s">
        <v>95</v>
      </c>
      <c r="D50" s="74" t="s">
        <v>96</v>
      </c>
      <c r="E50" s="26">
        <v>6810219</v>
      </c>
      <c r="F50" s="86">
        <v>6836267</v>
      </c>
      <c r="G50" s="2">
        <f t="shared" si="1"/>
        <v>26048</v>
      </c>
      <c r="H50" s="42">
        <f t="shared" si="0"/>
        <v>3.8E-3</v>
      </c>
      <c r="I50" s="82" t="s">
        <v>865</v>
      </c>
      <c r="J50" s="72" t="s">
        <v>865</v>
      </c>
      <c r="K50" s="14"/>
      <c r="L50" s="14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s="38" customFormat="1" x14ac:dyDescent="0.2">
      <c r="A51" s="73" t="s">
        <v>90</v>
      </c>
      <c r="B51" s="74" t="s">
        <v>91</v>
      </c>
      <c r="C51" s="74" t="s">
        <v>97</v>
      </c>
      <c r="D51" s="74" t="s">
        <v>98</v>
      </c>
      <c r="E51" s="26">
        <v>2168996</v>
      </c>
      <c r="F51" s="86">
        <v>2178153</v>
      </c>
      <c r="G51" s="2">
        <f t="shared" si="1"/>
        <v>9157</v>
      </c>
      <c r="H51" s="42">
        <f t="shared" si="0"/>
        <v>4.1999999999999997E-3</v>
      </c>
      <c r="I51" s="82" t="s">
        <v>865</v>
      </c>
      <c r="J51" s="72" t="s">
        <v>865</v>
      </c>
      <c r="K51" s="14"/>
      <c r="L51" s="14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8" customFormat="1" x14ac:dyDescent="0.2">
      <c r="A52" s="73" t="s">
        <v>90</v>
      </c>
      <c r="B52" s="74" t="s">
        <v>91</v>
      </c>
      <c r="C52" s="74" t="s">
        <v>99</v>
      </c>
      <c r="D52" s="74" t="s">
        <v>100</v>
      </c>
      <c r="E52" s="26">
        <v>2120330</v>
      </c>
      <c r="F52" s="86">
        <v>2129486</v>
      </c>
      <c r="G52" s="2">
        <f t="shared" si="1"/>
        <v>9156</v>
      </c>
      <c r="H52" s="42">
        <f t="shared" si="0"/>
        <v>4.3E-3</v>
      </c>
      <c r="I52" s="82" t="s">
        <v>865</v>
      </c>
      <c r="J52" s="72" t="s">
        <v>865</v>
      </c>
      <c r="K52" s="14"/>
      <c r="L52" s="14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8" customFormat="1" x14ac:dyDescent="0.2">
      <c r="A53" s="73" t="s">
        <v>90</v>
      </c>
      <c r="B53" s="74" t="s">
        <v>91</v>
      </c>
      <c r="C53" s="74" t="s">
        <v>101</v>
      </c>
      <c r="D53" s="74" t="s">
        <v>102</v>
      </c>
      <c r="E53" s="26">
        <v>1369829</v>
      </c>
      <c r="F53" s="86">
        <v>1375286</v>
      </c>
      <c r="G53" s="2">
        <f t="shared" si="1"/>
        <v>5457</v>
      </c>
      <c r="H53" s="42">
        <f t="shared" si="0"/>
        <v>4.0000000000000001E-3</v>
      </c>
      <c r="I53" s="82" t="s">
        <v>865</v>
      </c>
      <c r="J53" s="72" t="s">
        <v>865</v>
      </c>
      <c r="K53" s="14"/>
      <c r="L53" s="14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s="38" customFormat="1" x14ac:dyDescent="0.2">
      <c r="A54" s="73" t="s">
        <v>90</v>
      </c>
      <c r="B54" s="74" t="s">
        <v>91</v>
      </c>
      <c r="C54" s="74" t="s">
        <v>103</v>
      </c>
      <c r="D54" s="74" t="s">
        <v>104</v>
      </c>
      <c r="E54" s="26">
        <v>690106</v>
      </c>
      <c r="F54" s="86">
        <v>692945</v>
      </c>
      <c r="G54" s="2">
        <f t="shared" si="1"/>
        <v>2839</v>
      </c>
      <c r="H54" s="42">
        <f t="shared" si="0"/>
        <v>4.1000000000000003E-3</v>
      </c>
      <c r="I54" s="82" t="s">
        <v>865</v>
      </c>
      <c r="J54" s="72" t="s">
        <v>865</v>
      </c>
      <c r="K54" s="14"/>
      <c r="L54" s="1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s="38" customFormat="1" x14ac:dyDescent="0.2">
      <c r="A55" s="73" t="s">
        <v>90</v>
      </c>
      <c r="B55" s="74" t="s">
        <v>91</v>
      </c>
      <c r="C55" s="74" t="s">
        <v>105</v>
      </c>
      <c r="D55" s="74" t="s">
        <v>106</v>
      </c>
      <c r="E55" s="26">
        <v>985696</v>
      </c>
      <c r="F55" s="86">
        <v>989804</v>
      </c>
      <c r="G55" s="2">
        <f t="shared" si="1"/>
        <v>4108</v>
      </c>
      <c r="H55" s="42">
        <f t="shared" si="0"/>
        <v>4.1999999999999997E-3</v>
      </c>
      <c r="I55" s="82" t="s">
        <v>865</v>
      </c>
      <c r="J55" s="72" t="s">
        <v>865</v>
      </c>
      <c r="K55" s="14"/>
      <c r="L55" s="14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s="38" customFormat="1" x14ac:dyDescent="0.2">
      <c r="A56" s="73" t="s">
        <v>90</v>
      </c>
      <c r="B56" s="74" t="s">
        <v>91</v>
      </c>
      <c r="C56" s="74" t="s">
        <v>107</v>
      </c>
      <c r="D56" s="74" t="s">
        <v>108</v>
      </c>
      <c r="E56" s="26">
        <v>2115173</v>
      </c>
      <c r="F56" s="86">
        <v>2126780</v>
      </c>
      <c r="G56" s="2">
        <f t="shared" si="1"/>
        <v>11607</v>
      </c>
      <c r="H56" s="42">
        <f t="shared" si="0"/>
        <v>5.4999999999999997E-3</v>
      </c>
      <c r="I56" s="82" t="s">
        <v>865</v>
      </c>
      <c r="J56" s="72" t="s">
        <v>865</v>
      </c>
      <c r="K56" s="14"/>
      <c r="L56" s="14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s="38" customFormat="1" x14ac:dyDescent="0.2">
      <c r="A57" s="73" t="s">
        <v>90</v>
      </c>
      <c r="B57" s="74" t="s">
        <v>91</v>
      </c>
      <c r="C57" s="74" t="s">
        <v>109</v>
      </c>
      <c r="D57" s="74" t="s">
        <v>110</v>
      </c>
      <c r="E57" s="26">
        <v>1241599</v>
      </c>
      <c r="F57" s="86">
        <v>1247040</v>
      </c>
      <c r="G57" s="2">
        <f t="shared" si="1"/>
        <v>5441</v>
      </c>
      <c r="H57" s="42">
        <f t="shared" si="0"/>
        <v>4.4000000000000003E-3</v>
      </c>
      <c r="I57" s="82" t="s">
        <v>865</v>
      </c>
      <c r="J57" s="72" t="s">
        <v>865</v>
      </c>
      <c r="K57" s="14"/>
      <c r="L57" s="14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s="38" customFormat="1" x14ac:dyDescent="0.2">
      <c r="A58" s="73" t="s">
        <v>90</v>
      </c>
      <c r="B58" s="74" t="s">
        <v>91</v>
      </c>
      <c r="C58" s="74" t="s">
        <v>111</v>
      </c>
      <c r="D58" s="74" t="s">
        <v>112</v>
      </c>
      <c r="E58" s="26">
        <v>1054636</v>
      </c>
      <c r="F58" s="86">
        <v>1060460</v>
      </c>
      <c r="G58" s="2">
        <f t="shared" si="1"/>
        <v>5824</v>
      </c>
      <c r="H58" s="42">
        <f t="shared" si="0"/>
        <v>5.4999999999999997E-3</v>
      </c>
      <c r="I58" s="82" t="s">
        <v>865</v>
      </c>
      <c r="J58" s="72" t="s">
        <v>865</v>
      </c>
      <c r="K58" s="14"/>
      <c r="L58" s="14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s="38" customFormat="1" x14ac:dyDescent="0.2">
      <c r="A59" s="73" t="s">
        <v>113</v>
      </c>
      <c r="B59" s="74" t="s">
        <v>114</v>
      </c>
      <c r="C59" s="74" t="s">
        <v>12</v>
      </c>
      <c r="D59" s="74" t="s">
        <v>115</v>
      </c>
      <c r="E59" s="26">
        <v>19328</v>
      </c>
      <c r="F59" s="86">
        <v>20799</v>
      </c>
      <c r="G59" s="2">
        <f t="shared" si="1"/>
        <v>1471</v>
      </c>
      <c r="H59" s="42">
        <f t="shared" si="0"/>
        <v>7.6100000000000001E-2</v>
      </c>
      <c r="I59" s="82" t="s">
        <v>865</v>
      </c>
      <c r="J59" s="72">
        <v>1</v>
      </c>
      <c r="K59" s="14"/>
      <c r="L59" s="14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s="38" customFormat="1" x14ac:dyDescent="0.2">
      <c r="A60" s="73" t="s">
        <v>113</v>
      </c>
      <c r="B60" s="74" t="s">
        <v>114</v>
      </c>
      <c r="C60" s="74" t="s">
        <v>116</v>
      </c>
      <c r="D60" s="74" t="s">
        <v>117</v>
      </c>
      <c r="E60" s="26">
        <v>18698</v>
      </c>
      <c r="F60" s="86">
        <v>18698</v>
      </c>
      <c r="G60" s="2">
        <f t="shared" si="1"/>
        <v>0</v>
      </c>
      <c r="H60" s="42">
        <f t="shared" si="0"/>
        <v>0</v>
      </c>
      <c r="I60" s="82">
        <v>1</v>
      </c>
      <c r="J60" s="72">
        <v>1</v>
      </c>
      <c r="K60" s="14"/>
      <c r="L60" s="14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s="38" customFormat="1" x14ac:dyDescent="0.2">
      <c r="A61" s="73" t="s">
        <v>113</v>
      </c>
      <c r="B61" s="74" t="s">
        <v>114</v>
      </c>
      <c r="C61" s="74" t="s">
        <v>118</v>
      </c>
      <c r="D61" s="74" t="s">
        <v>119</v>
      </c>
      <c r="E61" s="26">
        <v>360506</v>
      </c>
      <c r="F61" s="86">
        <v>364647</v>
      </c>
      <c r="G61" s="2">
        <f t="shared" si="1"/>
        <v>4141</v>
      </c>
      <c r="H61" s="42">
        <f t="shared" si="0"/>
        <v>1.15E-2</v>
      </c>
      <c r="I61" s="82" t="s">
        <v>865</v>
      </c>
      <c r="J61" s="72" t="s">
        <v>865</v>
      </c>
      <c r="K61" s="14"/>
      <c r="L61" s="14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s="38" customFormat="1" x14ac:dyDescent="0.2">
      <c r="A62" s="73" t="s">
        <v>113</v>
      </c>
      <c r="B62" s="74" t="s">
        <v>114</v>
      </c>
      <c r="C62" s="74" t="s">
        <v>120</v>
      </c>
      <c r="D62" s="74" t="s">
        <v>121</v>
      </c>
      <c r="E62" s="26">
        <v>19605</v>
      </c>
      <c r="F62" s="86">
        <v>19605</v>
      </c>
      <c r="G62" s="2">
        <f t="shared" si="1"/>
        <v>0</v>
      </c>
      <c r="H62" s="42">
        <f t="shared" si="0"/>
        <v>0</v>
      </c>
      <c r="I62" s="82">
        <v>1</v>
      </c>
      <c r="J62" s="72">
        <v>1</v>
      </c>
      <c r="K62" s="14"/>
      <c r="L62" s="14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s="38" customFormat="1" x14ac:dyDescent="0.2">
      <c r="A63" s="73" t="s">
        <v>113</v>
      </c>
      <c r="B63" s="74" t="s">
        <v>114</v>
      </c>
      <c r="C63" s="74" t="s">
        <v>47</v>
      </c>
      <c r="D63" s="74" t="s">
        <v>122</v>
      </c>
      <c r="E63" s="26">
        <v>11837225</v>
      </c>
      <c r="F63" s="86">
        <v>11897586</v>
      </c>
      <c r="G63" s="2">
        <f t="shared" si="1"/>
        <v>60361</v>
      </c>
      <c r="H63" s="42">
        <f t="shared" si="0"/>
        <v>5.1000000000000004E-3</v>
      </c>
      <c r="I63" s="82" t="s">
        <v>865</v>
      </c>
      <c r="J63" s="72" t="s">
        <v>865</v>
      </c>
      <c r="K63" s="14"/>
      <c r="L63" s="14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s="38" customFormat="1" x14ac:dyDescent="0.2">
      <c r="A64" s="73" t="s">
        <v>113</v>
      </c>
      <c r="B64" s="74" t="s">
        <v>114</v>
      </c>
      <c r="C64" s="74" t="s">
        <v>123</v>
      </c>
      <c r="D64" s="74" t="s">
        <v>124</v>
      </c>
      <c r="E64" s="26">
        <v>27227309</v>
      </c>
      <c r="F64" s="86">
        <v>27363421</v>
      </c>
      <c r="G64" s="2">
        <f t="shared" si="1"/>
        <v>136112</v>
      </c>
      <c r="H64" s="42">
        <f t="shared" si="0"/>
        <v>5.0000000000000001E-3</v>
      </c>
      <c r="I64" s="82" t="s">
        <v>865</v>
      </c>
      <c r="J64" s="72" t="s">
        <v>865</v>
      </c>
      <c r="K64" s="14"/>
      <c r="L64" s="1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s="38" customFormat="1" x14ac:dyDescent="0.2">
      <c r="A65" s="73" t="s">
        <v>113</v>
      </c>
      <c r="B65" s="74" t="s">
        <v>114</v>
      </c>
      <c r="C65" s="74" t="s">
        <v>125</v>
      </c>
      <c r="D65" s="74" t="s">
        <v>126</v>
      </c>
      <c r="E65" s="26">
        <v>11661057</v>
      </c>
      <c r="F65" s="86">
        <v>11706774</v>
      </c>
      <c r="G65" s="2">
        <f t="shared" si="1"/>
        <v>45717</v>
      </c>
      <c r="H65" s="42">
        <f t="shared" si="0"/>
        <v>3.8999999999999998E-3</v>
      </c>
      <c r="I65" s="82" t="s">
        <v>865</v>
      </c>
      <c r="J65" s="72" t="s">
        <v>865</v>
      </c>
      <c r="K65" s="14"/>
      <c r="L65" s="14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s="38" customFormat="1" x14ac:dyDescent="0.2">
      <c r="A66" s="73" t="s">
        <v>113</v>
      </c>
      <c r="B66" s="74" t="s">
        <v>114</v>
      </c>
      <c r="C66" s="74" t="s">
        <v>127</v>
      </c>
      <c r="D66" s="74" t="s">
        <v>128</v>
      </c>
      <c r="E66" s="26">
        <v>706970</v>
      </c>
      <c r="F66" s="86">
        <v>711939</v>
      </c>
      <c r="G66" s="2">
        <f t="shared" si="1"/>
        <v>4969</v>
      </c>
      <c r="H66" s="42">
        <f t="shared" si="0"/>
        <v>7.0000000000000001E-3</v>
      </c>
      <c r="I66" s="82" t="s">
        <v>865</v>
      </c>
      <c r="J66" s="72" t="s">
        <v>865</v>
      </c>
      <c r="K66" s="14"/>
      <c r="L66" s="14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s="38" customFormat="1" x14ac:dyDescent="0.2">
      <c r="A67" s="73" t="s">
        <v>113</v>
      </c>
      <c r="B67" s="74" t="s">
        <v>114</v>
      </c>
      <c r="C67" s="74" t="s">
        <v>129</v>
      </c>
      <c r="D67" s="74" t="s">
        <v>130</v>
      </c>
      <c r="E67" s="26">
        <v>34887090</v>
      </c>
      <c r="F67" s="86">
        <v>35060528</v>
      </c>
      <c r="G67" s="2">
        <f t="shared" si="1"/>
        <v>173438</v>
      </c>
      <c r="H67" s="42">
        <f t="shared" si="0"/>
        <v>5.0000000000000001E-3</v>
      </c>
      <c r="I67" s="82" t="s">
        <v>865</v>
      </c>
      <c r="J67" s="72" t="s">
        <v>865</v>
      </c>
      <c r="K67" s="14"/>
      <c r="L67" s="14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8" customFormat="1" x14ac:dyDescent="0.2">
      <c r="A68" s="73" t="s">
        <v>113</v>
      </c>
      <c r="B68" s="74" t="s">
        <v>114</v>
      </c>
      <c r="C68" s="74" t="s">
        <v>131</v>
      </c>
      <c r="D68" s="74" t="s">
        <v>132</v>
      </c>
      <c r="E68" s="26">
        <v>15763</v>
      </c>
      <c r="F68" s="86">
        <v>15763</v>
      </c>
      <c r="G68" s="2">
        <f t="shared" si="1"/>
        <v>0</v>
      </c>
      <c r="H68" s="42">
        <f t="shared" si="0"/>
        <v>0</v>
      </c>
      <c r="I68" s="82">
        <v>1</v>
      </c>
      <c r="J68" s="72">
        <v>1</v>
      </c>
      <c r="K68" s="14"/>
      <c r="L68" s="14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s="38" customFormat="1" x14ac:dyDescent="0.2">
      <c r="A69" s="73" t="s">
        <v>133</v>
      </c>
      <c r="B69" s="74" t="s">
        <v>134</v>
      </c>
      <c r="C69" s="74" t="s">
        <v>135</v>
      </c>
      <c r="D69" s="74" t="s">
        <v>136</v>
      </c>
      <c r="E69" s="26">
        <v>1388055</v>
      </c>
      <c r="F69" s="86">
        <v>1392858</v>
      </c>
      <c r="G69" s="2">
        <f t="shared" si="1"/>
        <v>4803</v>
      </c>
      <c r="H69" s="42">
        <f t="shared" si="0"/>
        <v>3.5000000000000001E-3</v>
      </c>
      <c r="I69" s="82" t="s">
        <v>865</v>
      </c>
      <c r="J69" s="72" t="s">
        <v>865</v>
      </c>
      <c r="K69" s="14"/>
      <c r="L69" s="14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s="38" customFormat="1" x14ac:dyDescent="0.2">
      <c r="A70" s="73" t="s">
        <v>133</v>
      </c>
      <c r="B70" s="74" t="s">
        <v>134</v>
      </c>
      <c r="C70" s="74" t="s">
        <v>41</v>
      </c>
      <c r="D70" s="74" t="s">
        <v>137</v>
      </c>
      <c r="E70" s="26">
        <v>8232538</v>
      </c>
      <c r="F70" s="86">
        <v>8277303</v>
      </c>
      <c r="G70" s="2">
        <f t="shared" si="1"/>
        <v>44765</v>
      </c>
      <c r="H70" s="42">
        <f t="shared" si="0"/>
        <v>5.4000000000000003E-3</v>
      </c>
      <c r="I70" s="82" t="s">
        <v>865</v>
      </c>
      <c r="J70" s="72" t="s">
        <v>865</v>
      </c>
      <c r="K70" s="14"/>
      <c r="L70" s="14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s="38" customFormat="1" x14ac:dyDescent="0.2">
      <c r="A71" s="73" t="s">
        <v>133</v>
      </c>
      <c r="B71" s="74" t="s">
        <v>134</v>
      </c>
      <c r="C71" s="74" t="s">
        <v>138</v>
      </c>
      <c r="D71" s="74" t="s">
        <v>139</v>
      </c>
      <c r="E71" s="26">
        <v>133218</v>
      </c>
      <c r="F71" s="86">
        <v>135113</v>
      </c>
      <c r="G71" s="2">
        <f t="shared" si="1"/>
        <v>1895</v>
      </c>
      <c r="H71" s="42">
        <f t="shared" si="0"/>
        <v>1.4200000000000001E-2</v>
      </c>
      <c r="I71" s="82">
        <v>1</v>
      </c>
      <c r="J71" s="72" t="s">
        <v>865</v>
      </c>
      <c r="K71" s="14"/>
      <c r="L71" s="14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s="38" customFormat="1" x14ac:dyDescent="0.2">
      <c r="A72" s="73" t="s">
        <v>133</v>
      </c>
      <c r="B72" s="74" t="s">
        <v>134</v>
      </c>
      <c r="C72" s="74" t="s">
        <v>123</v>
      </c>
      <c r="D72" s="74" t="s">
        <v>140</v>
      </c>
      <c r="E72" s="26">
        <v>4407477</v>
      </c>
      <c r="F72" s="86">
        <v>4431261</v>
      </c>
      <c r="G72" s="2">
        <f t="shared" si="1"/>
        <v>23784</v>
      </c>
      <c r="H72" s="42">
        <f t="shared" si="0"/>
        <v>5.4000000000000003E-3</v>
      </c>
      <c r="I72" s="82" t="s">
        <v>865</v>
      </c>
      <c r="J72" s="72" t="s">
        <v>865</v>
      </c>
      <c r="K72" s="14"/>
      <c r="L72" s="14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s="38" customFormat="1" x14ac:dyDescent="0.2">
      <c r="A73" s="73" t="s">
        <v>133</v>
      </c>
      <c r="B73" s="74" t="s">
        <v>134</v>
      </c>
      <c r="C73" s="74" t="s">
        <v>141</v>
      </c>
      <c r="D73" s="74" t="s">
        <v>142</v>
      </c>
      <c r="E73" s="26">
        <v>5048558</v>
      </c>
      <c r="F73" s="86">
        <v>5070355</v>
      </c>
      <c r="G73" s="2">
        <f t="shared" si="1"/>
        <v>21797</v>
      </c>
      <c r="H73" s="42">
        <f t="shared" ref="H73:H136" si="2">ROUND(G73/E73,4)</f>
        <v>4.3E-3</v>
      </c>
      <c r="I73" s="82" t="s">
        <v>865</v>
      </c>
      <c r="J73" s="72" t="s">
        <v>865</v>
      </c>
      <c r="K73" s="14"/>
      <c r="L73" s="14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s="38" customFormat="1" x14ac:dyDescent="0.2">
      <c r="A74" s="73" t="s">
        <v>133</v>
      </c>
      <c r="B74" s="74" t="s">
        <v>134</v>
      </c>
      <c r="C74" s="74" t="s">
        <v>143</v>
      </c>
      <c r="D74" s="74" t="s">
        <v>144</v>
      </c>
      <c r="E74" s="26">
        <v>1321818</v>
      </c>
      <c r="F74" s="86">
        <v>1328292</v>
      </c>
      <c r="G74" s="2">
        <f t="shared" ref="G74:G136" si="3">SUM(F74-E74)</f>
        <v>6474</v>
      </c>
      <c r="H74" s="42">
        <f t="shared" si="2"/>
        <v>4.8999999999999998E-3</v>
      </c>
      <c r="I74" s="82" t="s">
        <v>865</v>
      </c>
      <c r="J74" s="72" t="s">
        <v>865</v>
      </c>
      <c r="K74" s="14"/>
      <c r="L74" s="1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s="38" customFormat="1" x14ac:dyDescent="0.2">
      <c r="A75" s="73" t="s">
        <v>133</v>
      </c>
      <c r="B75" s="74" t="s">
        <v>134</v>
      </c>
      <c r="C75" s="74" t="s">
        <v>145</v>
      </c>
      <c r="D75" s="74" t="s">
        <v>146</v>
      </c>
      <c r="E75" s="26">
        <v>1661410</v>
      </c>
      <c r="F75" s="86">
        <v>1669229</v>
      </c>
      <c r="G75" s="2">
        <f t="shared" si="3"/>
        <v>7819</v>
      </c>
      <c r="H75" s="42">
        <f t="shared" si="2"/>
        <v>4.7000000000000002E-3</v>
      </c>
      <c r="I75" s="82" t="s">
        <v>865</v>
      </c>
      <c r="J75" s="72" t="s">
        <v>865</v>
      </c>
      <c r="K75" s="14"/>
      <c r="L75" s="14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s="38" customFormat="1" x14ac:dyDescent="0.2">
      <c r="A76" s="73" t="s">
        <v>133</v>
      </c>
      <c r="B76" s="74" t="s">
        <v>134</v>
      </c>
      <c r="C76" s="74" t="s">
        <v>147</v>
      </c>
      <c r="D76" s="74" t="s">
        <v>148</v>
      </c>
      <c r="E76" s="26">
        <v>497323</v>
      </c>
      <c r="F76" s="86">
        <v>502028</v>
      </c>
      <c r="G76" s="2">
        <f t="shared" si="3"/>
        <v>4705</v>
      </c>
      <c r="H76" s="42">
        <f t="shared" si="2"/>
        <v>9.4999999999999998E-3</v>
      </c>
      <c r="I76" s="82" t="s">
        <v>865</v>
      </c>
      <c r="J76" s="72" t="s">
        <v>865</v>
      </c>
      <c r="K76" s="14"/>
      <c r="L76" s="14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s="38" customFormat="1" x14ac:dyDescent="0.2">
      <c r="A77" s="73" t="s">
        <v>133</v>
      </c>
      <c r="B77" s="74" t="s">
        <v>134</v>
      </c>
      <c r="C77" s="74" t="s">
        <v>149</v>
      </c>
      <c r="D77" s="74" t="s">
        <v>150</v>
      </c>
      <c r="E77" s="26">
        <v>4666181</v>
      </c>
      <c r="F77" s="86">
        <v>4686528</v>
      </c>
      <c r="G77" s="2">
        <f t="shared" si="3"/>
        <v>20347</v>
      </c>
      <c r="H77" s="42">
        <f t="shared" si="2"/>
        <v>4.4000000000000003E-3</v>
      </c>
      <c r="I77" s="82" t="s">
        <v>865</v>
      </c>
      <c r="J77" s="72" t="s">
        <v>865</v>
      </c>
      <c r="K77" s="14"/>
      <c r="L77" s="14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s="38" customFormat="1" x14ac:dyDescent="0.2">
      <c r="A78" s="73" t="s">
        <v>151</v>
      </c>
      <c r="B78" s="74" t="s">
        <v>152</v>
      </c>
      <c r="C78" s="74" t="s">
        <v>153</v>
      </c>
      <c r="D78" s="74" t="s">
        <v>154</v>
      </c>
      <c r="E78" s="26">
        <v>668092</v>
      </c>
      <c r="F78" s="86">
        <v>670681</v>
      </c>
      <c r="G78" s="2">
        <f t="shared" si="3"/>
        <v>2589</v>
      </c>
      <c r="H78" s="42">
        <f t="shared" si="2"/>
        <v>3.8999999999999998E-3</v>
      </c>
      <c r="I78" s="82" t="s">
        <v>865</v>
      </c>
      <c r="J78" s="72" t="s">
        <v>865</v>
      </c>
      <c r="K78" s="14"/>
      <c r="L78" s="14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s="38" customFormat="1" x14ac:dyDescent="0.2">
      <c r="A79" s="73" t="s">
        <v>151</v>
      </c>
      <c r="B79" s="74" t="s">
        <v>152</v>
      </c>
      <c r="C79" s="74" t="s">
        <v>155</v>
      </c>
      <c r="D79" s="74" t="s">
        <v>156</v>
      </c>
      <c r="E79" s="26">
        <v>688610</v>
      </c>
      <c r="F79" s="86">
        <v>691217</v>
      </c>
      <c r="G79" s="2">
        <f t="shared" si="3"/>
        <v>2607</v>
      </c>
      <c r="H79" s="42">
        <f t="shared" si="2"/>
        <v>3.8E-3</v>
      </c>
      <c r="I79" s="82" t="s">
        <v>865</v>
      </c>
      <c r="J79" s="72" t="s">
        <v>865</v>
      </c>
      <c r="K79" s="14"/>
      <c r="L79" s="14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s="38" customFormat="1" x14ac:dyDescent="0.2">
      <c r="A80" s="73" t="s">
        <v>151</v>
      </c>
      <c r="B80" s="74" t="s">
        <v>152</v>
      </c>
      <c r="C80" s="74" t="s">
        <v>34</v>
      </c>
      <c r="D80" s="74" t="s">
        <v>157</v>
      </c>
      <c r="E80" s="26">
        <v>2605702</v>
      </c>
      <c r="F80" s="86">
        <v>2613521</v>
      </c>
      <c r="G80" s="2">
        <f t="shared" si="3"/>
        <v>7819</v>
      </c>
      <c r="H80" s="42">
        <f t="shared" si="2"/>
        <v>3.0000000000000001E-3</v>
      </c>
      <c r="I80" s="82" t="s">
        <v>865</v>
      </c>
      <c r="J80" s="72" t="s">
        <v>865</v>
      </c>
      <c r="K80" s="14"/>
      <c r="L80" s="14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s="38" customFormat="1" x14ac:dyDescent="0.2">
      <c r="A81" s="73" t="s">
        <v>151</v>
      </c>
      <c r="B81" s="74" t="s">
        <v>152</v>
      </c>
      <c r="C81" s="74" t="s">
        <v>158</v>
      </c>
      <c r="D81" s="74" t="s">
        <v>159</v>
      </c>
      <c r="E81" s="26">
        <v>1034591</v>
      </c>
      <c r="F81" s="86">
        <v>1037853</v>
      </c>
      <c r="G81" s="2">
        <f t="shared" si="3"/>
        <v>3262</v>
      </c>
      <c r="H81" s="42">
        <f t="shared" si="2"/>
        <v>3.2000000000000002E-3</v>
      </c>
      <c r="I81" s="82" t="s">
        <v>865</v>
      </c>
      <c r="J81" s="72" t="s">
        <v>865</v>
      </c>
      <c r="K81" s="14"/>
      <c r="L81" s="14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s="38" customFormat="1" x14ac:dyDescent="0.2">
      <c r="A82" s="73" t="s">
        <v>151</v>
      </c>
      <c r="B82" s="74" t="s">
        <v>152</v>
      </c>
      <c r="C82" s="74" t="s">
        <v>116</v>
      </c>
      <c r="D82" s="74" t="s">
        <v>160</v>
      </c>
      <c r="E82" s="26">
        <v>1342036</v>
      </c>
      <c r="F82" s="86">
        <v>1346487</v>
      </c>
      <c r="G82" s="2">
        <f t="shared" si="3"/>
        <v>4451</v>
      </c>
      <c r="H82" s="42">
        <f t="shared" si="2"/>
        <v>3.3E-3</v>
      </c>
      <c r="I82" s="82" t="s">
        <v>865</v>
      </c>
      <c r="J82" s="72" t="s">
        <v>865</v>
      </c>
      <c r="K82" s="14"/>
      <c r="L82" s="14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s="38" customFormat="1" x14ac:dyDescent="0.2">
      <c r="A83" s="73" t="s">
        <v>151</v>
      </c>
      <c r="B83" s="74" t="s">
        <v>152</v>
      </c>
      <c r="C83" s="74" t="s">
        <v>161</v>
      </c>
      <c r="D83" s="74" t="s">
        <v>162</v>
      </c>
      <c r="E83" s="26">
        <v>3183469</v>
      </c>
      <c r="F83" s="86">
        <v>3193824</v>
      </c>
      <c r="G83" s="2">
        <f t="shared" si="3"/>
        <v>10355</v>
      </c>
      <c r="H83" s="42">
        <f t="shared" si="2"/>
        <v>3.3E-3</v>
      </c>
      <c r="I83" s="82" t="s">
        <v>865</v>
      </c>
      <c r="J83" s="72" t="s">
        <v>865</v>
      </c>
      <c r="K83" s="14"/>
      <c r="L83" s="14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8" customFormat="1" x14ac:dyDescent="0.2">
      <c r="A84" s="73" t="s">
        <v>151</v>
      </c>
      <c r="B84" s="74" t="s">
        <v>152</v>
      </c>
      <c r="C84" s="74" t="s">
        <v>163</v>
      </c>
      <c r="D84" s="74" t="s">
        <v>164</v>
      </c>
      <c r="E84" s="26">
        <v>2366561</v>
      </c>
      <c r="F84" s="86">
        <v>2374120</v>
      </c>
      <c r="G84" s="2">
        <f t="shared" si="3"/>
        <v>7559</v>
      </c>
      <c r="H84" s="42">
        <f t="shared" si="2"/>
        <v>3.2000000000000002E-3</v>
      </c>
      <c r="I84" s="82" t="s">
        <v>865</v>
      </c>
      <c r="J84" s="72" t="s">
        <v>865</v>
      </c>
      <c r="K84" s="14"/>
      <c r="L84" s="1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s="38" customFormat="1" x14ac:dyDescent="0.2">
      <c r="A85" s="73" t="s">
        <v>151</v>
      </c>
      <c r="B85" s="74" t="s">
        <v>152</v>
      </c>
      <c r="C85" s="74" t="s">
        <v>165</v>
      </c>
      <c r="D85" s="74" t="s">
        <v>166</v>
      </c>
      <c r="E85" s="26">
        <v>1648926</v>
      </c>
      <c r="F85" s="86">
        <v>1654140</v>
      </c>
      <c r="G85" s="2">
        <f t="shared" si="3"/>
        <v>5214</v>
      </c>
      <c r="H85" s="42">
        <f t="shared" si="2"/>
        <v>3.2000000000000002E-3</v>
      </c>
      <c r="I85" s="82" t="s">
        <v>865</v>
      </c>
      <c r="J85" s="72" t="s">
        <v>865</v>
      </c>
      <c r="K85" s="14"/>
      <c r="L85" s="14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s="38" customFormat="1" x14ac:dyDescent="0.2">
      <c r="A86" s="73" t="s">
        <v>151</v>
      </c>
      <c r="B86" s="74" t="s">
        <v>152</v>
      </c>
      <c r="C86" s="74" t="s">
        <v>59</v>
      </c>
      <c r="D86" s="74" t="s">
        <v>167</v>
      </c>
      <c r="E86" s="26">
        <v>2755019</v>
      </c>
      <c r="F86" s="86">
        <v>2767304</v>
      </c>
      <c r="G86" s="2">
        <f t="shared" si="3"/>
        <v>12285</v>
      </c>
      <c r="H86" s="42">
        <f t="shared" si="2"/>
        <v>4.4999999999999997E-3</v>
      </c>
      <c r="I86" s="82" t="s">
        <v>865</v>
      </c>
      <c r="J86" s="72" t="s">
        <v>865</v>
      </c>
      <c r="K86" s="14"/>
      <c r="L86" s="14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s="38" customFormat="1" x14ac:dyDescent="0.2">
      <c r="A87" s="73" t="s">
        <v>151</v>
      </c>
      <c r="B87" s="74" t="s">
        <v>152</v>
      </c>
      <c r="C87" s="74" t="s">
        <v>168</v>
      </c>
      <c r="D87" s="74" t="s">
        <v>169</v>
      </c>
      <c r="E87" s="26">
        <v>2453253</v>
      </c>
      <c r="F87" s="86">
        <v>2462319</v>
      </c>
      <c r="G87" s="2">
        <f t="shared" si="3"/>
        <v>9066</v>
      </c>
      <c r="H87" s="42">
        <f t="shared" si="2"/>
        <v>3.7000000000000002E-3</v>
      </c>
      <c r="I87" s="82" t="s">
        <v>865</v>
      </c>
      <c r="J87" s="72" t="s">
        <v>865</v>
      </c>
      <c r="K87" s="14"/>
      <c r="L87" s="14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38" customFormat="1" x14ac:dyDescent="0.2">
      <c r="A88" s="73" t="s">
        <v>151</v>
      </c>
      <c r="B88" s="74" t="s">
        <v>152</v>
      </c>
      <c r="C88" s="74" t="s">
        <v>170</v>
      </c>
      <c r="D88" s="74" t="s">
        <v>171</v>
      </c>
      <c r="E88" s="26">
        <v>16279593</v>
      </c>
      <c r="F88" s="86">
        <v>16338406</v>
      </c>
      <c r="G88" s="2">
        <f t="shared" si="3"/>
        <v>58813</v>
      </c>
      <c r="H88" s="42">
        <f t="shared" si="2"/>
        <v>3.5999999999999999E-3</v>
      </c>
      <c r="I88" s="82" t="s">
        <v>865</v>
      </c>
      <c r="J88" s="72" t="s">
        <v>865</v>
      </c>
      <c r="K88" s="14"/>
      <c r="L88" s="14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s="38" customFormat="1" x14ac:dyDescent="0.2">
      <c r="A89" s="73" t="s">
        <v>151</v>
      </c>
      <c r="B89" s="74" t="s">
        <v>152</v>
      </c>
      <c r="C89" s="74" t="s">
        <v>172</v>
      </c>
      <c r="D89" s="74" t="s">
        <v>173</v>
      </c>
      <c r="E89" s="26">
        <v>611610</v>
      </c>
      <c r="F89" s="86">
        <v>613254</v>
      </c>
      <c r="G89" s="2">
        <f t="shared" si="3"/>
        <v>1644</v>
      </c>
      <c r="H89" s="42">
        <f t="shared" si="2"/>
        <v>2.7000000000000001E-3</v>
      </c>
      <c r="I89" s="82" t="s">
        <v>865</v>
      </c>
      <c r="J89" s="72" t="s">
        <v>865</v>
      </c>
      <c r="K89" s="14"/>
      <c r="L89" s="14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38" customFormat="1" x14ac:dyDescent="0.2">
      <c r="A90" s="73" t="s">
        <v>174</v>
      </c>
      <c r="B90" s="74" t="s">
        <v>175</v>
      </c>
      <c r="C90" s="74" t="s">
        <v>26</v>
      </c>
      <c r="D90" s="74" t="s">
        <v>177</v>
      </c>
      <c r="E90" s="26">
        <v>1718033</v>
      </c>
      <c r="F90" s="86">
        <v>1724147</v>
      </c>
      <c r="G90" s="2">
        <f t="shared" si="3"/>
        <v>6114</v>
      </c>
      <c r="H90" s="42">
        <f t="shared" si="2"/>
        <v>3.5999999999999999E-3</v>
      </c>
      <c r="I90" s="82" t="s">
        <v>865</v>
      </c>
      <c r="J90" s="72" t="s">
        <v>865</v>
      </c>
      <c r="K90" s="14"/>
      <c r="L90" s="14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s="38" customFormat="1" x14ac:dyDescent="0.2">
      <c r="A91" s="73" t="s">
        <v>174</v>
      </c>
      <c r="B91" s="74" t="s">
        <v>175</v>
      </c>
      <c r="C91" s="74" t="s">
        <v>57</v>
      </c>
      <c r="D91" s="74" t="s">
        <v>178</v>
      </c>
      <c r="E91" s="26">
        <v>2257836</v>
      </c>
      <c r="F91" s="86">
        <v>2266892</v>
      </c>
      <c r="G91" s="2">
        <f t="shared" si="3"/>
        <v>9056</v>
      </c>
      <c r="H91" s="42">
        <f t="shared" si="2"/>
        <v>4.0000000000000001E-3</v>
      </c>
      <c r="I91" s="82" t="s">
        <v>865</v>
      </c>
      <c r="J91" s="72" t="s">
        <v>865</v>
      </c>
      <c r="K91" s="14"/>
      <c r="L91" s="14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s="38" customFormat="1" x14ac:dyDescent="0.2">
      <c r="A92" s="73" t="s">
        <v>174</v>
      </c>
      <c r="B92" s="74" t="s">
        <v>175</v>
      </c>
      <c r="C92" s="74" t="s">
        <v>16</v>
      </c>
      <c r="D92" s="74" t="s">
        <v>179</v>
      </c>
      <c r="E92" s="26">
        <v>1844033</v>
      </c>
      <c r="F92" s="86">
        <v>1850266</v>
      </c>
      <c r="G92" s="2">
        <f t="shared" si="3"/>
        <v>6233</v>
      </c>
      <c r="H92" s="42">
        <f t="shared" si="2"/>
        <v>3.3999999999999998E-3</v>
      </c>
      <c r="I92" s="82" t="s">
        <v>865</v>
      </c>
      <c r="J92" s="72" t="s">
        <v>865</v>
      </c>
      <c r="K92" s="14"/>
      <c r="L92" s="14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s="38" customFormat="1" x14ac:dyDescent="0.2">
      <c r="A93" s="73" t="s">
        <v>174</v>
      </c>
      <c r="B93" s="74" t="s">
        <v>175</v>
      </c>
      <c r="C93" s="74" t="s">
        <v>180</v>
      </c>
      <c r="D93" s="74" t="s">
        <v>874</v>
      </c>
      <c r="E93" s="26">
        <v>5419043</v>
      </c>
      <c r="F93" s="86">
        <v>5439380</v>
      </c>
      <c r="G93" s="2">
        <f t="shared" si="3"/>
        <v>20337</v>
      </c>
      <c r="H93" s="42">
        <f t="shared" si="2"/>
        <v>3.8E-3</v>
      </c>
      <c r="I93" s="82" t="s">
        <v>865</v>
      </c>
      <c r="J93" s="72" t="s">
        <v>865</v>
      </c>
      <c r="K93" s="14"/>
      <c r="L93" s="14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s="38" customFormat="1" x14ac:dyDescent="0.2">
      <c r="A94" s="73" t="s">
        <v>181</v>
      </c>
      <c r="B94" s="74" t="s">
        <v>182</v>
      </c>
      <c r="C94" s="74" t="s">
        <v>57</v>
      </c>
      <c r="D94" s="74" t="s">
        <v>183</v>
      </c>
      <c r="E94" s="26">
        <v>383312</v>
      </c>
      <c r="F94" s="86">
        <v>386332</v>
      </c>
      <c r="G94" s="2">
        <f t="shared" si="3"/>
        <v>3020</v>
      </c>
      <c r="H94" s="42">
        <f t="shared" si="2"/>
        <v>7.9000000000000008E-3</v>
      </c>
      <c r="I94" s="82">
        <v>1</v>
      </c>
      <c r="J94" s="72" t="s">
        <v>865</v>
      </c>
      <c r="K94" s="14"/>
      <c r="L94" s="1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s="38" customFormat="1" x14ac:dyDescent="0.2">
      <c r="A95" s="73" t="s">
        <v>181</v>
      </c>
      <c r="B95" s="74" t="s">
        <v>182</v>
      </c>
      <c r="C95" s="74" t="s">
        <v>184</v>
      </c>
      <c r="D95" s="74" t="s">
        <v>185</v>
      </c>
      <c r="E95" s="26">
        <v>493025</v>
      </c>
      <c r="F95" s="86">
        <v>495268</v>
      </c>
      <c r="G95" s="2">
        <f t="shared" si="3"/>
        <v>2243</v>
      </c>
      <c r="H95" s="42">
        <f t="shared" si="2"/>
        <v>4.4999999999999997E-3</v>
      </c>
      <c r="I95" s="82" t="s">
        <v>865</v>
      </c>
      <c r="J95" s="72" t="s">
        <v>865</v>
      </c>
      <c r="K95" s="14"/>
      <c r="L95" s="14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s="38" customFormat="1" x14ac:dyDescent="0.2">
      <c r="A96" s="73" t="s">
        <v>181</v>
      </c>
      <c r="B96" s="74" t="s">
        <v>182</v>
      </c>
      <c r="C96" s="74" t="s">
        <v>18</v>
      </c>
      <c r="D96" s="74" t="s">
        <v>186</v>
      </c>
      <c r="E96" s="26">
        <v>464</v>
      </c>
      <c r="F96" s="86">
        <v>464</v>
      </c>
      <c r="G96" s="2">
        <f t="shared" si="3"/>
        <v>0</v>
      </c>
      <c r="H96" s="42">
        <f t="shared" si="2"/>
        <v>0</v>
      </c>
      <c r="I96" s="82">
        <v>1</v>
      </c>
      <c r="J96" s="72">
        <v>1</v>
      </c>
      <c r="K96" s="14"/>
      <c r="L96" s="14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s="38" customFormat="1" x14ac:dyDescent="0.2">
      <c r="A97" s="73" t="s">
        <v>187</v>
      </c>
      <c r="B97" s="74" t="s">
        <v>188</v>
      </c>
      <c r="C97" s="74" t="s">
        <v>189</v>
      </c>
      <c r="D97" s="74" t="s">
        <v>190</v>
      </c>
      <c r="E97" s="26">
        <v>1465345</v>
      </c>
      <c r="F97" s="86">
        <v>1470352</v>
      </c>
      <c r="G97" s="2">
        <f t="shared" si="3"/>
        <v>5007</v>
      </c>
      <c r="H97" s="42">
        <f t="shared" si="2"/>
        <v>3.3999999999999998E-3</v>
      </c>
      <c r="I97" s="82" t="s">
        <v>865</v>
      </c>
      <c r="J97" s="72" t="s">
        <v>865</v>
      </c>
      <c r="K97" s="14"/>
      <c r="L97" s="14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s="38" customFormat="1" x14ac:dyDescent="0.2">
      <c r="A98" s="73" t="s">
        <v>187</v>
      </c>
      <c r="B98" s="74" t="s">
        <v>188</v>
      </c>
      <c r="C98" s="74" t="s">
        <v>57</v>
      </c>
      <c r="D98" s="74" t="s">
        <v>191</v>
      </c>
      <c r="E98" s="26">
        <v>80625144</v>
      </c>
      <c r="F98" s="86">
        <v>80996466</v>
      </c>
      <c r="G98" s="2">
        <f t="shared" si="3"/>
        <v>371322</v>
      </c>
      <c r="H98" s="42">
        <f t="shared" si="2"/>
        <v>4.5999999999999999E-3</v>
      </c>
      <c r="I98" s="82" t="s">
        <v>865</v>
      </c>
      <c r="J98" s="72" t="s">
        <v>865</v>
      </c>
      <c r="K98" s="14"/>
      <c r="L98" s="14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s="38" customFormat="1" x14ac:dyDescent="0.2">
      <c r="A99" s="73" t="s">
        <v>187</v>
      </c>
      <c r="B99" s="74" t="s">
        <v>188</v>
      </c>
      <c r="C99" s="74" t="s">
        <v>192</v>
      </c>
      <c r="D99" s="74" t="s">
        <v>193</v>
      </c>
      <c r="E99" s="26">
        <v>49512662</v>
      </c>
      <c r="F99" s="86">
        <v>49766199</v>
      </c>
      <c r="G99" s="2">
        <f t="shared" si="3"/>
        <v>253537</v>
      </c>
      <c r="H99" s="42">
        <f t="shared" si="2"/>
        <v>5.1000000000000004E-3</v>
      </c>
      <c r="I99" s="82" t="s">
        <v>865</v>
      </c>
      <c r="J99" s="72" t="s">
        <v>865</v>
      </c>
      <c r="K99" s="14"/>
      <c r="L99" s="14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s="38" customFormat="1" x14ac:dyDescent="0.2">
      <c r="A100" s="73" t="s">
        <v>187</v>
      </c>
      <c r="B100" s="74" t="s">
        <v>188</v>
      </c>
      <c r="C100" s="74" t="s">
        <v>84</v>
      </c>
      <c r="D100" s="74" t="s">
        <v>194</v>
      </c>
      <c r="E100" s="26">
        <v>11285651</v>
      </c>
      <c r="F100" s="86">
        <v>11329160</v>
      </c>
      <c r="G100" s="2">
        <f t="shared" si="3"/>
        <v>43509</v>
      </c>
      <c r="H100" s="42">
        <f t="shared" si="2"/>
        <v>3.8999999999999998E-3</v>
      </c>
      <c r="I100" s="82" t="s">
        <v>865</v>
      </c>
      <c r="J100" s="72" t="s">
        <v>865</v>
      </c>
      <c r="K100" s="14"/>
      <c r="L100" s="14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8" customFormat="1" x14ac:dyDescent="0.2">
      <c r="A101" s="73" t="s">
        <v>187</v>
      </c>
      <c r="B101" s="74" t="s">
        <v>188</v>
      </c>
      <c r="C101" s="74" t="s">
        <v>127</v>
      </c>
      <c r="D101" s="74" t="s">
        <v>195</v>
      </c>
      <c r="E101" s="26">
        <v>3994622</v>
      </c>
      <c r="F101" s="86">
        <v>4009637</v>
      </c>
      <c r="G101" s="2">
        <f t="shared" si="3"/>
        <v>15015</v>
      </c>
      <c r="H101" s="42">
        <f t="shared" si="2"/>
        <v>3.8E-3</v>
      </c>
      <c r="I101" s="82" t="s">
        <v>865</v>
      </c>
      <c r="J101" s="72" t="s">
        <v>865</v>
      </c>
      <c r="K101" s="14"/>
      <c r="L101" s="14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8" customFormat="1" x14ac:dyDescent="0.2">
      <c r="A102" s="73" t="s">
        <v>187</v>
      </c>
      <c r="B102" s="74" t="s">
        <v>188</v>
      </c>
      <c r="C102" s="74" t="s">
        <v>196</v>
      </c>
      <c r="D102" s="74" t="s">
        <v>197</v>
      </c>
      <c r="E102" s="26">
        <v>5715538</v>
      </c>
      <c r="F102" s="86">
        <v>5735983</v>
      </c>
      <c r="G102" s="2">
        <f t="shared" si="3"/>
        <v>20445</v>
      </c>
      <c r="H102" s="42">
        <f t="shared" si="2"/>
        <v>3.5999999999999999E-3</v>
      </c>
      <c r="I102" s="82" t="s">
        <v>865</v>
      </c>
      <c r="J102" s="72" t="s">
        <v>865</v>
      </c>
      <c r="K102" s="14"/>
      <c r="L102" s="14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8" customFormat="1" x14ac:dyDescent="0.2">
      <c r="A103" s="73" t="s">
        <v>198</v>
      </c>
      <c r="B103" s="74" t="s">
        <v>199</v>
      </c>
      <c r="C103" s="74" t="s">
        <v>200</v>
      </c>
      <c r="D103" s="74" t="s">
        <v>201</v>
      </c>
      <c r="E103" s="26">
        <v>1179751</v>
      </c>
      <c r="F103" s="86">
        <v>1183564</v>
      </c>
      <c r="G103" s="2">
        <f t="shared" si="3"/>
        <v>3813</v>
      </c>
      <c r="H103" s="42">
        <f t="shared" si="2"/>
        <v>3.2000000000000002E-3</v>
      </c>
      <c r="I103" s="82" t="s">
        <v>865</v>
      </c>
      <c r="J103" s="72" t="s">
        <v>865</v>
      </c>
      <c r="K103" s="14"/>
      <c r="L103" s="14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s="38" customFormat="1" x14ac:dyDescent="0.2">
      <c r="A104" s="73" t="s">
        <v>198</v>
      </c>
      <c r="B104" s="74" t="s">
        <v>199</v>
      </c>
      <c r="C104" s="74" t="s">
        <v>26</v>
      </c>
      <c r="D104" s="74" t="s">
        <v>202</v>
      </c>
      <c r="E104" s="26">
        <v>954388</v>
      </c>
      <c r="F104" s="86">
        <v>960705</v>
      </c>
      <c r="G104" s="2">
        <f t="shared" si="3"/>
        <v>6317</v>
      </c>
      <c r="H104" s="42">
        <f t="shared" si="2"/>
        <v>6.6E-3</v>
      </c>
      <c r="I104" s="82">
        <v>1</v>
      </c>
      <c r="J104" s="72" t="s">
        <v>865</v>
      </c>
      <c r="K104" s="14"/>
      <c r="L104" s="1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s="38" customFormat="1" x14ac:dyDescent="0.2">
      <c r="A105" s="73" t="s">
        <v>198</v>
      </c>
      <c r="B105" s="74" t="s">
        <v>199</v>
      </c>
      <c r="C105" s="74" t="s">
        <v>57</v>
      </c>
      <c r="D105" s="74" t="s">
        <v>203</v>
      </c>
      <c r="E105" s="26">
        <v>745740</v>
      </c>
      <c r="F105" s="86">
        <v>750777</v>
      </c>
      <c r="G105" s="2">
        <f t="shared" si="3"/>
        <v>5037</v>
      </c>
      <c r="H105" s="42">
        <f t="shared" si="2"/>
        <v>6.7999999999999996E-3</v>
      </c>
      <c r="I105" s="82" t="s">
        <v>865</v>
      </c>
      <c r="J105" s="72" t="s">
        <v>865</v>
      </c>
      <c r="K105" s="14"/>
      <c r="L105" s="14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s="38" customFormat="1" x14ac:dyDescent="0.2">
      <c r="A106" s="73" t="s">
        <v>204</v>
      </c>
      <c r="B106" s="74" t="s">
        <v>205</v>
      </c>
      <c r="C106" s="74" t="s">
        <v>206</v>
      </c>
      <c r="D106" s="74" t="s">
        <v>207</v>
      </c>
      <c r="E106" s="26">
        <v>1483461</v>
      </c>
      <c r="F106" s="86">
        <v>1488817</v>
      </c>
      <c r="G106" s="2">
        <f t="shared" si="3"/>
        <v>5356</v>
      </c>
      <c r="H106" s="42">
        <f t="shared" si="2"/>
        <v>3.5999999999999999E-3</v>
      </c>
      <c r="I106" s="82" t="s">
        <v>865</v>
      </c>
      <c r="J106" s="72" t="s">
        <v>865</v>
      </c>
      <c r="K106" s="14"/>
      <c r="L106" s="14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s="38" customFormat="1" x14ac:dyDescent="0.2">
      <c r="A107" s="73" t="s">
        <v>204</v>
      </c>
      <c r="B107" s="74" t="s">
        <v>205</v>
      </c>
      <c r="C107" s="74" t="s">
        <v>208</v>
      </c>
      <c r="D107" s="74" t="s">
        <v>209</v>
      </c>
      <c r="E107" s="26">
        <v>2718852</v>
      </c>
      <c r="F107" s="86">
        <v>2727913</v>
      </c>
      <c r="G107" s="2">
        <f t="shared" si="3"/>
        <v>9061</v>
      </c>
      <c r="H107" s="42">
        <f t="shared" si="2"/>
        <v>3.3E-3</v>
      </c>
      <c r="I107" s="82" t="s">
        <v>865</v>
      </c>
      <c r="J107" s="72" t="s">
        <v>865</v>
      </c>
      <c r="K107" s="14"/>
      <c r="L107" s="14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s="38" customFormat="1" x14ac:dyDescent="0.2">
      <c r="A108" s="73" t="s">
        <v>204</v>
      </c>
      <c r="B108" s="74" t="s">
        <v>205</v>
      </c>
      <c r="C108" s="74" t="s">
        <v>26</v>
      </c>
      <c r="D108" s="74" t="s">
        <v>210</v>
      </c>
      <c r="E108" s="26">
        <v>5539092</v>
      </c>
      <c r="F108" s="86">
        <v>5568629</v>
      </c>
      <c r="G108" s="2">
        <f t="shared" si="3"/>
        <v>29537</v>
      </c>
      <c r="H108" s="42">
        <f t="shared" si="2"/>
        <v>5.3E-3</v>
      </c>
      <c r="I108" s="82" t="s">
        <v>865</v>
      </c>
      <c r="J108" s="72" t="s">
        <v>865</v>
      </c>
      <c r="K108" s="14"/>
      <c r="L108" s="14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8" customFormat="1" x14ac:dyDescent="0.2">
      <c r="A109" s="73" t="s">
        <v>204</v>
      </c>
      <c r="B109" s="74" t="s">
        <v>205</v>
      </c>
      <c r="C109" s="74" t="s">
        <v>57</v>
      </c>
      <c r="D109" s="74" t="s">
        <v>211</v>
      </c>
      <c r="E109" s="26">
        <v>1033861</v>
      </c>
      <c r="F109" s="86">
        <v>1037700</v>
      </c>
      <c r="G109" s="2">
        <f t="shared" si="3"/>
        <v>3839</v>
      </c>
      <c r="H109" s="42">
        <f t="shared" si="2"/>
        <v>3.7000000000000002E-3</v>
      </c>
      <c r="I109" s="82" t="s">
        <v>865</v>
      </c>
      <c r="J109" s="72" t="s">
        <v>865</v>
      </c>
      <c r="K109" s="14"/>
      <c r="L109" s="14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s="38" customFormat="1" x14ac:dyDescent="0.2">
      <c r="A110" s="73" t="s">
        <v>204</v>
      </c>
      <c r="B110" s="74" t="s">
        <v>205</v>
      </c>
      <c r="C110" s="74" t="s">
        <v>79</v>
      </c>
      <c r="D110" s="74" t="s">
        <v>212</v>
      </c>
      <c r="E110" s="26">
        <v>1561199</v>
      </c>
      <c r="F110" s="86">
        <v>1567282</v>
      </c>
      <c r="G110" s="2">
        <f t="shared" si="3"/>
        <v>6083</v>
      </c>
      <c r="H110" s="42">
        <f t="shared" si="2"/>
        <v>3.8999999999999998E-3</v>
      </c>
      <c r="I110" s="82" t="s">
        <v>865</v>
      </c>
      <c r="J110" s="72" t="s">
        <v>865</v>
      </c>
      <c r="K110" s="14"/>
      <c r="L110" s="14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s="38" customFormat="1" x14ac:dyDescent="0.2">
      <c r="A111" s="73" t="s">
        <v>204</v>
      </c>
      <c r="B111" s="74" t="s">
        <v>205</v>
      </c>
      <c r="C111" s="74" t="s">
        <v>16</v>
      </c>
      <c r="D111" s="74" t="s">
        <v>213</v>
      </c>
      <c r="E111" s="26">
        <v>1145540</v>
      </c>
      <c r="F111" s="86">
        <v>1150908</v>
      </c>
      <c r="G111" s="2">
        <f t="shared" si="3"/>
        <v>5368</v>
      </c>
      <c r="H111" s="42">
        <f t="shared" si="2"/>
        <v>4.7000000000000002E-3</v>
      </c>
      <c r="I111" s="82" t="s">
        <v>865</v>
      </c>
      <c r="J111" s="72" t="s">
        <v>865</v>
      </c>
      <c r="K111" s="14"/>
      <c r="L111" s="14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s="38" customFormat="1" x14ac:dyDescent="0.2">
      <c r="A112" s="73" t="s">
        <v>204</v>
      </c>
      <c r="B112" s="74" t="s">
        <v>205</v>
      </c>
      <c r="C112" s="74" t="s">
        <v>214</v>
      </c>
      <c r="D112" s="74" t="s">
        <v>215</v>
      </c>
      <c r="E112" s="26">
        <v>58700242</v>
      </c>
      <c r="F112" s="86">
        <v>58921779</v>
      </c>
      <c r="G112" s="2">
        <f t="shared" si="3"/>
        <v>221537</v>
      </c>
      <c r="H112" s="42">
        <f t="shared" si="2"/>
        <v>3.8E-3</v>
      </c>
      <c r="I112" s="82" t="s">
        <v>865</v>
      </c>
      <c r="J112" s="72" t="s">
        <v>865</v>
      </c>
      <c r="K112" s="14"/>
      <c r="L112" s="14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s="38" customFormat="1" x14ac:dyDescent="0.2">
      <c r="A113" s="73" t="s">
        <v>204</v>
      </c>
      <c r="B113" s="74" t="s">
        <v>205</v>
      </c>
      <c r="C113" s="74" t="s">
        <v>67</v>
      </c>
      <c r="D113" s="74" t="s">
        <v>216</v>
      </c>
      <c r="E113" s="26">
        <v>1681594</v>
      </c>
      <c r="F113" s="86">
        <v>1688426</v>
      </c>
      <c r="G113" s="2">
        <f t="shared" si="3"/>
        <v>6832</v>
      </c>
      <c r="H113" s="42">
        <f t="shared" si="2"/>
        <v>4.1000000000000003E-3</v>
      </c>
      <c r="I113" s="82" t="s">
        <v>865</v>
      </c>
      <c r="J113" s="72" t="s">
        <v>865</v>
      </c>
      <c r="K113" s="14"/>
      <c r="L113" s="14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38" customFormat="1" x14ac:dyDescent="0.2">
      <c r="A114" s="73" t="s">
        <v>204</v>
      </c>
      <c r="B114" s="74" t="s">
        <v>205</v>
      </c>
      <c r="C114" s="74" t="s">
        <v>168</v>
      </c>
      <c r="D114" s="74" t="s">
        <v>217</v>
      </c>
      <c r="E114" s="26">
        <v>8637084</v>
      </c>
      <c r="F114" s="86">
        <v>8671410</v>
      </c>
      <c r="G114" s="2">
        <f t="shared" si="3"/>
        <v>34326</v>
      </c>
      <c r="H114" s="42">
        <f t="shared" si="2"/>
        <v>4.0000000000000001E-3</v>
      </c>
      <c r="I114" s="82" t="s">
        <v>865</v>
      </c>
      <c r="J114" s="72" t="s">
        <v>865</v>
      </c>
      <c r="K114" s="14"/>
      <c r="L114" s="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8" customFormat="1" x14ac:dyDescent="0.2">
      <c r="A115" s="73" t="s">
        <v>204</v>
      </c>
      <c r="B115" s="74" t="s">
        <v>205</v>
      </c>
      <c r="C115" s="74" t="s">
        <v>218</v>
      </c>
      <c r="D115" s="74" t="s">
        <v>219</v>
      </c>
      <c r="E115" s="26">
        <v>1223236</v>
      </c>
      <c r="F115" s="86">
        <v>1228372</v>
      </c>
      <c r="G115" s="2">
        <f t="shared" si="3"/>
        <v>5136</v>
      </c>
      <c r="H115" s="42">
        <f t="shared" si="2"/>
        <v>4.1999999999999997E-3</v>
      </c>
      <c r="I115" s="82" t="s">
        <v>865</v>
      </c>
      <c r="J115" s="72" t="s">
        <v>865</v>
      </c>
      <c r="K115" s="14"/>
      <c r="L115" s="14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8" customFormat="1" x14ac:dyDescent="0.2">
      <c r="A116" s="73" t="s">
        <v>220</v>
      </c>
      <c r="B116" s="74" t="s">
        <v>221</v>
      </c>
      <c r="C116" s="74" t="s">
        <v>26</v>
      </c>
      <c r="D116" s="74" t="s">
        <v>222</v>
      </c>
      <c r="E116" s="26">
        <v>2359843</v>
      </c>
      <c r="F116" s="86">
        <v>2369537</v>
      </c>
      <c r="G116" s="2">
        <f t="shared" si="3"/>
        <v>9694</v>
      </c>
      <c r="H116" s="42">
        <f t="shared" si="2"/>
        <v>4.1000000000000003E-3</v>
      </c>
      <c r="I116" s="82" t="s">
        <v>865</v>
      </c>
      <c r="J116" s="72" t="s">
        <v>865</v>
      </c>
      <c r="K116" s="14"/>
      <c r="L116" s="14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8" customFormat="1" x14ac:dyDescent="0.2">
      <c r="A117" s="73" t="s">
        <v>220</v>
      </c>
      <c r="B117" s="74" t="s">
        <v>221</v>
      </c>
      <c r="C117" s="74" t="s">
        <v>223</v>
      </c>
      <c r="D117" s="74" t="s">
        <v>224</v>
      </c>
      <c r="E117" s="26">
        <v>860312</v>
      </c>
      <c r="F117" s="86">
        <v>863944</v>
      </c>
      <c r="G117" s="2">
        <f t="shared" si="3"/>
        <v>3632</v>
      </c>
      <c r="H117" s="42">
        <f t="shared" si="2"/>
        <v>4.1999999999999997E-3</v>
      </c>
      <c r="I117" s="82" t="s">
        <v>865</v>
      </c>
      <c r="J117" s="72" t="s">
        <v>865</v>
      </c>
      <c r="K117" s="14"/>
      <c r="L117" s="14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s="38" customFormat="1" x14ac:dyDescent="0.2">
      <c r="A118" s="73" t="s">
        <v>220</v>
      </c>
      <c r="B118" s="74" t="s">
        <v>221</v>
      </c>
      <c r="C118" s="74" t="s">
        <v>225</v>
      </c>
      <c r="D118" s="74" t="s">
        <v>226</v>
      </c>
      <c r="E118" s="26">
        <v>910187</v>
      </c>
      <c r="F118" s="86">
        <v>914077</v>
      </c>
      <c r="G118" s="2">
        <f t="shared" si="3"/>
        <v>3890</v>
      </c>
      <c r="H118" s="42">
        <f t="shared" si="2"/>
        <v>4.3E-3</v>
      </c>
      <c r="I118" s="82" t="s">
        <v>865</v>
      </c>
      <c r="J118" s="72" t="s">
        <v>865</v>
      </c>
      <c r="K118" s="14"/>
      <c r="L118" s="14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s="38" customFormat="1" x14ac:dyDescent="0.2">
      <c r="A119" s="73" t="s">
        <v>227</v>
      </c>
      <c r="B119" s="74" t="s">
        <v>228</v>
      </c>
      <c r="C119" s="74" t="s">
        <v>229</v>
      </c>
      <c r="D119" s="74" t="s">
        <v>230</v>
      </c>
      <c r="E119" s="26">
        <v>15617</v>
      </c>
      <c r="F119" s="86">
        <v>16017</v>
      </c>
      <c r="G119" s="2">
        <f t="shared" si="3"/>
        <v>400</v>
      </c>
      <c r="H119" s="42">
        <f t="shared" si="2"/>
        <v>2.5600000000000001E-2</v>
      </c>
      <c r="I119" s="82">
        <v>1</v>
      </c>
      <c r="J119" s="72" t="s">
        <v>865</v>
      </c>
      <c r="K119" s="14"/>
      <c r="L119" s="14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s="38" customFormat="1" x14ac:dyDescent="0.2">
      <c r="A120" s="73" t="s">
        <v>227</v>
      </c>
      <c r="B120" s="74" t="s">
        <v>228</v>
      </c>
      <c r="C120" s="74" t="s">
        <v>59</v>
      </c>
      <c r="D120" s="74" t="s">
        <v>231</v>
      </c>
      <c r="E120" s="26">
        <v>860067</v>
      </c>
      <c r="F120" s="86">
        <v>869829</v>
      </c>
      <c r="G120" s="2">
        <f t="shared" si="3"/>
        <v>9762</v>
      </c>
      <c r="H120" s="42">
        <f t="shared" si="2"/>
        <v>1.14E-2</v>
      </c>
      <c r="I120" s="82" t="s">
        <v>865</v>
      </c>
      <c r="J120" s="72" t="s">
        <v>865</v>
      </c>
      <c r="K120" s="14"/>
      <c r="L120" s="14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s="38" customFormat="1" x14ac:dyDescent="0.2">
      <c r="A121" s="73" t="s">
        <v>227</v>
      </c>
      <c r="B121" s="74" t="s">
        <v>228</v>
      </c>
      <c r="C121" s="74" t="s">
        <v>232</v>
      </c>
      <c r="D121" s="74" t="s">
        <v>233</v>
      </c>
      <c r="E121" s="26">
        <v>1774354</v>
      </c>
      <c r="F121" s="86">
        <v>1781378</v>
      </c>
      <c r="G121" s="2">
        <f t="shared" si="3"/>
        <v>7024</v>
      </c>
      <c r="H121" s="42">
        <f t="shared" si="2"/>
        <v>4.0000000000000001E-3</v>
      </c>
      <c r="I121" s="82" t="s">
        <v>865</v>
      </c>
      <c r="J121" s="72" t="s">
        <v>865</v>
      </c>
      <c r="K121" s="14"/>
      <c r="L121" s="14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s="38" customFormat="1" x14ac:dyDescent="0.2">
      <c r="A122" s="73" t="s">
        <v>227</v>
      </c>
      <c r="B122" s="74" t="s">
        <v>228</v>
      </c>
      <c r="C122" s="74" t="s">
        <v>95</v>
      </c>
      <c r="D122" s="74" t="s">
        <v>234</v>
      </c>
      <c r="E122" s="26">
        <v>789566</v>
      </c>
      <c r="F122" s="86">
        <v>793326</v>
      </c>
      <c r="G122" s="2">
        <f t="shared" si="3"/>
        <v>3760</v>
      </c>
      <c r="H122" s="42">
        <f t="shared" si="2"/>
        <v>4.7999999999999996E-3</v>
      </c>
      <c r="I122" s="82" t="s">
        <v>865</v>
      </c>
      <c r="J122" s="72" t="s">
        <v>865</v>
      </c>
      <c r="K122" s="14"/>
      <c r="L122" s="14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s="38" customFormat="1" x14ac:dyDescent="0.2">
      <c r="A123" s="73" t="s">
        <v>227</v>
      </c>
      <c r="B123" s="74" t="s">
        <v>228</v>
      </c>
      <c r="C123" s="74" t="s">
        <v>235</v>
      </c>
      <c r="D123" s="74" t="s">
        <v>236</v>
      </c>
      <c r="E123" s="26">
        <v>5973727</v>
      </c>
      <c r="F123" s="86">
        <v>5997533</v>
      </c>
      <c r="G123" s="2">
        <f t="shared" si="3"/>
        <v>23806</v>
      </c>
      <c r="H123" s="42">
        <f t="shared" si="2"/>
        <v>4.0000000000000001E-3</v>
      </c>
      <c r="I123" s="82" t="s">
        <v>865</v>
      </c>
      <c r="J123" s="72" t="s">
        <v>865</v>
      </c>
      <c r="K123" s="14"/>
      <c r="L123" s="14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s="38" customFormat="1" x14ac:dyDescent="0.2">
      <c r="A124" s="73" t="s">
        <v>237</v>
      </c>
      <c r="B124" s="74" t="s">
        <v>238</v>
      </c>
      <c r="C124" s="74" t="s">
        <v>239</v>
      </c>
      <c r="D124" s="74" t="s">
        <v>240</v>
      </c>
      <c r="E124" s="26">
        <v>4023992</v>
      </c>
      <c r="F124" s="86">
        <v>4037082</v>
      </c>
      <c r="G124" s="2">
        <f t="shared" si="3"/>
        <v>13090</v>
      </c>
      <c r="H124" s="42">
        <f t="shared" si="2"/>
        <v>3.3E-3</v>
      </c>
      <c r="I124" s="82" t="s">
        <v>865</v>
      </c>
      <c r="J124" s="72" t="s">
        <v>865</v>
      </c>
      <c r="K124" s="14"/>
      <c r="L124" s="1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s="38" customFormat="1" x14ac:dyDescent="0.2">
      <c r="A125" s="73" t="s">
        <v>237</v>
      </c>
      <c r="B125" s="74" t="s">
        <v>238</v>
      </c>
      <c r="C125" s="74" t="s">
        <v>241</v>
      </c>
      <c r="D125" s="74" t="s">
        <v>242</v>
      </c>
      <c r="E125" s="26">
        <v>280134</v>
      </c>
      <c r="F125" s="86">
        <v>281574</v>
      </c>
      <c r="G125" s="2">
        <f t="shared" si="3"/>
        <v>1440</v>
      </c>
      <c r="H125" s="42">
        <f t="shared" si="2"/>
        <v>5.1000000000000004E-3</v>
      </c>
      <c r="I125" s="82" t="s">
        <v>865</v>
      </c>
      <c r="J125" s="72" t="s">
        <v>865</v>
      </c>
      <c r="K125" s="14"/>
      <c r="L125" s="14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s="38" customFormat="1" x14ac:dyDescent="0.2">
      <c r="A126" s="73" t="s">
        <v>237</v>
      </c>
      <c r="B126" s="74" t="s">
        <v>238</v>
      </c>
      <c r="C126" s="74" t="s">
        <v>161</v>
      </c>
      <c r="D126" s="74" t="s">
        <v>243</v>
      </c>
      <c r="E126" s="26">
        <v>1414482</v>
      </c>
      <c r="F126" s="86">
        <v>1419341</v>
      </c>
      <c r="G126" s="2">
        <f t="shared" si="3"/>
        <v>4859</v>
      </c>
      <c r="H126" s="42">
        <f t="shared" si="2"/>
        <v>3.3999999999999998E-3</v>
      </c>
      <c r="I126" s="82" t="s">
        <v>865</v>
      </c>
      <c r="J126" s="72" t="s">
        <v>865</v>
      </c>
      <c r="K126" s="14"/>
      <c r="L126" s="14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s="38" customFormat="1" x14ac:dyDescent="0.2">
      <c r="A127" s="73" t="s">
        <v>237</v>
      </c>
      <c r="B127" s="74" t="s">
        <v>238</v>
      </c>
      <c r="C127" s="74" t="s">
        <v>244</v>
      </c>
      <c r="D127" s="74" t="s">
        <v>245</v>
      </c>
      <c r="E127" s="26">
        <v>1262684</v>
      </c>
      <c r="F127" s="86">
        <v>1268353</v>
      </c>
      <c r="G127" s="2">
        <f t="shared" si="3"/>
        <v>5669</v>
      </c>
      <c r="H127" s="42">
        <f t="shared" si="2"/>
        <v>4.4999999999999997E-3</v>
      </c>
      <c r="I127" s="82" t="s">
        <v>865</v>
      </c>
      <c r="J127" s="72" t="s">
        <v>865</v>
      </c>
      <c r="K127" s="14"/>
      <c r="L127" s="14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s="38" customFormat="1" x14ac:dyDescent="0.2">
      <c r="A128" s="73" t="s">
        <v>237</v>
      </c>
      <c r="B128" s="74" t="s">
        <v>238</v>
      </c>
      <c r="C128" s="74" t="s">
        <v>57</v>
      </c>
      <c r="D128" s="74" t="s">
        <v>246</v>
      </c>
      <c r="E128" s="26">
        <v>7411954</v>
      </c>
      <c r="F128" s="86">
        <v>7440132</v>
      </c>
      <c r="G128" s="2">
        <f t="shared" si="3"/>
        <v>28178</v>
      </c>
      <c r="H128" s="42">
        <f t="shared" si="2"/>
        <v>3.8E-3</v>
      </c>
      <c r="I128" s="82" t="s">
        <v>865</v>
      </c>
      <c r="J128" s="72" t="s">
        <v>865</v>
      </c>
      <c r="K128" s="14"/>
      <c r="L128" s="14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s="38" customFormat="1" x14ac:dyDescent="0.2">
      <c r="A129" s="73" t="s">
        <v>237</v>
      </c>
      <c r="B129" s="74" t="s">
        <v>238</v>
      </c>
      <c r="C129" s="74" t="s">
        <v>79</v>
      </c>
      <c r="D129" s="74" t="s">
        <v>247</v>
      </c>
      <c r="E129" s="26">
        <v>6010273</v>
      </c>
      <c r="F129" s="86">
        <v>6033513</v>
      </c>
      <c r="G129" s="2">
        <f t="shared" si="3"/>
        <v>23240</v>
      </c>
      <c r="H129" s="42">
        <f t="shared" si="2"/>
        <v>3.8999999999999998E-3</v>
      </c>
      <c r="I129" s="82" t="s">
        <v>865</v>
      </c>
      <c r="J129" s="72" t="s">
        <v>865</v>
      </c>
      <c r="K129" s="14"/>
      <c r="L129" s="14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s="38" customFormat="1" x14ac:dyDescent="0.2">
      <c r="A130" s="73" t="s">
        <v>237</v>
      </c>
      <c r="B130" s="74" t="s">
        <v>238</v>
      </c>
      <c r="C130" s="74" t="s">
        <v>82</v>
      </c>
      <c r="D130" s="74" t="s">
        <v>248</v>
      </c>
      <c r="E130" s="26">
        <v>2536418</v>
      </c>
      <c r="F130" s="86">
        <v>2546123</v>
      </c>
      <c r="G130" s="2">
        <f t="shared" si="3"/>
        <v>9705</v>
      </c>
      <c r="H130" s="42">
        <f t="shared" si="2"/>
        <v>3.8E-3</v>
      </c>
      <c r="I130" s="82" t="s">
        <v>865</v>
      </c>
      <c r="J130" s="72" t="s">
        <v>865</v>
      </c>
      <c r="K130" s="14"/>
      <c r="L130" s="14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s="38" customFormat="1" x14ac:dyDescent="0.2">
      <c r="A131" s="73" t="s">
        <v>237</v>
      </c>
      <c r="B131" s="74" t="s">
        <v>238</v>
      </c>
      <c r="C131" s="74" t="s">
        <v>232</v>
      </c>
      <c r="D131" s="74" t="s">
        <v>249</v>
      </c>
      <c r="E131" s="26">
        <v>1201548</v>
      </c>
      <c r="F131" s="86">
        <v>1206914</v>
      </c>
      <c r="G131" s="2">
        <f t="shared" si="3"/>
        <v>5366</v>
      </c>
      <c r="H131" s="42">
        <f t="shared" si="2"/>
        <v>4.4999999999999997E-3</v>
      </c>
      <c r="I131" s="82" t="s">
        <v>865</v>
      </c>
      <c r="J131" s="72" t="s">
        <v>865</v>
      </c>
      <c r="K131" s="14"/>
      <c r="L131" s="14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s="38" customFormat="1" x14ac:dyDescent="0.2">
      <c r="A132" s="73" t="s">
        <v>237</v>
      </c>
      <c r="B132" s="74" t="s">
        <v>238</v>
      </c>
      <c r="C132" s="74" t="s">
        <v>250</v>
      </c>
      <c r="D132" s="74" t="s">
        <v>251</v>
      </c>
      <c r="E132" s="26">
        <v>2747287</v>
      </c>
      <c r="F132" s="86">
        <v>2759930</v>
      </c>
      <c r="G132" s="2">
        <f t="shared" si="3"/>
        <v>12643</v>
      </c>
      <c r="H132" s="42">
        <f t="shared" si="2"/>
        <v>4.5999999999999999E-3</v>
      </c>
      <c r="I132" s="82" t="s">
        <v>865</v>
      </c>
      <c r="J132" s="72" t="s">
        <v>865</v>
      </c>
      <c r="K132" s="14"/>
      <c r="L132" s="14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s="38" customFormat="1" x14ac:dyDescent="0.2">
      <c r="A133" s="73" t="s">
        <v>237</v>
      </c>
      <c r="B133" s="74" t="s">
        <v>238</v>
      </c>
      <c r="C133" s="74" t="s">
        <v>95</v>
      </c>
      <c r="D133" s="74" t="s">
        <v>252</v>
      </c>
      <c r="E133" s="26">
        <v>1300157</v>
      </c>
      <c r="F133" s="86">
        <v>1304832</v>
      </c>
      <c r="G133" s="2">
        <f t="shared" si="3"/>
        <v>4675</v>
      </c>
      <c r="H133" s="42">
        <f t="shared" si="2"/>
        <v>3.5999999999999999E-3</v>
      </c>
      <c r="I133" s="82" t="s">
        <v>865</v>
      </c>
      <c r="J133" s="72" t="s">
        <v>865</v>
      </c>
      <c r="K133" s="14"/>
      <c r="L133" s="14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s="38" customFormat="1" x14ac:dyDescent="0.2">
      <c r="A134" s="73" t="s">
        <v>237</v>
      </c>
      <c r="B134" s="74" t="s">
        <v>238</v>
      </c>
      <c r="C134" s="74" t="s">
        <v>138</v>
      </c>
      <c r="D134" s="74" t="s">
        <v>253</v>
      </c>
      <c r="E134" s="26">
        <v>850892</v>
      </c>
      <c r="F134" s="86">
        <v>857076</v>
      </c>
      <c r="G134" s="2">
        <f t="shared" si="3"/>
        <v>6184</v>
      </c>
      <c r="H134" s="42">
        <f t="shared" si="2"/>
        <v>7.3000000000000001E-3</v>
      </c>
      <c r="I134" s="82" t="s">
        <v>865</v>
      </c>
      <c r="J134" s="72" t="s">
        <v>865</v>
      </c>
      <c r="K134" s="14"/>
      <c r="L134" s="1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s="38" customFormat="1" x14ac:dyDescent="0.2">
      <c r="A135" s="73" t="s">
        <v>237</v>
      </c>
      <c r="B135" s="74" t="s">
        <v>238</v>
      </c>
      <c r="C135" s="74" t="s">
        <v>61</v>
      </c>
      <c r="D135" s="74" t="s">
        <v>254</v>
      </c>
      <c r="E135" s="26">
        <v>3244801</v>
      </c>
      <c r="F135" s="86">
        <v>3259250</v>
      </c>
      <c r="G135" s="2">
        <f t="shared" si="3"/>
        <v>14449</v>
      </c>
      <c r="H135" s="42">
        <f t="shared" si="2"/>
        <v>4.4999999999999997E-3</v>
      </c>
      <c r="I135" s="82" t="s">
        <v>865</v>
      </c>
      <c r="J135" s="72" t="s">
        <v>865</v>
      </c>
      <c r="K135" s="14"/>
      <c r="L135" s="14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s="38" customFormat="1" x14ac:dyDescent="0.2">
      <c r="A136" s="73" t="s">
        <v>237</v>
      </c>
      <c r="B136" s="74" t="s">
        <v>238</v>
      </c>
      <c r="C136" s="74" t="s">
        <v>97</v>
      </c>
      <c r="D136" s="74" t="s">
        <v>255</v>
      </c>
      <c r="E136" s="26">
        <v>13468268</v>
      </c>
      <c r="F136" s="86">
        <v>13526833</v>
      </c>
      <c r="G136" s="2">
        <f t="shared" si="3"/>
        <v>58565</v>
      </c>
      <c r="H136" s="42">
        <f t="shared" si="2"/>
        <v>4.3E-3</v>
      </c>
      <c r="I136" s="82" t="s">
        <v>865</v>
      </c>
      <c r="J136" s="72" t="s">
        <v>865</v>
      </c>
      <c r="K136" s="14"/>
      <c r="L136" s="14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s="38" customFormat="1" x14ac:dyDescent="0.2">
      <c r="A137" s="73" t="s">
        <v>237</v>
      </c>
      <c r="B137" s="74" t="s">
        <v>238</v>
      </c>
      <c r="C137" s="74" t="s">
        <v>180</v>
      </c>
      <c r="D137" s="74" t="s">
        <v>256</v>
      </c>
      <c r="E137" s="26">
        <v>2195358</v>
      </c>
      <c r="F137" s="86">
        <v>2204293</v>
      </c>
      <c r="G137" s="2">
        <f t="shared" ref="G137:G200" si="4">SUM(F137-E137)</f>
        <v>8935</v>
      </c>
      <c r="H137" s="42">
        <f t="shared" ref="H137:H200" si="5">ROUND(G137/E137,4)</f>
        <v>4.1000000000000003E-3</v>
      </c>
      <c r="I137" s="82" t="s">
        <v>865</v>
      </c>
      <c r="J137" s="72" t="s">
        <v>865</v>
      </c>
      <c r="K137" s="14"/>
      <c r="L137" s="14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s="38" customFormat="1" x14ac:dyDescent="0.2">
      <c r="A138" s="73" t="s">
        <v>257</v>
      </c>
      <c r="B138" s="74" t="s">
        <v>258</v>
      </c>
      <c r="C138" s="74" t="s">
        <v>82</v>
      </c>
      <c r="D138" s="74" t="s">
        <v>259</v>
      </c>
      <c r="E138" s="26">
        <v>1580504</v>
      </c>
      <c r="F138" s="86">
        <v>1589366</v>
      </c>
      <c r="G138" s="2">
        <f t="shared" si="4"/>
        <v>8862</v>
      </c>
      <c r="H138" s="42">
        <f t="shared" si="5"/>
        <v>5.5999999999999999E-3</v>
      </c>
      <c r="I138" s="82" t="s">
        <v>865</v>
      </c>
      <c r="J138" s="72" t="s">
        <v>865</v>
      </c>
      <c r="K138" s="14"/>
      <c r="L138" s="14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s="38" customFormat="1" x14ac:dyDescent="0.2">
      <c r="A139" s="73" t="s">
        <v>257</v>
      </c>
      <c r="B139" s="74" t="s">
        <v>258</v>
      </c>
      <c r="C139" s="74" t="s">
        <v>37</v>
      </c>
      <c r="D139" s="74" t="s">
        <v>260</v>
      </c>
      <c r="E139" s="26">
        <v>938087</v>
      </c>
      <c r="F139" s="86">
        <v>947594</v>
      </c>
      <c r="G139" s="2">
        <f t="shared" si="4"/>
        <v>9507</v>
      </c>
      <c r="H139" s="42">
        <f t="shared" si="5"/>
        <v>1.01E-2</v>
      </c>
      <c r="I139" s="82" t="s">
        <v>865</v>
      </c>
      <c r="J139" s="72" t="s">
        <v>865</v>
      </c>
      <c r="K139" s="14"/>
      <c r="L139" s="14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s="38" customFormat="1" x14ac:dyDescent="0.2">
      <c r="A140" s="73" t="s">
        <v>257</v>
      </c>
      <c r="B140" s="74" t="s">
        <v>258</v>
      </c>
      <c r="C140" s="74" t="s">
        <v>43</v>
      </c>
      <c r="D140" s="74" t="s">
        <v>261</v>
      </c>
      <c r="E140" s="26">
        <v>6500142</v>
      </c>
      <c r="F140" s="86">
        <v>6534213</v>
      </c>
      <c r="G140" s="2">
        <f t="shared" si="4"/>
        <v>34071</v>
      </c>
      <c r="H140" s="42">
        <f t="shared" si="5"/>
        <v>5.1999999999999998E-3</v>
      </c>
      <c r="I140" s="82" t="s">
        <v>865</v>
      </c>
      <c r="J140" s="72" t="s">
        <v>865</v>
      </c>
      <c r="K140" s="14"/>
      <c r="L140" s="14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s="38" customFormat="1" x14ac:dyDescent="0.2">
      <c r="A141" s="73" t="s">
        <v>257</v>
      </c>
      <c r="B141" s="74" t="s">
        <v>258</v>
      </c>
      <c r="C141" s="74" t="s">
        <v>262</v>
      </c>
      <c r="D141" s="74" t="s">
        <v>263</v>
      </c>
      <c r="E141" s="26">
        <v>8755961</v>
      </c>
      <c r="F141" s="86">
        <v>8792349</v>
      </c>
      <c r="G141" s="2">
        <f t="shared" si="4"/>
        <v>36388</v>
      </c>
      <c r="H141" s="42">
        <f t="shared" si="5"/>
        <v>4.1999999999999997E-3</v>
      </c>
      <c r="I141" s="82" t="s">
        <v>865</v>
      </c>
      <c r="J141" s="72" t="s">
        <v>865</v>
      </c>
      <c r="K141" s="14"/>
      <c r="L141" s="14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s="38" customFormat="1" x14ac:dyDescent="0.2">
      <c r="A142" s="73" t="s">
        <v>264</v>
      </c>
      <c r="B142" s="74" t="s">
        <v>265</v>
      </c>
      <c r="C142" s="74" t="s">
        <v>266</v>
      </c>
      <c r="D142" s="74" t="s">
        <v>267</v>
      </c>
      <c r="E142" s="26">
        <v>12018</v>
      </c>
      <c r="F142" s="86">
        <v>12018</v>
      </c>
      <c r="G142" s="2">
        <f t="shared" si="4"/>
        <v>0</v>
      </c>
      <c r="H142" s="42">
        <f t="shared" si="5"/>
        <v>0</v>
      </c>
      <c r="I142" s="82">
        <v>1</v>
      </c>
      <c r="J142" s="72">
        <v>1</v>
      </c>
      <c r="K142" s="14"/>
      <c r="L142" s="14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s="38" customFormat="1" x14ac:dyDescent="0.2">
      <c r="A143" s="73" t="s">
        <v>264</v>
      </c>
      <c r="B143" s="74" t="s">
        <v>265</v>
      </c>
      <c r="C143" s="74" t="s">
        <v>155</v>
      </c>
      <c r="D143" s="74" t="s">
        <v>268</v>
      </c>
      <c r="E143" s="26">
        <v>746317</v>
      </c>
      <c r="F143" s="86">
        <v>748825</v>
      </c>
      <c r="G143" s="2">
        <f t="shared" si="4"/>
        <v>2508</v>
      </c>
      <c r="H143" s="42">
        <f t="shared" si="5"/>
        <v>3.3999999999999998E-3</v>
      </c>
      <c r="I143" s="82" t="s">
        <v>865</v>
      </c>
      <c r="J143" s="72" t="s">
        <v>865</v>
      </c>
      <c r="K143" s="14"/>
      <c r="L143" s="14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38" customFormat="1" x14ac:dyDescent="0.2">
      <c r="A144" s="73" t="s">
        <v>264</v>
      </c>
      <c r="B144" s="74" t="s">
        <v>265</v>
      </c>
      <c r="C144" s="74" t="s">
        <v>269</v>
      </c>
      <c r="D144" s="74" t="s">
        <v>270</v>
      </c>
      <c r="E144" s="26">
        <v>549471</v>
      </c>
      <c r="F144" s="86">
        <v>551098</v>
      </c>
      <c r="G144" s="2">
        <f t="shared" si="4"/>
        <v>1627</v>
      </c>
      <c r="H144" s="42">
        <f t="shared" si="5"/>
        <v>3.0000000000000001E-3</v>
      </c>
      <c r="I144" s="82" t="s">
        <v>865</v>
      </c>
      <c r="J144" s="72" t="s">
        <v>865</v>
      </c>
      <c r="K144" s="14"/>
      <c r="L144" s="1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8" customFormat="1" x14ac:dyDescent="0.2">
      <c r="A145" s="73" t="s">
        <v>264</v>
      </c>
      <c r="B145" s="74" t="s">
        <v>265</v>
      </c>
      <c r="C145" s="74" t="s">
        <v>161</v>
      </c>
      <c r="D145" s="74" t="s">
        <v>271</v>
      </c>
      <c r="E145" s="26">
        <v>990455</v>
      </c>
      <c r="F145" s="86">
        <v>994394</v>
      </c>
      <c r="G145" s="2">
        <f t="shared" si="4"/>
        <v>3939</v>
      </c>
      <c r="H145" s="42">
        <f t="shared" si="5"/>
        <v>4.0000000000000001E-3</v>
      </c>
      <c r="I145" s="82" t="s">
        <v>865</v>
      </c>
      <c r="J145" s="72" t="s">
        <v>865</v>
      </c>
      <c r="K145" s="14"/>
      <c r="L145" s="14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s="38" customFormat="1" x14ac:dyDescent="0.2">
      <c r="A146" s="73" t="s">
        <v>264</v>
      </c>
      <c r="B146" s="74" t="s">
        <v>265</v>
      </c>
      <c r="C146" s="74" t="s">
        <v>26</v>
      </c>
      <c r="D146" s="74" t="s">
        <v>272</v>
      </c>
      <c r="E146" s="26">
        <v>6343192</v>
      </c>
      <c r="F146" s="86">
        <v>6369759</v>
      </c>
      <c r="G146" s="2">
        <f t="shared" si="4"/>
        <v>26567</v>
      </c>
      <c r="H146" s="42">
        <f t="shared" si="5"/>
        <v>4.1999999999999997E-3</v>
      </c>
      <c r="I146" s="82" t="s">
        <v>865</v>
      </c>
      <c r="J146" s="72" t="s">
        <v>865</v>
      </c>
      <c r="K146" s="14"/>
      <c r="L146" s="14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s="38" customFormat="1" x14ac:dyDescent="0.2">
      <c r="A147" s="73" t="s">
        <v>264</v>
      </c>
      <c r="B147" s="74" t="s">
        <v>265</v>
      </c>
      <c r="C147" s="74" t="s">
        <v>57</v>
      </c>
      <c r="D147" s="74" t="s">
        <v>273</v>
      </c>
      <c r="E147" s="26">
        <v>4483246</v>
      </c>
      <c r="F147" s="86">
        <v>4522199</v>
      </c>
      <c r="G147" s="2">
        <f t="shared" si="4"/>
        <v>38953</v>
      </c>
      <c r="H147" s="42">
        <f t="shared" si="5"/>
        <v>8.6999999999999994E-3</v>
      </c>
      <c r="I147" s="82" t="s">
        <v>865</v>
      </c>
      <c r="J147" s="72" t="s">
        <v>865</v>
      </c>
      <c r="K147" s="14"/>
      <c r="L147" s="14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s="38" customFormat="1" x14ac:dyDescent="0.2">
      <c r="A148" s="73" t="s">
        <v>264</v>
      </c>
      <c r="B148" s="74" t="s">
        <v>265</v>
      </c>
      <c r="C148" s="74" t="s">
        <v>79</v>
      </c>
      <c r="D148" s="74" t="s">
        <v>274</v>
      </c>
      <c r="E148" s="26">
        <v>4409875</v>
      </c>
      <c r="F148" s="86">
        <v>4424982</v>
      </c>
      <c r="G148" s="2">
        <f t="shared" si="4"/>
        <v>15107</v>
      </c>
      <c r="H148" s="42">
        <f t="shared" si="5"/>
        <v>3.3999999999999998E-3</v>
      </c>
      <c r="I148" s="82" t="s">
        <v>865</v>
      </c>
      <c r="J148" s="72" t="s">
        <v>865</v>
      </c>
      <c r="K148" s="14"/>
      <c r="L148" s="14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s="38" customFormat="1" x14ac:dyDescent="0.2">
      <c r="A149" s="73" t="s">
        <v>264</v>
      </c>
      <c r="B149" s="74" t="s">
        <v>265</v>
      </c>
      <c r="C149" s="74" t="s">
        <v>16</v>
      </c>
      <c r="D149" s="74" t="s">
        <v>275</v>
      </c>
      <c r="E149" s="26">
        <v>2724197</v>
      </c>
      <c r="F149" s="86">
        <v>2733827</v>
      </c>
      <c r="G149" s="2">
        <f t="shared" si="4"/>
        <v>9630</v>
      </c>
      <c r="H149" s="42">
        <f t="shared" si="5"/>
        <v>3.5000000000000001E-3</v>
      </c>
      <c r="I149" s="82" t="s">
        <v>865</v>
      </c>
      <c r="J149" s="72" t="s">
        <v>865</v>
      </c>
      <c r="K149" s="14"/>
      <c r="L149" s="14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s="38" customFormat="1" x14ac:dyDescent="0.2">
      <c r="A150" s="73" t="s">
        <v>264</v>
      </c>
      <c r="B150" s="74" t="s">
        <v>265</v>
      </c>
      <c r="C150" s="74" t="s">
        <v>82</v>
      </c>
      <c r="D150" s="74" t="s">
        <v>276</v>
      </c>
      <c r="E150" s="26">
        <v>907054</v>
      </c>
      <c r="F150" s="86">
        <v>910504</v>
      </c>
      <c r="G150" s="2">
        <f t="shared" si="4"/>
        <v>3450</v>
      </c>
      <c r="H150" s="42">
        <f t="shared" si="5"/>
        <v>3.8E-3</v>
      </c>
      <c r="I150" s="82" t="s">
        <v>865</v>
      </c>
      <c r="J150" s="72" t="s">
        <v>865</v>
      </c>
      <c r="K150" s="14"/>
      <c r="L150" s="14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s="38" customFormat="1" x14ac:dyDescent="0.2">
      <c r="A151" s="73" t="s">
        <v>277</v>
      </c>
      <c r="B151" s="74" t="s">
        <v>278</v>
      </c>
      <c r="C151" s="74" t="s">
        <v>82</v>
      </c>
      <c r="D151" s="74" t="s">
        <v>279</v>
      </c>
      <c r="E151" s="26">
        <v>638847</v>
      </c>
      <c r="F151" s="86">
        <v>641841</v>
      </c>
      <c r="G151" s="2">
        <f t="shared" si="4"/>
        <v>2994</v>
      </c>
      <c r="H151" s="42">
        <f t="shared" si="5"/>
        <v>4.7000000000000002E-3</v>
      </c>
      <c r="I151" s="82">
        <v>1</v>
      </c>
      <c r="J151" s="72" t="s">
        <v>865</v>
      </c>
      <c r="K151" s="14"/>
      <c r="L151" s="14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s="38" customFormat="1" x14ac:dyDescent="0.2">
      <c r="A152" s="73" t="s">
        <v>277</v>
      </c>
      <c r="B152" s="74" t="s">
        <v>278</v>
      </c>
      <c r="C152" s="74" t="s">
        <v>214</v>
      </c>
      <c r="D152" s="74" t="s">
        <v>280</v>
      </c>
      <c r="E152" s="26">
        <v>32144</v>
      </c>
      <c r="F152" s="86">
        <v>32144</v>
      </c>
      <c r="G152" s="2">
        <f t="shared" si="4"/>
        <v>0</v>
      </c>
      <c r="H152" s="42">
        <f t="shared" si="5"/>
        <v>0</v>
      </c>
      <c r="I152" s="82">
        <v>1</v>
      </c>
      <c r="J152" s="72">
        <v>1</v>
      </c>
      <c r="K152" s="14"/>
      <c r="L152" s="14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s="38" customFormat="1" x14ac:dyDescent="0.2">
      <c r="A153" s="73" t="s">
        <v>277</v>
      </c>
      <c r="B153" s="74" t="s">
        <v>278</v>
      </c>
      <c r="C153" s="74" t="s">
        <v>184</v>
      </c>
      <c r="D153" s="74" t="s">
        <v>281</v>
      </c>
      <c r="E153" s="26">
        <v>13231</v>
      </c>
      <c r="F153" s="86">
        <v>13231</v>
      </c>
      <c r="G153" s="2">
        <f t="shared" si="4"/>
        <v>0</v>
      </c>
      <c r="H153" s="42">
        <f t="shared" si="5"/>
        <v>0</v>
      </c>
      <c r="I153" s="82">
        <v>1</v>
      </c>
      <c r="J153" s="72">
        <v>1</v>
      </c>
      <c r="K153" s="14"/>
      <c r="L153" s="14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s="38" customFormat="1" x14ac:dyDescent="0.2">
      <c r="A154" s="73" t="s">
        <v>282</v>
      </c>
      <c r="B154" s="74" t="s">
        <v>283</v>
      </c>
      <c r="C154" s="74" t="s">
        <v>57</v>
      </c>
      <c r="D154" s="74" t="s">
        <v>875</v>
      </c>
      <c r="E154" s="26">
        <v>175281</v>
      </c>
      <c r="F154" s="86">
        <v>177708</v>
      </c>
      <c r="G154" s="2">
        <f t="shared" si="4"/>
        <v>2427</v>
      </c>
      <c r="H154" s="42">
        <f t="shared" si="5"/>
        <v>1.38E-2</v>
      </c>
      <c r="I154" s="82">
        <v>1</v>
      </c>
      <c r="J154" s="72" t="s">
        <v>865</v>
      </c>
      <c r="K154" s="14"/>
      <c r="L154" s="1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s="38" customFormat="1" x14ac:dyDescent="0.2">
      <c r="A155" s="73" t="s">
        <v>282</v>
      </c>
      <c r="B155" s="74" t="s">
        <v>283</v>
      </c>
      <c r="C155" s="74" t="s">
        <v>79</v>
      </c>
      <c r="D155" s="74" t="s">
        <v>284</v>
      </c>
      <c r="E155" s="26">
        <v>12071</v>
      </c>
      <c r="F155" s="86">
        <v>12071</v>
      </c>
      <c r="G155" s="2">
        <f t="shared" si="4"/>
        <v>0</v>
      </c>
      <c r="H155" s="42">
        <f t="shared" si="5"/>
        <v>0</v>
      </c>
      <c r="I155" s="82">
        <v>1</v>
      </c>
      <c r="J155" s="72">
        <v>1</v>
      </c>
      <c r="K155" s="14"/>
      <c r="L155" s="14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s="38" customFormat="1" x14ac:dyDescent="0.2">
      <c r="A156" s="73" t="s">
        <v>282</v>
      </c>
      <c r="B156" s="74" t="s">
        <v>283</v>
      </c>
      <c r="C156" s="74" t="s">
        <v>69</v>
      </c>
      <c r="D156" s="74" t="s">
        <v>285</v>
      </c>
      <c r="E156" s="26">
        <v>736689</v>
      </c>
      <c r="F156" s="86">
        <v>740170</v>
      </c>
      <c r="G156" s="2">
        <f t="shared" si="4"/>
        <v>3481</v>
      </c>
      <c r="H156" s="42">
        <f t="shared" si="5"/>
        <v>4.7000000000000002E-3</v>
      </c>
      <c r="I156" s="82">
        <v>1</v>
      </c>
      <c r="J156" s="72" t="s">
        <v>865</v>
      </c>
      <c r="K156" s="14"/>
      <c r="L156" s="14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s="38" customFormat="1" x14ac:dyDescent="0.2">
      <c r="A157" s="73" t="s">
        <v>286</v>
      </c>
      <c r="B157" s="74" t="s">
        <v>287</v>
      </c>
      <c r="C157" s="74" t="s">
        <v>26</v>
      </c>
      <c r="D157" s="74" t="s">
        <v>288</v>
      </c>
      <c r="E157" s="26">
        <v>1333429</v>
      </c>
      <c r="F157" s="86">
        <v>1339689</v>
      </c>
      <c r="G157" s="2">
        <f t="shared" si="4"/>
        <v>6260</v>
      </c>
      <c r="H157" s="42">
        <f t="shared" si="5"/>
        <v>4.7000000000000002E-3</v>
      </c>
      <c r="I157" s="82" t="s">
        <v>865</v>
      </c>
      <c r="J157" s="72" t="s">
        <v>865</v>
      </c>
      <c r="K157" s="14"/>
      <c r="L157" s="14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s="38" customFormat="1" x14ac:dyDescent="0.2">
      <c r="A158" s="73" t="s">
        <v>286</v>
      </c>
      <c r="B158" s="74" t="s">
        <v>287</v>
      </c>
      <c r="C158" s="74" t="s">
        <v>250</v>
      </c>
      <c r="D158" s="74" t="s">
        <v>289</v>
      </c>
      <c r="E158" s="26">
        <v>387992</v>
      </c>
      <c r="F158" s="86">
        <v>392327</v>
      </c>
      <c r="G158" s="2">
        <f t="shared" si="4"/>
        <v>4335</v>
      </c>
      <c r="H158" s="42">
        <f t="shared" si="5"/>
        <v>1.12E-2</v>
      </c>
      <c r="I158" s="82" t="s">
        <v>865</v>
      </c>
      <c r="J158" s="72" t="s">
        <v>865</v>
      </c>
      <c r="K158" s="14"/>
      <c r="L158" s="14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s="38" customFormat="1" x14ac:dyDescent="0.2">
      <c r="A159" s="73" t="s">
        <v>286</v>
      </c>
      <c r="B159" s="74" t="s">
        <v>287</v>
      </c>
      <c r="C159" s="74" t="s">
        <v>69</v>
      </c>
      <c r="D159" s="74" t="s">
        <v>290</v>
      </c>
      <c r="E159" s="26">
        <v>2673295</v>
      </c>
      <c r="F159" s="86">
        <v>2689824</v>
      </c>
      <c r="G159" s="2">
        <f t="shared" si="4"/>
        <v>16529</v>
      </c>
      <c r="H159" s="42">
        <f t="shared" si="5"/>
        <v>6.1999999999999998E-3</v>
      </c>
      <c r="I159" s="82" t="s">
        <v>865</v>
      </c>
      <c r="J159" s="72" t="s">
        <v>865</v>
      </c>
      <c r="K159" s="14"/>
      <c r="L159" s="14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s="38" customFormat="1" x14ac:dyDescent="0.2">
      <c r="A160" s="73" t="s">
        <v>286</v>
      </c>
      <c r="B160" s="74" t="s">
        <v>287</v>
      </c>
      <c r="C160" s="74" t="s">
        <v>291</v>
      </c>
      <c r="D160" s="74" t="s">
        <v>292</v>
      </c>
      <c r="E160" s="26">
        <v>826714</v>
      </c>
      <c r="F160" s="86">
        <v>833466</v>
      </c>
      <c r="G160" s="2">
        <f t="shared" si="4"/>
        <v>6752</v>
      </c>
      <c r="H160" s="42">
        <f t="shared" si="5"/>
        <v>8.2000000000000007E-3</v>
      </c>
      <c r="I160" s="82" t="s">
        <v>865</v>
      </c>
      <c r="J160" s="72" t="s">
        <v>865</v>
      </c>
      <c r="K160" s="14"/>
      <c r="L160" s="14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s="38" customFormat="1" x14ac:dyDescent="0.2">
      <c r="A161" s="73" t="s">
        <v>286</v>
      </c>
      <c r="B161" s="74" t="s">
        <v>287</v>
      </c>
      <c r="C161" s="74" t="s">
        <v>99</v>
      </c>
      <c r="D161" s="74" t="s">
        <v>293</v>
      </c>
      <c r="E161" s="26">
        <v>45370</v>
      </c>
      <c r="F161" s="86">
        <v>45370</v>
      </c>
      <c r="G161" s="2">
        <f t="shared" si="4"/>
        <v>0</v>
      </c>
      <c r="H161" s="42">
        <f t="shared" si="5"/>
        <v>0</v>
      </c>
      <c r="I161" s="82">
        <v>1</v>
      </c>
      <c r="J161" s="72">
        <v>1</v>
      </c>
      <c r="K161" s="14"/>
      <c r="L161" s="14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s="38" customFormat="1" x14ac:dyDescent="0.2">
      <c r="A162" s="73" t="s">
        <v>286</v>
      </c>
      <c r="B162" s="74" t="s">
        <v>287</v>
      </c>
      <c r="C162" s="74" t="s">
        <v>127</v>
      </c>
      <c r="D162" s="74" t="s">
        <v>294</v>
      </c>
      <c r="E162" s="26">
        <v>30439169</v>
      </c>
      <c r="F162" s="86">
        <v>30564466</v>
      </c>
      <c r="G162" s="2">
        <f t="shared" si="4"/>
        <v>125297</v>
      </c>
      <c r="H162" s="42">
        <f t="shared" si="5"/>
        <v>4.1000000000000003E-3</v>
      </c>
      <c r="I162" s="82" t="s">
        <v>865</v>
      </c>
      <c r="J162" s="72" t="s">
        <v>865</v>
      </c>
      <c r="K162" s="14"/>
      <c r="L162" s="14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s="38" customFormat="1" x14ac:dyDescent="0.2">
      <c r="A163" s="73" t="s">
        <v>286</v>
      </c>
      <c r="B163" s="74" t="s">
        <v>287</v>
      </c>
      <c r="C163" s="74" t="s">
        <v>295</v>
      </c>
      <c r="D163" s="74" t="s">
        <v>296</v>
      </c>
      <c r="E163" s="26">
        <v>1290380</v>
      </c>
      <c r="F163" s="86">
        <v>1295875</v>
      </c>
      <c r="G163" s="2">
        <f t="shared" si="4"/>
        <v>5495</v>
      </c>
      <c r="H163" s="42">
        <f t="shared" si="5"/>
        <v>4.3E-3</v>
      </c>
      <c r="I163" s="82" t="s">
        <v>865</v>
      </c>
      <c r="J163" s="72" t="s">
        <v>865</v>
      </c>
      <c r="K163" s="14"/>
      <c r="L163" s="14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s="38" customFormat="1" x14ac:dyDescent="0.2">
      <c r="A164" s="73" t="s">
        <v>286</v>
      </c>
      <c r="B164" s="74" t="s">
        <v>287</v>
      </c>
      <c r="C164" s="74" t="s">
        <v>297</v>
      </c>
      <c r="D164" s="74" t="s">
        <v>298</v>
      </c>
      <c r="E164" s="26">
        <v>980624</v>
      </c>
      <c r="F164" s="86">
        <v>986725</v>
      </c>
      <c r="G164" s="2">
        <f t="shared" si="4"/>
        <v>6101</v>
      </c>
      <c r="H164" s="42">
        <f t="shared" si="5"/>
        <v>6.1999999999999998E-3</v>
      </c>
      <c r="I164" s="82" t="s">
        <v>865</v>
      </c>
      <c r="J164" s="72" t="s">
        <v>865</v>
      </c>
      <c r="K164" s="14"/>
      <c r="L164" s="1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s="38" customFormat="1" x14ac:dyDescent="0.2">
      <c r="A165" s="73" t="s">
        <v>299</v>
      </c>
      <c r="B165" s="74" t="s">
        <v>300</v>
      </c>
      <c r="C165" s="74" t="s">
        <v>189</v>
      </c>
      <c r="D165" s="74" t="s">
        <v>301</v>
      </c>
      <c r="E165" s="26">
        <v>1789512</v>
      </c>
      <c r="F165" s="86">
        <v>1795797</v>
      </c>
      <c r="G165" s="2">
        <f t="shared" si="4"/>
        <v>6285</v>
      </c>
      <c r="H165" s="42">
        <f t="shared" si="5"/>
        <v>3.5000000000000001E-3</v>
      </c>
      <c r="I165" s="82" t="s">
        <v>865</v>
      </c>
      <c r="J165" s="72" t="s">
        <v>865</v>
      </c>
      <c r="K165" s="14"/>
      <c r="L165" s="14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s="38" customFormat="1" x14ac:dyDescent="0.2">
      <c r="A166" s="73" t="s">
        <v>299</v>
      </c>
      <c r="B166" s="74" t="s">
        <v>300</v>
      </c>
      <c r="C166" s="74" t="s">
        <v>57</v>
      </c>
      <c r="D166" s="74" t="s">
        <v>302</v>
      </c>
      <c r="E166" s="26">
        <v>2179074</v>
      </c>
      <c r="F166" s="86">
        <v>2189470</v>
      </c>
      <c r="G166" s="2">
        <f t="shared" si="4"/>
        <v>10396</v>
      </c>
      <c r="H166" s="42">
        <f t="shared" si="5"/>
        <v>4.7999999999999996E-3</v>
      </c>
      <c r="I166" s="82" t="s">
        <v>865</v>
      </c>
      <c r="J166" s="72" t="s">
        <v>865</v>
      </c>
      <c r="K166" s="14"/>
      <c r="L166" s="14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s="38" customFormat="1" x14ac:dyDescent="0.2">
      <c r="A167" s="73" t="s">
        <v>299</v>
      </c>
      <c r="B167" s="74" t="s">
        <v>300</v>
      </c>
      <c r="C167" s="74" t="s">
        <v>82</v>
      </c>
      <c r="D167" s="74" t="s">
        <v>303</v>
      </c>
      <c r="E167" s="26">
        <v>943131</v>
      </c>
      <c r="F167" s="86">
        <v>947625</v>
      </c>
      <c r="G167" s="2">
        <f t="shared" si="4"/>
        <v>4494</v>
      </c>
      <c r="H167" s="42">
        <f t="shared" si="5"/>
        <v>4.7999999999999996E-3</v>
      </c>
      <c r="I167" s="82" t="s">
        <v>865</v>
      </c>
      <c r="J167" s="72" t="s">
        <v>865</v>
      </c>
      <c r="K167" s="14"/>
      <c r="L167" s="14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s="38" customFormat="1" x14ac:dyDescent="0.2">
      <c r="A168" s="73" t="s">
        <v>299</v>
      </c>
      <c r="B168" s="74" t="s">
        <v>300</v>
      </c>
      <c r="C168" s="74" t="s">
        <v>37</v>
      </c>
      <c r="D168" s="74" t="s">
        <v>304</v>
      </c>
      <c r="E168" s="26">
        <v>663367</v>
      </c>
      <c r="F168" s="86">
        <v>668412</v>
      </c>
      <c r="G168" s="2">
        <f t="shared" si="4"/>
        <v>5045</v>
      </c>
      <c r="H168" s="42">
        <f t="shared" si="5"/>
        <v>7.6E-3</v>
      </c>
      <c r="I168" s="82" t="s">
        <v>865</v>
      </c>
      <c r="J168" s="72" t="s">
        <v>865</v>
      </c>
      <c r="K168" s="14"/>
      <c r="L168" s="14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s="38" customFormat="1" x14ac:dyDescent="0.2">
      <c r="A169" s="73" t="s">
        <v>299</v>
      </c>
      <c r="B169" s="74" t="s">
        <v>300</v>
      </c>
      <c r="C169" s="74" t="s">
        <v>67</v>
      </c>
      <c r="D169" s="74" t="s">
        <v>305</v>
      </c>
      <c r="E169" s="26">
        <v>1642448</v>
      </c>
      <c r="F169" s="86">
        <v>1651198</v>
      </c>
      <c r="G169" s="2">
        <f t="shared" si="4"/>
        <v>8750</v>
      </c>
      <c r="H169" s="42">
        <f t="shared" si="5"/>
        <v>5.3E-3</v>
      </c>
      <c r="I169" s="82">
        <v>1</v>
      </c>
      <c r="J169" s="72" t="s">
        <v>865</v>
      </c>
      <c r="K169" s="14"/>
      <c r="L169" s="14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s="38" customFormat="1" x14ac:dyDescent="0.2">
      <c r="A170" s="73" t="s">
        <v>299</v>
      </c>
      <c r="B170" s="74" t="s">
        <v>300</v>
      </c>
      <c r="C170" s="74" t="s">
        <v>250</v>
      </c>
      <c r="D170" s="74" t="s">
        <v>306</v>
      </c>
      <c r="E170" s="26">
        <v>4380569</v>
      </c>
      <c r="F170" s="86">
        <v>4402188</v>
      </c>
      <c r="G170" s="2">
        <f t="shared" si="4"/>
        <v>21619</v>
      </c>
      <c r="H170" s="42">
        <f t="shared" si="5"/>
        <v>4.8999999999999998E-3</v>
      </c>
      <c r="I170" s="82" t="s">
        <v>865</v>
      </c>
      <c r="J170" s="72" t="s">
        <v>865</v>
      </c>
      <c r="K170" s="14"/>
      <c r="L170" s="14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s="38" customFormat="1" x14ac:dyDescent="0.2">
      <c r="A171" s="73" t="s">
        <v>299</v>
      </c>
      <c r="B171" s="74" t="s">
        <v>300</v>
      </c>
      <c r="C171" s="74" t="s">
        <v>307</v>
      </c>
      <c r="D171" s="74" t="s">
        <v>308</v>
      </c>
      <c r="E171" s="26">
        <v>112259</v>
      </c>
      <c r="F171" s="86">
        <v>117411</v>
      </c>
      <c r="G171" s="2">
        <f t="shared" si="4"/>
        <v>5152</v>
      </c>
      <c r="H171" s="42">
        <f t="shared" si="5"/>
        <v>4.5900000000000003E-2</v>
      </c>
      <c r="I171" s="82">
        <v>1</v>
      </c>
      <c r="J171" s="72" t="s">
        <v>865</v>
      </c>
      <c r="K171" s="14"/>
      <c r="L171" s="14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s="38" customFormat="1" x14ac:dyDescent="0.2">
      <c r="A172" s="73" t="s">
        <v>299</v>
      </c>
      <c r="B172" s="74" t="s">
        <v>300</v>
      </c>
      <c r="C172" s="74" t="s">
        <v>88</v>
      </c>
      <c r="D172" s="74" t="s">
        <v>309</v>
      </c>
      <c r="E172" s="26">
        <v>778208</v>
      </c>
      <c r="F172" s="86">
        <v>782443</v>
      </c>
      <c r="G172" s="2">
        <f t="shared" si="4"/>
        <v>4235</v>
      </c>
      <c r="H172" s="42">
        <f t="shared" si="5"/>
        <v>5.4000000000000003E-3</v>
      </c>
      <c r="I172" s="82">
        <v>1</v>
      </c>
      <c r="J172" s="72" t="s">
        <v>865</v>
      </c>
      <c r="K172" s="14"/>
      <c r="L172" s="14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s="38" customFormat="1" x14ac:dyDescent="0.2">
      <c r="A173" s="73" t="s">
        <v>310</v>
      </c>
      <c r="B173" s="74" t="s">
        <v>311</v>
      </c>
      <c r="C173" s="74" t="s">
        <v>312</v>
      </c>
      <c r="D173" s="74" t="s">
        <v>313</v>
      </c>
      <c r="E173" s="26">
        <v>957275</v>
      </c>
      <c r="F173" s="86">
        <v>961470</v>
      </c>
      <c r="G173" s="2">
        <f t="shared" si="4"/>
        <v>4195</v>
      </c>
      <c r="H173" s="42">
        <f t="shared" si="5"/>
        <v>4.4000000000000003E-3</v>
      </c>
      <c r="I173" s="82" t="s">
        <v>865</v>
      </c>
      <c r="J173" s="72" t="s">
        <v>865</v>
      </c>
      <c r="K173" s="14"/>
      <c r="L173" s="14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s="38" customFormat="1" x14ac:dyDescent="0.2">
      <c r="A174" s="73" t="s">
        <v>310</v>
      </c>
      <c r="B174" s="74" t="s">
        <v>311</v>
      </c>
      <c r="C174" s="74" t="s">
        <v>314</v>
      </c>
      <c r="D174" s="74" t="s">
        <v>315</v>
      </c>
      <c r="E174" s="26">
        <v>520327</v>
      </c>
      <c r="F174" s="86">
        <v>523813</v>
      </c>
      <c r="G174" s="2">
        <f t="shared" si="4"/>
        <v>3486</v>
      </c>
      <c r="H174" s="42">
        <f t="shared" si="5"/>
        <v>6.7000000000000002E-3</v>
      </c>
      <c r="I174" s="82" t="s">
        <v>865</v>
      </c>
      <c r="J174" s="72" t="s">
        <v>865</v>
      </c>
      <c r="K174" s="14"/>
      <c r="L174" s="1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s="38" customFormat="1" x14ac:dyDescent="0.2">
      <c r="A175" s="73" t="s">
        <v>310</v>
      </c>
      <c r="B175" s="74" t="s">
        <v>311</v>
      </c>
      <c r="C175" s="74" t="s">
        <v>316</v>
      </c>
      <c r="D175" s="74" t="s">
        <v>317</v>
      </c>
      <c r="E175" s="26">
        <v>1542248</v>
      </c>
      <c r="F175" s="86">
        <v>1548051</v>
      </c>
      <c r="G175" s="2">
        <f t="shared" si="4"/>
        <v>5803</v>
      </c>
      <c r="H175" s="42">
        <f t="shared" si="5"/>
        <v>3.8E-3</v>
      </c>
      <c r="I175" s="82" t="s">
        <v>865</v>
      </c>
      <c r="J175" s="72" t="s">
        <v>865</v>
      </c>
      <c r="K175" s="14"/>
      <c r="L175" s="14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s="38" customFormat="1" x14ac:dyDescent="0.2">
      <c r="A176" s="73" t="s">
        <v>310</v>
      </c>
      <c r="B176" s="74" t="s">
        <v>311</v>
      </c>
      <c r="C176" s="74" t="s">
        <v>26</v>
      </c>
      <c r="D176" s="74" t="s">
        <v>318</v>
      </c>
      <c r="E176" s="26">
        <v>6525550</v>
      </c>
      <c r="F176" s="86">
        <v>6564068</v>
      </c>
      <c r="G176" s="2">
        <f t="shared" si="4"/>
        <v>38518</v>
      </c>
      <c r="H176" s="42">
        <f t="shared" si="5"/>
        <v>5.8999999999999999E-3</v>
      </c>
      <c r="I176" s="82" t="s">
        <v>865</v>
      </c>
      <c r="J176" s="72" t="s">
        <v>865</v>
      </c>
      <c r="K176" s="14"/>
      <c r="L176" s="14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s="38" customFormat="1" x14ac:dyDescent="0.2">
      <c r="A177" s="73" t="s">
        <v>310</v>
      </c>
      <c r="B177" s="74" t="s">
        <v>311</v>
      </c>
      <c r="C177" s="74" t="s">
        <v>57</v>
      </c>
      <c r="D177" s="74" t="s">
        <v>319</v>
      </c>
      <c r="E177" s="26">
        <v>493677</v>
      </c>
      <c r="F177" s="86">
        <v>497922</v>
      </c>
      <c r="G177" s="2">
        <f t="shared" si="4"/>
        <v>4245</v>
      </c>
      <c r="H177" s="42">
        <f t="shared" si="5"/>
        <v>8.6E-3</v>
      </c>
      <c r="I177" s="82">
        <v>1</v>
      </c>
      <c r="J177" s="72" t="s">
        <v>865</v>
      </c>
      <c r="K177" s="14"/>
      <c r="L177" s="14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s="38" customFormat="1" x14ac:dyDescent="0.2">
      <c r="A178" s="73" t="s">
        <v>310</v>
      </c>
      <c r="B178" s="74" t="s">
        <v>311</v>
      </c>
      <c r="C178" s="74" t="s">
        <v>63</v>
      </c>
      <c r="D178" s="74" t="s">
        <v>320</v>
      </c>
      <c r="E178" s="26">
        <v>889176</v>
      </c>
      <c r="F178" s="86">
        <v>892990</v>
      </c>
      <c r="G178" s="2">
        <f t="shared" si="4"/>
        <v>3814</v>
      </c>
      <c r="H178" s="42">
        <f t="shared" si="5"/>
        <v>4.3E-3</v>
      </c>
      <c r="I178" s="82">
        <v>1</v>
      </c>
      <c r="J178" s="72" t="s">
        <v>865</v>
      </c>
      <c r="K178" s="14"/>
      <c r="L178" s="14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s="38" customFormat="1" x14ac:dyDescent="0.2">
      <c r="A179" s="73" t="s">
        <v>310</v>
      </c>
      <c r="B179" s="74" t="s">
        <v>311</v>
      </c>
      <c r="C179" s="74" t="s">
        <v>99</v>
      </c>
      <c r="D179" s="74" t="s">
        <v>321</v>
      </c>
      <c r="E179" s="26">
        <v>27647</v>
      </c>
      <c r="F179" s="86">
        <v>27647</v>
      </c>
      <c r="G179" s="2">
        <f t="shared" si="4"/>
        <v>0</v>
      </c>
      <c r="H179" s="42">
        <f t="shared" si="5"/>
        <v>0</v>
      </c>
      <c r="I179" s="82">
        <v>1</v>
      </c>
      <c r="J179" s="72">
        <v>1</v>
      </c>
      <c r="K179" s="14"/>
      <c r="L179" s="14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s="38" customFormat="1" x14ac:dyDescent="0.2">
      <c r="A180" s="73" t="s">
        <v>310</v>
      </c>
      <c r="B180" s="74" t="s">
        <v>311</v>
      </c>
      <c r="C180" s="74" t="s">
        <v>322</v>
      </c>
      <c r="D180" s="74" t="s">
        <v>323</v>
      </c>
      <c r="E180" s="26">
        <v>302971</v>
      </c>
      <c r="F180" s="86">
        <v>306836</v>
      </c>
      <c r="G180" s="2">
        <f t="shared" si="4"/>
        <v>3865</v>
      </c>
      <c r="H180" s="42">
        <f t="shared" si="5"/>
        <v>1.2800000000000001E-2</v>
      </c>
      <c r="I180" s="82">
        <v>1</v>
      </c>
      <c r="J180" s="72" t="s">
        <v>865</v>
      </c>
      <c r="K180" s="14"/>
      <c r="L180" s="14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s="38" customFormat="1" x14ac:dyDescent="0.2">
      <c r="A181" s="73" t="s">
        <v>310</v>
      </c>
      <c r="B181" s="74" t="s">
        <v>311</v>
      </c>
      <c r="C181" s="74" t="s">
        <v>324</v>
      </c>
      <c r="D181" s="74" t="s">
        <v>325</v>
      </c>
      <c r="E181" s="26">
        <v>4189062</v>
      </c>
      <c r="F181" s="86">
        <v>4214002</v>
      </c>
      <c r="G181" s="2">
        <f t="shared" si="4"/>
        <v>24940</v>
      </c>
      <c r="H181" s="42">
        <f t="shared" si="5"/>
        <v>6.0000000000000001E-3</v>
      </c>
      <c r="I181" s="82" t="s">
        <v>865</v>
      </c>
      <c r="J181" s="72" t="s">
        <v>865</v>
      </c>
      <c r="K181" s="14"/>
      <c r="L181" s="14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s="38" customFormat="1" x14ac:dyDescent="0.2">
      <c r="A182" s="73" t="s">
        <v>310</v>
      </c>
      <c r="B182" s="74" t="s">
        <v>311</v>
      </c>
      <c r="C182" s="74" t="s">
        <v>326</v>
      </c>
      <c r="D182" s="74" t="s">
        <v>327</v>
      </c>
      <c r="E182" s="26">
        <v>2895617</v>
      </c>
      <c r="F182" s="86">
        <v>2909156</v>
      </c>
      <c r="G182" s="2">
        <f t="shared" si="4"/>
        <v>13539</v>
      </c>
      <c r="H182" s="42">
        <f t="shared" si="5"/>
        <v>4.7000000000000002E-3</v>
      </c>
      <c r="I182" s="82">
        <v>1</v>
      </c>
      <c r="J182" s="72" t="s">
        <v>865</v>
      </c>
      <c r="K182" s="14"/>
      <c r="L182" s="14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s="38" customFormat="1" x14ac:dyDescent="0.2">
      <c r="A183" s="73" t="s">
        <v>310</v>
      </c>
      <c r="B183" s="74" t="s">
        <v>311</v>
      </c>
      <c r="C183" s="74" t="s">
        <v>262</v>
      </c>
      <c r="D183" s="74" t="s">
        <v>328</v>
      </c>
      <c r="E183" s="26">
        <v>666266</v>
      </c>
      <c r="F183" s="86">
        <v>668483</v>
      </c>
      <c r="G183" s="2">
        <f t="shared" si="4"/>
        <v>2217</v>
      </c>
      <c r="H183" s="42">
        <f t="shared" si="5"/>
        <v>3.3E-3</v>
      </c>
      <c r="I183" s="82">
        <v>1</v>
      </c>
      <c r="J183" s="72" t="s">
        <v>865</v>
      </c>
      <c r="K183" s="14"/>
      <c r="L183" s="14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s="38" customFormat="1" x14ac:dyDescent="0.2">
      <c r="A184" s="73" t="s">
        <v>310</v>
      </c>
      <c r="B184" s="74" t="s">
        <v>311</v>
      </c>
      <c r="C184" s="74" t="s">
        <v>53</v>
      </c>
      <c r="D184" s="74" t="s">
        <v>329</v>
      </c>
      <c r="E184" s="26">
        <v>691083</v>
      </c>
      <c r="F184" s="86">
        <v>694795</v>
      </c>
      <c r="G184" s="2">
        <f t="shared" si="4"/>
        <v>3712</v>
      </c>
      <c r="H184" s="42">
        <f t="shared" si="5"/>
        <v>5.4000000000000003E-3</v>
      </c>
      <c r="I184" s="82">
        <v>1</v>
      </c>
      <c r="J184" s="72" t="s">
        <v>865</v>
      </c>
      <c r="K184" s="14"/>
      <c r="L184" s="1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s="38" customFormat="1" x14ac:dyDescent="0.2">
      <c r="A185" s="73" t="s">
        <v>330</v>
      </c>
      <c r="B185" s="74" t="s">
        <v>331</v>
      </c>
      <c r="C185" s="74" t="s">
        <v>332</v>
      </c>
      <c r="D185" s="74" t="s">
        <v>333</v>
      </c>
      <c r="E185" s="26">
        <v>0</v>
      </c>
      <c r="F185" s="86">
        <v>0</v>
      </c>
      <c r="G185" s="2">
        <f t="shared" si="4"/>
        <v>0</v>
      </c>
      <c r="H185" s="42">
        <v>0</v>
      </c>
      <c r="I185" s="82">
        <v>1</v>
      </c>
      <c r="J185" s="72">
        <v>1</v>
      </c>
      <c r="K185" s="14"/>
      <c r="L185" s="14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s="38" customFormat="1" x14ac:dyDescent="0.2">
      <c r="A186" s="73" t="s">
        <v>330</v>
      </c>
      <c r="B186" s="74" t="s">
        <v>331</v>
      </c>
      <c r="C186" s="74" t="s">
        <v>334</v>
      </c>
      <c r="D186" s="74" t="s">
        <v>335</v>
      </c>
      <c r="E186" s="26">
        <v>21551</v>
      </c>
      <c r="F186" s="86">
        <v>21551</v>
      </c>
      <c r="G186" s="2">
        <f t="shared" si="4"/>
        <v>0</v>
      </c>
      <c r="H186" s="42">
        <f t="shared" si="5"/>
        <v>0</v>
      </c>
      <c r="I186" s="82">
        <v>1</v>
      </c>
      <c r="J186" s="72">
        <v>1</v>
      </c>
      <c r="K186" s="14"/>
      <c r="L186" s="14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s="38" customFormat="1" x14ac:dyDescent="0.2">
      <c r="A187" s="73" t="s">
        <v>330</v>
      </c>
      <c r="B187" s="74" t="s">
        <v>331</v>
      </c>
      <c r="C187" s="74" t="s">
        <v>324</v>
      </c>
      <c r="D187" s="74" t="s">
        <v>336</v>
      </c>
      <c r="E187" s="26">
        <v>23654</v>
      </c>
      <c r="F187" s="86">
        <v>23654</v>
      </c>
      <c r="G187" s="2">
        <f t="shared" si="4"/>
        <v>0</v>
      </c>
      <c r="H187" s="42">
        <f t="shared" si="5"/>
        <v>0</v>
      </c>
      <c r="I187" s="82">
        <v>1</v>
      </c>
      <c r="J187" s="72">
        <v>1</v>
      </c>
      <c r="K187" s="14"/>
      <c r="L187" s="14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s="38" customFormat="1" x14ac:dyDescent="0.2">
      <c r="A188" s="73" t="s">
        <v>337</v>
      </c>
      <c r="B188" s="74" t="s">
        <v>338</v>
      </c>
      <c r="C188" s="74" t="s">
        <v>26</v>
      </c>
      <c r="D188" s="74" t="s">
        <v>339</v>
      </c>
      <c r="E188" s="26">
        <v>4032211</v>
      </c>
      <c r="F188" s="86">
        <v>4046038</v>
      </c>
      <c r="G188" s="2">
        <f t="shared" si="4"/>
        <v>13827</v>
      </c>
      <c r="H188" s="42">
        <f t="shared" si="5"/>
        <v>3.3999999999999998E-3</v>
      </c>
      <c r="I188" s="82" t="s">
        <v>865</v>
      </c>
      <c r="J188" s="72" t="s">
        <v>865</v>
      </c>
      <c r="K188" s="14"/>
      <c r="L188" s="14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s="38" customFormat="1" x14ac:dyDescent="0.2">
      <c r="A189" s="73" t="s">
        <v>337</v>
      </c>
      <c r="B189" s="74" t="s">
        <v>338</v>
      </c>
      <c r="C189" s="74" t="s">
        <v>79</v>
      </c>
      <c r="D189" s="74" t="s">
        <v>340</v>
      </c>
      <c r="E189" s="26">
        <v>1042413</v>
      </c>
      <c r="F189" s="86">
        <v>1046676</v>
      </c>
      <c r="G189" s="2">
        <f t="shared" si="4"/>
        <v>4263</v>
      </c>
      <c r="H189" s="42">
        <f t="shared" si="5"/>
        <v>4.1000000000000003E-3</v>
      </c>
      <c r="I189" s="82" t="s">
        <v>865</v>
      </c>
      <c r="J189" s="72" t="s">
        <v>865</v>
      </c>
      <c r="K189" s="14"/>
      <c r="L189" s="14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s="38" customFormat="1" x14ac:dyDescent="0.2">
      <c r="A190" s="73" t="s">
        <v>341</v>
      </c>
      <c r="B190" s="74" t="s">
        <v>342</v>
      </c>
      <c r="C190" s="74" t="s">
        <v>343</v>
      </c>
      <c r="D190" s="74" t="s">
        <v>344</v>
      </c>
      <c r="E190" s="26">
        <v>2833852</v>
      </c>
      <c r="F190" s="86">
        <v>2844678</v>
      </c>
      <c r="G190" s="2">
        <f t="shared" si="4"/>
        <v>10826</v>
      </c>
      <c r="H190" s="42">
        <f t="shared" si="5"/>
        <v>3.8E-3</v>
      </c>
      <c r="I190" s="82" t="s">
        <v>865</v>
      </c>
      <c r="J190" s="72" t="s">
        <v>865</v>
      </c>
      <c r="K190" s="14"/>
      <c r="L190" s="14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s="38" customFormat="1" x14ac:dyDescent="0.2">
      <c r="A191" s="73" t="s">
        <v>345</v>
      </c>
      <c r="B191" s="74" t="s">
        <v>346</v>
      </c>
      <c r="C191" s="74" t="s">
        <v>26</v>
      </c>
      <c r="D191" s="74" t="s">
        <v>347</v>
      </c>
      <c r="E191" s="26">
        <v>1092295</v>
      </c>
      <c r="F191" s="86">
        <v>1101099</v>
      </c>
      <c r="G191" s="2">
        <f t="shared" si="4"/>
        <v>8804</v>
      </c>
      <c r="H191" s="42">
        <f t="shared" si="5"/>
        <v>8.0999999999999996E-3</v>
      </c>
      <c r="I191" s="82" t="s">
        <v>865</v>
      </c>
      <c r="J191" s="72" t="s">
        <v>865</v>
      </c>
      <c r="K191" s="14"/>
      <c r="L191" s="14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38" customFormat="1" x14ac:dyDescent="0.2">
      <c r="A192" s="73" t="s">
        <v>345</v>
      </c>
      <c r="B192" s="74" t="s">
        <v>346</v>
      </c>
      <c r="C192" s="74" t="s">
        <v>16</v>
      </c>
      <c r="D192" s="74" t="s">
        <v>348</v>
      </c>
      <c r="E192" s="26">
        <v>1118559</v>
      </c>
      <c r="F192" s="86">
        <v>1124752</v>
      </c>
      <c r="G192" s="2">
        <f t="shared" si="4"/>
        <v>6193</v>
      </c>
      <c r="H192" s="42">
        <f t="shared" si="5"/>
        <v>5.4999999999999997E-3</v>
      </c>
      <c r="I192" s="82" t="s">
        <v>865</v>
      </c>
      <c r="J192" s="72" t="s">
        <v>865</v>
      </c>
      <c r="K192" s="14"/>
      <c r="L192" s="14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s="38" customFormat="1" x14ac:dyDescent="0.2">
      <c r="A193" s="73" t="s">
        <v>349</v>
      </c>
      <c r="B193" s="74" t="s">
        <v>350</v>
      </c>
      <c r="C193" s="74" t="s">
        <v>153</v>
      </c>
      <c r="D193" s="74" t="s">
        <v>351</v>
      </c>
      <c r="E193" s="26">
        <v>856637</v>
      </c>
      <c r="F193" s="86">
        <v>859386</v>
      </c>
      <c r="G193" s="2">
        <f t="shared" si="4"/>
        <v>2749</v>
      </c>
      <c r="H193" s="42">
        <f t="shared" si="5"/>
        <v>3.2000000000000002E-3</v>
      </c>
      <c r="I193" s="82" t="s">
        <v>865</v>
      </c>
      <c r="J193" s="72" t="s">
        <v>865</v>
      </c>
      <c r="K193" s="14"/>
      <c r="L193" s="14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s="38" customFormat="1" x14ac:dyDescent="0.2">
      <c r="A194" s="73" t="s">
        <v>349</v>
      </c>
      <c r="B194" s="74" t="s">
        <v>350</v>
      </c>
      <c r="C194" s="74" t="s">
        <v>352</v>
      </c>
      <c r="D194" s="74" t="s">
        <v>353</v>
      </c>
      <c r="E194" s="26">
        <v>863139</v>
      </c>
      <c r="F194" s="86">
        <v>866665</v>
      </c>
      <c r="G194" s="2">
        <f t="shared" si="4"/>
        <v>3526</v>
      </c>
      <c r="H194" s="42">
        <f t="shared" si="5"/>
        <v>4.1000000000000003E-3</v>
      </c>
      <c r="I194" s="82" t="s">
        <v>865</v>
      </c>
      <c r="J194" s="72" t="s">
        <v>865</v>
      </c>
      <c r="K194" s="14"/>
      <c r="L194" s="1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s="38" customFormat="1" x14ac:dyDescent="0.2">
      <c r="A195" s="73" t="s">
        <v>349</v>
      </c>
      <c r="B195" s="74" t="s">
        <v>350</v>
      </c>
      <c r="C195" s="74" t="s">
        <v>95</v>
      </c>
      <c r="D195" s="74" t="s">
        <v>354</v>
      </c>
      <c r="E195" s="26">
        <v>5698472</v>
      </c>
      <c r="F195" s="86">
        <v>5719719</v>
      </c>
      <c r="G195" s="2">
        <f t="shared" si="4"/>
        <v>21247</v>
      </c>
      <c r="H195" s="42">
        <f t="shared" si="5"/>
        <v>3.7000000000000002E-3</v>
      </c>
      <c r="I195" s="82" t="s">
        <v>865</v>
      </c>
      <c r="J195" s="72" t="s">
        <v>865</v>
      </c>
      <c r="K195" s="14"/>
      <c r="L195" s="14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s="38" customFormat="1" x14ac:dyDescent="0.2">
      <c r="A196" s="73" t="s">
        <v>349</v>
      </c>
      <c r="B196" s="74" t="s">
        <v>350</v>
      </c>
      <c r="C196" s="74" t="s">
        <v>355</v>
      </c>
      <c r="D196" s="74" t="s">
        <v>356</v>
      </c>
      <c r="E196" s="26">
        <v>1224138</v>
      </c>
      <c r="F196" s="86">
        <v>1228504</v>
      </c>
      <c r="G196" s="2">
        <f t="shared" si="4"/>
        <v>4366</v>
      </c>
      <c r="H196" s="42">
        <f t="shared" si="5"/>
        <v>3.5999999999999999E-3</v>
      </c>
      <c r="I196" s="82" t="s">
        <v>865</v>
      </c>
      <c r="J196" s="72" t="s">
        <v>865</v>
      </c>
      <c r="K196" s="14"/>
      <c r="L196" s="14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s="38" customFormat="1" x14ac:dyDescent="0.2">
      <c r="A197" s="73" t="s">
        <v>349</v>
      </c>
      <c r="B197" s="74" t="s">
        <v>350</v>
      </c>
      <c r="C197" s="74" t="s">
        <v>143</v>
      </c>
      <c r="D197" s="74" t="s">
        <v>357</v>
      </c>
      <c r="E197" s="26">
        <v>1922412</v>
      </c>
      <c r="F197" s="86">
        <v>1929344</v>
      </c>
      <c r="G197" s="2">
        <f t="shared" si="4"/>
        <v>6932</v>
      </c>
      <c r="H197" s="42">
        <f t="shared" si="5"/>
        <v>3.5999999999999999E-3</v>
      </c>
      <c r="I197" s="82" t="s">
        <v>865</v>
      </c>
      <c r="J197" s="72" t="s">
        <v>865</v>
      </c>
      <c r="K197" s="14"/>
      <c r="L197" s="14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s="38" customFormat="1" x14ac:dyDescent="0.2">
      <c r="A198" s="73" t="s">
        <v>358</v>
      </c>
      <c r="B198" s="74" t="s">
        <v>359</v>
      </c>
      <c r="C198" s="74" t="s">
        <v>26</v>
      </c>
      <c r="D198" s="74" t="s">
        <v>360</v>
      </c>
      <c r="E198" s="26">
        <v>386423</v>
      </c>
      <c r="F198" s="86">
        <v>388744</v>
      </c>
      <c r="G198" s="2">
        <f t="shared" si="4"/>
        <v>2321</v>
      </c>
      <c r="H198" s="42">
        <f t="shared" si="5"/>
        <v>6.0000000000000001E-3</v>
      </c>
      <c r="I198" s="82">
        <v>1</v>
      </c>
      <c r="J198" s="72" t="s">
        <v>865</v>
      </c>
      <c r="K198" s="14"/>
      <c r="L198" s="14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38" customFormat="1" x14ac:dyDescent="0.2">
      <c r="A199" s="73" t="s">
        <v>358</v>
      </c>
      <c r="B199" s="74" t="s">
        <v>359</v>
      </c>
      <c r="C199" s="74" t="s">
        <v>82</v>
      </c>
      <c r="D199" s="74" t="s">
        <v>361</v>
      </c>
      <c r="E199" s="26">
        <v>1497656</v>
      </c>
      <c r="F199" s="86">
        <v>1504962</v>
      </c>
      <c r="G199" s="2">
        <f t="shared" si="4"/>
        <v>7306</v>
      </c>
      <c r="H199" s="42">
        <f t="shared" si="5"/>
        <v>4.8999999999999998E-3</v>
      </c>
      <c r="I199" s="82" t="s">
        <v>865</v>
      </c>
      <c r="J199" s="72" t="s">
        <v>865</v>
      </c>
      <c r="K199" s="14"/>
      <c r="L199" s="14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8" customFormat="1" x14ac:dyDescent="0.2">
      <c r="A200" s="73" t="s">
        <v>358</v>
      </c>
      <c r="B200" s="74" t="s">
        <v>359</v>
      </c>
      <c r="C200" s="74" t="s">
        <v>170</v>
      </c>
      <c r="D200" s="74" t="s">
        <v>362</v>
      </c>
      <c r="E200" s="26">
        <v>3521420</v>
      </c>
      <c r="F200" s="86">
        <v>3539672</v>
      </c>
      <c r="G200" s="2">
        <f t="shared" si="4"/>
        <v>18252</v>
      </c>
      <c r="H200" s="42">
        <f t="shared" si="5"/>
        <v>5.1999999999999998E-3</v>
      </c>
      <c r="I200" s="82" t="s">
        <v>865</v>
      </c>
      <c r="J200" s="72" t="s">
        <v>865</v>
      </c>
      <c r="K200" s="14"/>
      <c r="L200" s="14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8" customFormat="1" x14ac:dyDescent="0.2">
      <c r="A201" s="73" t="s">
        <v>358</v>
      </c>
      <c r="B201" s="74" t="s">
        <v>359</v>
      </c>
      <c r="C201" s="74" t="s">
        <v>86</v>
      </c>
      <c r="D201" s="74" t="s">
        <v>363</v>
      </c>
      <c r="E201" s="26">
        <v>65133</v>
      </c>
      <c r="F201" s="86">
        <v>66707</v>
      </c>
      <c r="G201" s="2">
        <f t="shared" ref="G201:G264" si="6">SUM(F201-E201)</f>
        <v>1574</v>
      </c>
      <c r="H201" s="42">
        <f t="shared" ref="H201:H264" si="7">ROUND(G201/E201,4)</f>
        <v>2.4199999999999999E-2</v>
      </c>
      <c r="I201" s="82">
        <v>1</v>
      </c>
      <c r="J201" s="72" t="s">
        <v>865</v>
      </c>
      <c r="K201" s="14"/>
      <c r="L201" s="14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8" customFormat="1" x14ac:dyDescent="0.2">
      <c r="A202" s="73" t="s">
        <v>358</v>
      </c>
      <c r="B202" s="74" t="s">
        <v>359</v>
      </c>
      <c r="C202" s="74" t="s">
        <v>332</v>
      </c>
      <c r="D202" s="74" t="s">
        <v>364</v>
      </c>
      <c r="E202" s="26">
        <v>439175</v>
      </c>
      <c r="F202" s="86">
        <v>443882</v>
      </c>
      <c r="G202" s="2">
        <f t="shared" si="6"/>
        <v>4707</v>
      </c>
      <c r="H202" s="42">
        <f t="shared" si="7"/>
        <v>1.0699999999999999E-2</v>
      </c>
      <c r="I202" s="82" t="s">
        <v>865</v>
      </c>
      <c r="J202" s="72" t="s">
        <v>865</v>
      </c>
      <c r="K202" s="14"/>
      <c r="L202" s="14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8" customFormat="1" x14ac:dyDescent="0.2">
      <c r="A203" s="73" t="s">
        <v>365</v>
      </c>
      <c r="B203" s="74" t="s">
        <v>366</v>
      </c>
      <c r="C203" s="74" t="s">
        <v>26</v>
      </c>
      <c r="D203" s="74" t="s">
        <v>367</v>
      </c>
      <c r="E203" s="26">
        <v>2064149</v>
      </c>
      <c r="F203" s="86">
        <v>2071706</v>
      </c>
      <c r="G203" s="2">
        <f t="shared" si="6"/>
        <v>7557</v>
      </c>
      <c r="H203" s="42">
        <f t="shared" si="7"/>
        <v>3.7000000000000002E-3</v>
      </c>
      <c r="I203" s="82" t="s">
        <v>865</v>
      </c>
      <c r="J203" s="72" t="s">
        <v>865</v>
      </c>
      <c r="K203" s="14"/>
      <c r="L203" s="14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8" customFormat="1" x14ac:dyDescent="0.2">
      <c r="A204" s="73" t="s">
        <v>365</v>
      </c>
      <c r="B204" s="74" t="s">
        <v>366</v>
      </c>
      <c r="C204" s="74" t="s">
        <v>368</v>
      </c>
      <c r="D204" s="74" t="s">
        <v>369</v>
      </c>
      <c r="E204" s="26">
        <v>574634</v>
      </c>
      <c r="F204" s="86">
        <v>577609</v>
      </c>
      <c r="G204" s="2">
        <f t="shared" si="6"/>
        <v>2975</v>
      </c>
      <c r="H204" s="42">
        <f t="shared" si="7"/>
        <v>5.1999999999999998E-3</v>
      </c>
      <c r="I204" s="82" t="s">
        <v>865</v>
      </c>
      <c r="J204" s="72" t="s">
        <v>865</v>
      </c>
      <c r="K204" s="14"/>
      <c r="L204" s="1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8" customFormat="1" x14ac:dyDescent="0.2">
      <c r="A205" s="73" t="s">
        <v>365</v>
      </c>
      <c r="B205" s="74" t="s">
        <v>366</v>
      </c>
      <c r="C205" s="74" t="s">
        <v>250</v>
      </c>
      <c r="D205" s="74" t="s">
        <v>370</v>
      </c>
      <c r="E205" s="26">
        <v>13729653</v>
      </c>
      <c r="F205" s="86">
        <v>13781904</v>
      </c>
      <c r="G205" s="2">
        <f t="shared" si="6"/>
        <v>52251</v>
      </c>
      <c r="H205" s="42">
        <f t="shared" si="7"/>
        <v>3.8E-3</v>
      </c>
      <c r="I205" s="82" t="s">
        <v>865</v>
      </c>
      <c r="J205" s="72" t="s">
        <v>865</v>
      </c>
      <c r="K205" s="14"/>
      <c r="L205" s="14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8" customFormat="1" x14ac:dyDescent="0.2">
      <c r="A206" s="73" t="s">
        <v>365</v>
      </c>
      <c r="B206" s="74" t="s">
        <v>366</v>
      </c>
      <c r="C206" s="74" t="s">
        <v>84</v>
      </c>
      <c r="D206" s="74" t="s">
        <v>891</v>
      </c>
      <c r="E206" s="26">
        <v>1071384</v>
      </c>
      <c r="F206" s="86">
        <v>1076006</v>
      </c>
      <c r="G206" s="2">
        <f t="shared" si="6"/>
        <v>4622</v>
      </c>
      <c r="H206" s="42">
        <f t="shared" si="7"/>
        <v>4.3E-3</v>
      </c>
      <c r="I206" s="82" t="s">
        <v>865</v>
      </c>
      <c r="J206" s="72" t="s">
        <v>865</v>
      </c>
      <c r="K206" s="14"/>
      <c r="L206" s="14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8" customFormat="1" x14ac:dyDescent="0.2">
      <c r="A207" s="73" t="s">
        <v>365</v>
      </c>
      <c r="B207" s="74" t="s">
        <v>366</v>
      </c>
      <c r="C207" s="74" t="s">
        <v>332</v>
      </c>
      <c r="D207" s="74" t="s">
        <v>371</v>
      </c>
      <c r="E207" s="26">
        <v>1300032</v>
      </c>
      <c r="F207" s="86">
        <v>1304727</v>
      </c>
      <c r="G207" s="2">
        <f t="shared" si="6"/>
        <v>4695</v>
      </c>
      <c r="H207" s="42">
        <f t="shared" si="7"/>
        <v>3.5999999999999999E-3</v>
      </c>
      <c r="I207" s="82" t="s">
        <v>865</v>
      </c>
      <c r="J207" s="72" t="s">
        <v>865</v>
      </c>
      <c r="K207" s="14"/>
      <c r="L207" s="14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8" customFormat="1" x14ac:dyDescent="0.2">
      <c r="A208" s="73" t="s">
        <v>372</v>
      </c>
      <c r="B208" s="74" t="s">
        <v>373</v>
      </c>
      <c r="C208" s="74" t="s">
        <v>176</v>
      </c>
      <c r="D208" s="74" t="s">
        <v>374</v>
      </c>
      <c r="E208" s="26">
        <v>205686</v>
      </c>
      <c r="F208" s="86">
        <v>206757</v>
      </c>
      <c r="G208" s="2">
        <f t="shared" si="6"/>
        <v>1071</v>
      </c>
      <c r="H208" s="42">
        <f t="shared" si="7"/>
        <v>5.1999999999999998E-3</v>
      </c>
      <c r="I208" s="82" t="s">
        <v>865</v>
      </c>
      <c r="J208" s="72" t="s">
        <v>865</v>
      </c>
      <c r="K208" s="14"/>
      <c r="L208" s="14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8" customFormat="1" x14ac:dyDescent="0.2">
      <c r="A209" s="73" t="s">
        <v>372</v>
      </c>
      <c r="B209" s="74" t="s">
        <v>373</v>
      </c>
      <c r="C209" s="74" t="s">
        <v>26</v>
      </c>
      <c r="D209" s="74" t="s">
        <v>375</v>
      </c>
      <c r="E209" s="26">
        <v>1291831</v>
      </c>
      <c r="F209" s="86">
        <v>1296622</v>
      </c>
      <c r="G209" s="2">
        <f t="shared" si="6"/>
        <v>4791</v>
      </c>
      <c r="H209" s="42">
        <f t="shared" si="7"/>
        <v>3.7000000000000002E-3</v>
      </c>
      <c r="I209" s="82" t="s">
        <v>865</v>
      </c>
      <c r="J209" s="72" t="s">
        <v>865</v>
      </c>
      <c r="K209" s="14"/>
      <c r="L209" s="14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8" customFormat="1" x14ac:dyDescent="0.2">
      <c r="A210" s="73" t="s">
        <v>372</v>
      </c>
      <c r="B210" s="74" t="s">
        <v>373</v>
      </c>
      <c r="C210" s="74" t="s">
        <v>368</v>
      </c>
      <c r="D210" s="74" t="s">
        <v>376</v>
      </c>
      <c r="E210" s="26">
        <v>2091874</v>
      </c>
      <c r="F210" s="86">
        <v>2099892</v>
      </c>
      <c r="G210" s="2">
        <f t="shared" si="6"/>
        <v>8018</v>
      </c>
      <c r="H210" s="42">
        <f t="shared" si="7"/>
        <v>3.8E-3</v>
      </c>
      <c r="I210" s="82" t="s">
        <v>865</v>
      </c>
      <c r="J210" s="72" t="s">
        <v>865</v>
      </c>
      <c r="K210" s="14"/>
      <c r="L210" s="14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8" customFormat="1" x14ac:dyDescent="0.2">
      <c r="A211" s="73" t="s">
        <v>372</v>
      </c>
      <c r="B211" s="74" t="s">
        <v>373</v>
      </c>
      <c r="C211" s="74" t="s">
        <v>377</v>
      </c>
      <c r="D211" s="74" t="s">
        <v>378</v>
      </c>
      <c r="E211" s="26">
        <v>2172228</v>
      </c>
      <c r="F211" s="86">
        <v>2180734</v>
      </c>
      <c r="G211" s="2">
        <f t="shared" si="6"/>
        <v>8506</v>
      </c>
      <c r="H211" s="42">
        <f t="shared" si="7"/>
        <v>3.8999999999999998E-3</v>
      </c>
      <c r="I211" s="82" t="s">
        <v>865</v>
      </c>
      <c r="J211" s="72" t="s">
        <v>865</v>
      </c>
      <c r="K211" s="14"/>
      <c r="L211" s="14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8" customFormat="1" x14ac:dyDescent="0.2">
      <c r="A212" s="73" t="s">
        <v>379</v>
      </c>
      <c r="B212" s="74" t="s">
        <v>380</v>
      </c>
      <c r="C212" s="74" t="s">
        <v>381</v>
      </c>
      <c r="D212" s="74" t="s">
        <v>382</v>
      </c>
      <c r="E212" s="26">
        <v>463101</v>
      </c>
      <c r="F212" s="86">
        <v>465241</v>
      </c>
      <c r="G212" s="2">
        <f t="shared" si="6"/>
        <v>2140</v>
      </c>
      <c r="H212" s="42">
        <f t="shared" si="7"/>
        <v>4.5999999999999999E-3</v>
      </c>
      <c r="I212" s="82" t="s">
        <v>865</v>
      </c>
      <c r="J212" s="72" t="s">
        <v>865</v>
      </c>
      <c r="K212" s="14"/>
      <c r="L212" s="14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8" customFormat="1" x14ac:dyDescent="0.2">
      <c r="A213" s="73" t="s">
        <v>379</v>
      </c>
      <c r="B213" s="74" t="s">
        <v>380</v>
      </c>
      <c r="C213" s="74" t="s">
        <v>153</v>
      </c>
      <c r="D213" s="74" t="s">
        <v>383</v>
      </c>
      <c r="E213" s="26">
        <v>358009</v>
      </c>
      <c r="F213" s="86">
        <v>359767</v>
      </c>
      <c r="G213" s="2">
        <f t="shared" si="6"/>
        <v>1758</v>
      </c>
      <c r="H213" s="42">
        <f t="shared" si="7"/>
        <v>4.8999999999999998E-3</v>
      </c>
      <c r="I213" s="82" t="s">
        <v>865</v>
      </c>
      <c r="J213" s="72" t="s">
        <v>865</v>
      </c>
      <c r="K213" s="14"/>
      <c r="L213" s="14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8" customFormat="1" x14ac:dyDescent="0.2">
      <c r="A214" s="73" t="s">
        <v>379</v>
      </c>
      <c r="B214" s="74" t="s">
        <v>380</v>
      </c>
      <c r="C214" s="74" t="s">
        <v>57</v>
      </c>
      <c r="D214" s="74" t="s">
        <v>384</v>
      </c>
      <c r="E214" s="26">
        <v>230697</v>
      </c>
      <c r="F214" s="86">
        <v>233422</v>
      </c>
      <c r="G214" s="2">
        <f t="shared" si="6"/>
        <v>2725</v>
      </c>
      <c r="H214" s="42">
        <f t="shared" si="7"/>
        <v>1.18E-2</v>
      </c>
      <c r="I214" s="82" t="s">
        <v>865</v>
      </c>
      <c r="J214" s="72" t="s">
        <v>865</v>
      </c>
      <c r="K214" s="14"/>
      <c r="L214" s="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8" customFormat="1" x14ac:dyDescent="0.2">
      <c r="A215" s="73" t="s">
        <v>379</v>
      </c>
      <c r="B215" s="74" t="s">
        <v>380</v>
      </c>
      <c r="C215" s="74" t="s">
        <v>95</v>
      </c>
      <c r="D215" s="74" t="s">
        <v>385</v>
      </c>
      <c r="E215" s="26">
        <v>3560842</v>
      </c>
      <c r="F215" s="86">
        <v>3575597</v>
      </c>
      <c r="G215" s="2">
        <f t="shared" si="6"/>
        <v>14755</v>
      </c>
      <c r="H215" s="42">
        <f t="shared" si="7"/>
        <v>4.1000000000000003E-3</v>
      </c>
      <c r="I215" s="82" t="s">
        <v>865</v>
      </c>
      <c r="J215" s="72" t="s">
        <v>865</v>
      </c>
      <c r="K215" s="14"/>
      <c r="L215" s="14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8" customFormat="1" x14ac:dyDescent="0.2">
      <c r="A216" s="73" t="s">
        <v>379</v>
      </c>
      <c r="B216" s="74" t="s">
        <v>380</v>
      </c>
      <c r="C216" s="74" t="s">
        <v>192</v>
      </c>
      <c r="D216" s="74" t="s">
        <v>386</v>
      </c>
      <c r="E216" s="26">
        <v>669438</v>
      </c>
      <c r="F216" s="86">
        <v>673010</v>
      </c>
      <c r="G216" s="2">
        <f t="shared" si="6"/>
        <v>3572</v>
      </c>
      <c r="H216" s="42">
        <f t="shared" si="7"/>
        <v>5.3E-3</v>
      </c>
      <c r="I216" s="82" t="s">
        <v>865</v>
      </c>
      <c r="J216" s="72" t="s">
        <v>865</v>
      </c>
      <c r="K216" s="14"/>
      <c r="L216" s="14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8" customFormat="1" x14ac:dyDescent="0.2">
      <c r="A217" s="73" t="s">
        <v>379</v>
      </c>
      <c r="B217" s="74" t="s">
        <v>380</v>
      </c>
      <c r="C217" s="74" t="s">
        <v>170</v>
      </c>
      <c r="D217" s="74" t="s">
        <v>387</v>
      </c>
      <c r="E217" s="26">
        <v>625042</v>
      </c>
      <c r="F217" s="86">
        <v>628155</v>
      </c>
      <c r="G217" s="2">
        <f t="shared" si="6"/>
        <v>3113</v>
      </c>
      <c r="H217" s="42">
        <f t="shared" si="7"/>
        <v>5.0000000000000001E-3</v>
      </c>
      <c r="I217" s="82" t="s">
        <v>865</v>
      </c>
      <c r="J217" s="72" t="s">
        <v>865</v>
      </c>
      <c r="K217" s="14"/>
      <c r="L217" s="14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8" customFormat="1" x14ac:dyDescent="0.2">
      <c r="A218" s="73" t="s">
        <v>379</v>
      </c>
      <c r="B218" s="74" t="s">
        <v>380</v>
      </c>
      <c r="C218" s="74" t="s">
        <v>355</v>
      </c>
      <c r="D218" s="74" t="s">
        <v>388</v>
      </c>
      <c r="E218" s="26">
        <v>888504</v>
      </c>
      <c r="F218" s="86">
        <v>893092</v>
      </c>
      <c r="G218" s="2">
        <f t="shared" si="6"/>
        <v>4588</v>
      </c>
      <c r="H218" s="42">
        <f t="shared" si="7"/>
        <v>5.1999999999999998E-3</v>
      </c>
      <c r="I218" s="82" t="s">
        <v>865</v>
      </c>
      <c r="J218" s="72" t="s">
        <v>865</v>
      </c>
      <c r="K218" s="14"/>
      <c r="L218" s="14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8" customFormat="1" x14ac:dyDescent="0.2">
      <c r="A219" s="73" t="s">
        <v>389</v>
      </c>
      <c r="B219" s="74" t="s">
        <v>390</v>
      </c>
      <c r="C219" s="74" t="s">
        <v>391</v>
      </c>
      <c r="D219" s="74" t="s">
        <v>392</v>
      </c>
      <c r="E219" s="26">
        <v>0</v>
      </c>
      <c r="F219" s="86">
        <v>0</v>
      </c>
      <c r="G219" s="2">
        <f t="shared" si="6"/>
        <v>0</v>
      </c>
      <c r="H219" s="42">
        <v>0</v>
      </c>
      <c r="I219" s="82">
        <v>1</v>
      </c>
      <c r="J219" s="72">
        <v>1</v>
      </c>
      <c r="K219" s="14"/>
      <c r="L219" s="14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8" customFormat="1" x14ac:dyDescent="0.2">
      <c r="A220" s="73" t="s">
        <v>389</v>
      </c>
      <c r="B220" s="74" t="s">
        <v>390</v>
      </c>
      <c r="C220" s="74" t="s">
        <v>393</v>
      </c>
      <c r="D220" s="74" t="s">
        <v>394</v>
      </c>
      <c r="E220" s="26">
        <v>12610</v>
      </c>
      <c r="F220" s="86">
        <v>12610</v>
      </c>
      <c r="G220" s="2">
        <f t="shared" si="6"/>
        <v>0</v>
      </c>
      <c r="H220" s="42">
        <f t="shared" si="7"/>
        <v>0</v>
      </c>
      <c r="I220" s="82">
        <v>1</v>
      </c>
      <c r="J220" s="72">
        <v>1</v>
      </c>
      <c r="K220" s="14"/>
      <c r="L220" s="14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8" customFormat="1" x14ac:dyDescent="0.2">
      <c r="A221" s="73" t="s">
        <v>389</v>
      </c>
      <c r="B221" s="74" t="s">
        <v>390</v>
      </c>
      <c r="C221" s="74" t="s">
        <v>395</v>
      </c>
      <c r="D221" s="74" t="s">
        <v>396</v>
      </c>
      <c r="E221" s="26">
        <v>4873747</v>
      </c>
      <c r="F221" s="86">
        <v>4893725</v>
      </c>
      <c r="G221" s="2">
        <f t="shared" si="6"/>
        <v>19978</v>
      </c>
      <c r="H221" s="42">
        <f t="shared" si="7"/>
        <v>4.1000000000000003E-3</v>
      </c>
      <c r="I221" s="82" t="s">
        <v>865</v>
      </c>
      <c r="J221" s="72" t="s">
        <v>865</v>
      </c>
      <c r="K221" s="14"/>
      <c r="L221" s="14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8" customFormat="1" x14ac:dyDescent="0.2">
      <c r="A222" s="73" t="s">
        <v>389</v>
      </c>
      <c r="B222" s="74" t="s">
        <v>390</v>
      </c>
      <c r="C222" s="74" t="s">
        <v>397</v>
      </c>
      <c r="D222" s="74" t="s">
        <v>398</v>
      </c>
      <c r="E222" s="26">
        <v>14666659</v>
      </c>
      <c r="F222" s="86">
        <v>14741318</v>
      </c>
      <c r="G222" s="2">
        <f t="shared" si="6"/>
        <v>74659</v>
      </c>
      <c r="H222" s="42">
        <f t="shared" si="7"/>
        <v>5.1000000000000004E-3</v>
      </c>
      <c r="I222" s="82" t="s">
        <v>865</v>
      </c>
      <c r="J222" s="72" t="s">
        <v>865</v>
      </c>
      <c r="K222" s="14"/>
      <c r="L222" s="14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8" customFormat="1" x14ac:dyDescent="0.2">
      <c r="A223" s="73" t="s">
        <v>389</v>
      </c>
      <c r="B223" s="74" t="s">
        <v>390</v>
      </c>
      <c r="C223" s="74" t="s">
        <v>399</v>
      </c>
      <c r="D223" s="74" t="s">
        <v>400</v>
      </c>
      <c r="E223" s="26">
        <v>2242095</v>
      </c>
      <c r="F223" s="86">
        <v>2253475</v>
      </c>
      <c r="G223" s="2">
        <f t="shared" si="6"/>
        <v>11380</v>
      </c>
      <c r="H223" s="42">
        <f t="shared" si="7"/>
        <v>5.1000000000000004E-3</v>
      </c>
      <c r="I223" s="82" t="s">
        <v>865</v>
      </c>
      <c r="J223" s="72" t="s">
        <v>865</v>
      </c>
      <c r="K223" s="14"/>
      <c r="L223" s="14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8" customFormat="1" x14ac:dyDescent="0.2">
      <c r="A224" s="73" t="s">
        <v>389</v>
      </c>
      <c r="B224" s="74" t="s">
        <v>390</v>
      </c>
      <c r="C224" s="74" t="s">
        <v>401</v>
      </c>
      <c r="D224" s="74" t="s">
        <v>402</v>
      </c>
      <c r="E224" s="26">
        <v>2583536</v>
      </c>
      <c r="F224" s="86">
        <v>2597850</v>
      </c>
      <c r="G224" s="2">
        <f t="shared" si="6"/>
        <v>14314</v>
      </c>
      <c r="H224" s="42">
        <f t="shared" si="7"/>
        <v>5.4999999999999997E-3</v>
      </c>
      <c r="I224" s="82" t="s">
        <v>865</v>
      </c>
      <c r="J224" s="72" t="s">
        <v>865</v>
      </c>
      <c r="K224" s="14"/>
      <c r="L224" s="1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8" customFormat="1" x14ac:dyDescent="0.2">
      <c r="A225" s="73" t="s">
        <v>403</v>
      </c>
      <c r="B225" s="74" t="s">
        <v>404</v>
      </c>
      <c r="C225" s="74" t="s">
        <v>57</v>
      </c>
      <c r="D225" s="74" t="s">
        <v>405</v>
      </c>
      <c r="E225" s="26">
        <v>15290</v>
      </c>
      <c r="F225" s="86">
        <v>15290</v>
      </c>
      <c r="G225" s="2">
        <f t="shared" si="6"/>
        <v>0</v>
      </c>
      <c r="H225" s="42">
        <f t="shared" si="7"/>
        <v>0</v>
      </c>
      <c r="I225" s="82">
        <v>1</v>
      </c>
      <c r="J225" s="72">
        <v>1</v>
      </c>
      <c r="K225" s="14"/>
      <c r="L225" s="14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8" customFormat="1" x14ac:dyDescent="0.2">
      <c r="A226" s="73" t="s">
        <v>403</v>
      </c>
      <c r="B226" s="74" t="s">
        <v>404</v>
      </c>
      <c r="C226" s="74" t="s">
        <v>79</v>
      </c>
      <c r="D226" s="74" t="s">
        <v>406</v>
      </c>
      <c r="E226" s="26">
        <v>28898</v>
      </c>
      <c r="F226" s="86">
        <v>28898</v>
      </c>
      <c r="G226" s="2">
        <f t="shared" si="6"/>
        <v>0</v>
      </c>
      <c r="H226" s="42">
        <f t="shared" si="7"/>
        <v>0</v>
      </c>
      <c r="I226" s="82">
        <v>1</v>
      </c>
      <c r="J226" s="72">
        <v>1</v>
      </c>
      <c r="K226" s="14"/>
      <c r="L226" s="14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8" customFormat="1" x14ac:dyDescent="0.2">
      <c r="A227" s="73" t="s">
        <v>403</v>
      </c>
      <c r="B227" s="74" t="s">
        <v>404</v>
      </c>
      <c r="C227" s="74" t="s">
        <v>37</v>
      </c>
      <c r="D227" s="74" t="s">
        <v>407</v>
      </c>
      <c r="E227" s="26">
        <v>1977237</v>
      </c>
      <c r="F227" s="86">
        <v>1988214</v>
      </c>
      <c r="G227" s="2">
        <f t="shared" si="6"/>
        <v>10977</v>
      </c>
      <c r="H227" s="42">
        <f t="shared" si="7"/>
        <v>5.5999999999999999E-3</v>
      </c>
      <c r="I227" s="82">
        <v>1</v>
      </c>
      <c r="J227" s="72" t="s">
        <v>865</v>
      </c>
      <c r="K227" s="14"/>
      <c r="L227" s="14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8" customFormat="1" x14ac:dyDescent="0.2">
      <c r="A228" s="73" t="s">
        <v>403</v>
      </c>
      <c r="B228" s="74" t="s">
        <v>404</v>
      </c>
      <c r="C228" s="74" t="s">
        <v>168</v>
      </c>
      <c r="D228" s="74" t="s">
        <v>408</v>
      </c>
      <c r="E228" s="26">
        <v>1313790</v>
      </c>
      <c r="F228" s="86">
        <v>1321003</v>
      </c>
      <c r="G228" s="2">
        <f t="shared" si="6"/>
        <v>7213</v>
      </c>
      <c r="H228" s="42">
        <f t="shared" si="7"/>
        <v>5.4999999999999997E-3</v>
      </c>
      <c r="I228" s="82">
        <v>1</v>
      </c>
      <c r="J228" s="72" t="s">
        <v>865</v>
      </c>
      <c r="K228" s="14"/>
      <c r="L228" s="14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8" customFormat="1" x14ac:dyDescent="0.2">
      <c r="A229" s="73" t="s">
        <v>403</v>
      </c>
      <c r="B229" s="74" t="s">
        <v>404</v>
      </c>
      <c r="C229" s="74" t="s">
        <v>409</v>
      </c>
      <c r="D229" s="74" t="s">
        <v>410</v>
      </c>
      <c r="E229" s="26">
        <v>39887</v>
      </c>
      <c r="F229" s="86">
        <v>39887</v>
      </c>
      <c r="G229" s="2">
        <f t="shared" si="6"/>
        <v>0</v>
      </c>
      <c r="H229" s="42">
        <f t="shared" si="7"/>
        <v>0</v>
      </c>
      <c r="I229" s="82">
        <v>1</v>
      </c>
      <c r="J229" s="72">
        <v>1</v>
      </c>
      <c r="K229" s="14"/>
      <c r="L229" s="14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8" customFormat="1" x14ac:dyDescent="0.2">
      <c r="A230" s="73" t="s">
        <v>403</v>
      </c>
      <c r="B230" s="74" t="s">
        <v>404</v>
      </c>
      <c r="C230" s="74" t="s">
        <v>73</v>
      </c>
      <c r="D230" s="74" t="s">
        <v>411</v>
      </c>
      <c r="E230" s="26">
        <v>22379</v>
      </c>
      <c r="F230" s="86">
        <v>22379</v>
      </c>
      <c r="G230" s="2">
        <f t="shared" si="6"/>
        <v>0</v>
      </c>
      <c r="H230" s="42">
        <f t="shared" si="7"/>
        <v>0</v>
      </c>
      <c r="I230" s="82">
        <v>1</v>
      </c>
      <c r="J230" s="72">
        <v>1</v>
      </c>
      <c r="K230" s="14"/>
      <c r="L230" s="14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8" customFormat="1" x14ac:dyDescent="0.2">
      <c r="A231" s="73" t="s">
        <v>412</v>
      </c>
      <c r="B231" s="74" t="s">
        <v>413</v>
      </c>
      <c r="C231" s="74" t="s">
        <v>26</v>
      </c>
      <c r="D231" s="74" t="s">
        <v>414</v>
      </c>
      <c r="E231" s="26">
        <v>3054760</v>
      </c>
      <c r="F231" s="86">
        <v>3067332</v>
      </c>
      <c r="G231" s="2">
        <f t="shared" si="6"/>
        <v>12572</v>
      </c>
      <c r="H231" s="42">
        <f t="shared" si="7"/>
        <v>4.1000000000000003E-3</v>
      </c>
      <c r="I231" s="82" t="s">
        <v>865</v>
      </c>
      <c r="J231" s="72" t="s">
        <v>865</v>
      </c>
      <c r="K231" s="14"/>
      <c r="L231" s="14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8" customFormat="1" x14ac:dyDescent="0.2">
      <c r="A232" s="73" t="s">
        <v>412</v>
      </c>
      <c r="B232" s="74" t="s">
        <v>413</v>
      </c>
      <c r="C232" s="74" t="s">
        <v>57</v>
      </c>
      <c r="D232" s="74" t="s">
        <v>415</v>
      </c>
      <c r="E232" s="26">
        <v>262500</v>
      </c>
      <c r="F232" s="86">
        <v>264287</v>
      </c>
      <c r="G232" s="2">
        <f t="shared" si="6"/>
        <v>1787</v>
      </c>
      <c r="H232" s="42">
        <f t="shared" si="7"/>
        <v>6.7999999999999996E-3</v>
      </c>
      <c r="I232" s="82" t="s">
        <v>865</v>
      </c>
      <c r="J232" s="72" t="s">
        <v>865</v>
      </c>
      <c r="K232" s="14"/>
      <c r="L232" s="14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8" customFormat="1" x14ac:dyDescent="0.2">
      <c r="A233" s="73" t="s">
        <v>412</v>
      </c>
      <c r="B233" s="74" t="s">
        <v>413</v>
      </c>
      <c r="C233" s="74" t="s">
        <v>79</v>
      </c>
      <c r="D233" s="74" t="s">
        <v>416</v>
      </c>
      <c r="E233" s="26">
        <v>447569</v>
      </c>
      <c r="F233" s="86">
        <v>453076</v>
      </c>
      <c r="G233" s="2">
        <f t="shared" si="6"/>
        <v>5507</v>
      </c>
      <c r="H233" s="42">
        <f t="shared" si="7"/>
        <v>1.23E-2</v>
      </c>
      <c r="I233" s="82" t="s">
        <v>865</v>
      </c>
      <c r="J233" s="72" t="s">
        <v>865</v>
      </c>
      <c r="K233" s="14"/>
      <c r="L233" s="14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8" customFormat="1" x14ac:dyDescent="0.2">
      <c r="A234" s="73" t="s">
        <v>412</v>
      </c>
      <c r="B234" s="74" t="s">
        <v>413</v>
      </c>
      <c r="C234" s="74" t="s">
        <v>16</v>
      </c>
      <c r="D234" s="74" t="s">
        <v>417</v>
      </c>
      <c r="E234" s="26">
        <v>2044870</v>
      </c>
      <c r="F234" s="86">
        <v>2054179</v>
      </c>
      <c r="G234" s="2">
        <f t="shared" si="6"/>
        <v>9309</v>
      </c>
      <c r="H234" s="42">
        <f t="shared" si="7"/>
        <v>4.5999999999999999E-3</v>
      </c>
      <c r="I234" s="82" t="s">
        <v>865</v>
      </c>
      <c r="J234" s="72" t="s">
        <v>865</v>
      </c>
      <c r="K234" s="14"/>
      <c r="L234" s="1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8" customFormat="1" x14ac:dyDescent="0.2">
      <c r="A235" s="73" t="s">
        <v>418</v>
      </c>
      <c r="B235" s="74" t="s">
        <v>419</v>
      </c>
      <c r="C235" s="74" t="s">
        <v>26</v>
      </c>
      <c r="D235" s="74" t="s">
        <v>420</v>
      </c>
      <c r="E235" s="26">
        <v>3213438</v>
      </c>
      <c r="F235" s="86">
        <v>3226785</v>
      </c>
      <c r="G235" s="2">
        <f t="shared" si="6"/>
        <v>13347</v>
      </c>
      <c r="H235" s="42">
        <f t="shared" si="7"/>
        <v>4.1999999999999997E-3</v>
      </c>
      <c r="I235" s="82" t="s">
        <v>865</v>
      </c>
      <c r="J235" s="72" t="s">
        <v>865</v>
      </c>
      <c r="K235" s="14"/>
      <c r="L235" s="14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8" customFormat="1" x14ac:dyDescent="0.2">
      <c r="A236" s="73" t="s">
        <v>418</v>
      </c>
      <c r="B236" s="74" t="s">
        <v>419</v>
      </c>
      <c r="C236" s="74" t="s">
        <v>57</v>
      </c>
      <c r="D236" s="74" t="s">
        <v>421</v>
      </c>
      <c r="E236" s="26">
        <v>1294017</v>
      </c>
      <c r="F236" s="86">
        <v>1299346</v>
      </c>
      <c r="G236" s="2">
        <f t="shared" si="6"/>
        <v>5329</v>
      </c>
      <c r="H236" s="42">
        <f t="shared" si="7"/>
        <v>4.1000000000000003E-3</v>
      </c>
      <c r="I236" s="82" t="s">
        <v>865</v>
      </c>
      <c r="J236" s="72" t="s">
        <v>865</v>
      </c>
      <c r="K236" s="14"/>
      <c r="L236" s="14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8" customFormat="1" x14ac:dyDescent="0.2">
      <c r="A237" s="73" t="s">
        <v>418</v>
      </c>
      <c r="B237" s="74" t="s">
        <v>419</v>
      </c>
      <c r="C237" s="74" t="s">
        <v>79</v>
      </c>
      <c r="D237" s="74" t="s">
        <v>422</v>
      </c>
      <c r="E237" s="26">
        <v>535655</v>
      </c>
      <c r="F237" s="86">
        <v>538173</v>
      </c>
      <c r="G237" s="2">
        <f t="shared" si="6"/>
        <v>2518</v>
      </c>
      <c r="H237" s="42">
        <f t="shared" si="7"/>
        <v>4.7000000000000002E-3</v>
      </c>
      <c r="I237" s="82" t="s">
        <v>865</v>
      </c>
      <c r="J237" s="72" t="s">
        <v>865</v>
      </c>
      <c r="K237" s="14"/>
      <c r="L237" s="14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8" customFormat="1" x14ac:dyDescent="0.2">
      <c r="A238" s="73" t="s">
        <v>418</v>
      </c>
      <c r="B238" s="74" t="s">
        <v>419</v>
      </c>
      <c r="C238" s="74" t="s">
        <v>16</v>
      </c>
      <c r="D238" s="74" t="s">
        <v>423</v>
      </c>
      <c r="E238" s="26">
        <v>246852</v>
      </c>
      <c r="F238" s="86">
        <v>248738</v>
      </c>
      <c r="G238" s="2">
        <f t="shared" si="6"/>
        <v>1886</v>
      </c>
      <c r="H238" s="42">
        <f t="shared" si="7"/>
        <v>7.6E-3</v>
      </c>
      <c r="I238" s="82" t="s">
        <v>865</v>
      </c>
      <c r="J238" s="72" t="s">
        <v>865</v>
      </c>
      <c r="K238" s="14"/>
      <c r="L238" s="14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8" customFormat="1" x14ac:dyDescent="0.2">
      <c r="A239" s="73" t="s">
        <v>424</v>
      </c>
      <c r="B239" s="74" t="s">
        <v>425</v>
      </c>
      <c r="C239" s="74" t="s">
        <v>200</v>
      </c>
      <c r="D239" s="74" t="s">
        <v>426</v>
      </c>
      <c r="E239" s="26">
        <v>851151</v>
      </c>
      <c r="F239" s="86">
        <v>854048</v>
      </c>
      <c r="G239" s="2">
        <f t="shared" si="6"/>
        <v>2897</v>
      </c>
      <c r="H239" s="42">
        <f t="shared" si="7"/>
        <v>3.3999999999999998E-3</v>
      </c>
      <c r="I239" s="82" t="s">
        <v>865</v>
      </c>
      <c r="J239" s="72" t="s">
        <v>865</v>
      </c>
      <c r="K239" s="14"/>
      <c r="L239" s="14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8" customFormat="1" x14ac:dyDescent="0.2">
      <c r="A240" s="73" t="s">
        <v>424</v>
      </c>
      <c r="B240" s="74" t="s">
        <v>425</v>
      </c>
      <c r="C240" s="74" t="s">
        <v>427</v>
      </c>
      <c r="D240" s="74" t="s">
        <v>428</v>
      </c>
      <c r="E240" s="26">
        <v>424197</v>
      </c>
      <c r="F240" s="86">
        <v>426016</v>
      </c>
      <c r="G240" s="2">
        <f t="shared" si="6"/>
        <v>1819</v>
      </c>
      <c r="H240" s="42">
        <f t="shared" si="7"/>
        <v>4.3E-3</v>
      </c>
      <c r="I240" s="82" t="s">
        <v>865</v>
      </c>
      <c r="J240" s="72" t="s">
        <v>865</v>
      </c>
      <c r="K240" s="14"/>
      <c r="L240" s="14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8" customFormat="1" x14ac:dyDescent="0.2">
      <c r="A241" s="73" t="s">
        <v>424</v>
      </c>
      <c r="B241" s="74" t="s">
        <v>425</v>
      </c>
      <c r="C241" s="74" t="s">
        <v>155</v>
      </c>
      <c r="D241" s="74" t="s">
        <v>429</v>
      </c>
      <c r="E241" s="26">
        <v>1445110</v>
      </c>
      <c r="F241" s="86">
        <v>1449528</v>
      </c>
      <c r="G241" s="2">
        <f t="shared" si="6"/>
        <v>4418</v>
      </c>
      <c r="H241" s="42">
        <f t="shared" si="7"/>
        <v>3.0999999999999999E-3</v>
      </c>
      <c r="I241" s="82" t="s">
        <v>865</v>
      </c>
      <c r="J241" s="72" t="s">
        <v>865</v>
      </c>
      <c r="K241" s="14"/>
      <c r="L241" s="14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8" customFormat="1" x14ac:dyDescent="0.2">
      <c r="A242" s="73" t="s">
        <v>424</v>
      </c>
      <c r="B242" s="74" t="s">
        <v>425</v>
      </c>
      <c r="C242" s="74" t="s">
        <v>430</v>
      </c>
      <c r="D242" s="74" t="s">
        <v>431</v>
      </c>
      <c r="E242" s="26">
        <v>430005</v>
      </c>
      <c r="F242" s="86">
        <v>431732</v>
      </c>
      <c r="G242" s="2">
        <f t="shared" si="6"/>
        <v>1727</v>
      </c>
      <c r="H242" s="42">
        <f t="shared" si="7"/>
        <v>4.0000000000000001E-3</v>
      </c>
      <c r="I242" s="82" t="s">
        <v>865</v>
      </c>
      <c r="J242" s="72" t="s">
        <v>865</v>
      </c>
      <c r="K242" s="14"/>
      <c r="L242" s="14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8" customFormat="1" x14ac:dyDescent="0.2">
      <c r="A243" s="73" t="s">
        <v>424</v>
      </c>
      <c r="B243" s="74" t="s">
        <v>425</v>
      </c>
      <c r="C243" s="74" t="s">
        <v>57</v>
      </c>
      <c r="D243" s="74" t="s">
        <v>432</v>
      </c>
      <c r="E243" s="26">
        <v>4423955</v>
      </c>
      <c r="F243" s="86">
        <v>4441108</v>
      </c>
      <c r="G243" s="2">
        <f t="shared" si="6"/>
        <v>17153</v>
      </c>
      <c r="H243" s="42">
        <f t="shared" si="7"/>
        <v>3.8999999999999998E-3</v>
      </c>
      <c r="I243" s="82" t="s">
        <v>865</v>
      </c>
      <c r="J243" s="72" t="s">
        <v>865</v>
      </c>
      <c r="K243" s="14"/>
      <c r="L243" s="14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8" customFormat="1" x14ac:dyDescent="0.2">
      <c r="A244" s="73" t="s">
        <v>424</v>
      </c>
      <c r="B244" s="74" t="s">
        <v>425</v>
      </c>
      <c r="C244" s="74" t="s">
        <v>79</v>
      </c>
      <c r="D244" s="74" t="s">
        <v>433</v>
      </c>
      <c r="E244" s="26">
        <v>4374884</v>
      </c>
      <c r="F244" s="86">
        <v>4390378</v>
      </c>
      <c r="G244" s="2">
        <f t="shared" si="6"/>
        <v>15494</v>
      </c>
      <c r="H244" s="42">
        <f t="shared" si="7"/>
        <v>3.5000000000000001E-3</v>
      </c>
      <c r="I244" s="82" t="s">
        <v>865</v>
      </c>
      <c r="J244" s="72" t="s">
        <v>865</v>
      </c>
      <c r="K244" s="14"/>
      <c r="L244" s="1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8" customFormat="1" x14ac:dyDescent="0.2">
      <c r="A245" s="73" t="s">
        <v>424</v>
      </c>
      <c r="B245" s="74" t="s">
        <v>425</v>
      </c>
      <c r="C245" s="74" t="s">
        <v>37</v>
      </c>
      <c r="D245" s="74" t="s">
        <v>434</v>
      </c>
      <c r="E245" s="26">
        <v>3699294</v>
      </c>
      <c r="F245" s="86">
        <v>3712658</v>
      </c>
      <c r="G245" s="2">
        <f t="shared" si="6"/>
        <v>13364</v>
      </c>
      <c r="H245" s="42">
        <f t="shared" si="7"/>
        <v>3.5999999999999999E-3</v>
      </c>
      <c r="I245" s="82" t="s">
        <v>865</v>
      </c>
      <c r="J245" s="72" t="s">
        <v>865</v>
      </c>
      <c r="K245" s="14"/>
      <c r="L245" s="14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8" customFormat="1" x14ac:dyDescent="0.2">
      <c r="A246" s="73" t="s">
        <v>424</v>
      </c>
      <c r="B246" s="74" t="s">
        <v>425</v>
      </c>
      <c r="C246" s="74" t="s">
        <v>168</v>
      </c>
      <c r="D246" s="74" t="s">
        <v>435</v>
      </c>
      <c r="E246" s="26">
        <v>1293216</v>
      </c>
      <c r="F246" s="86">
        <v>1297684</v>
      </c>
      <c r="G246" s="2">
        <f t="shared" si="6"/>
        <v>4468</v>
      </c>
      <c r="H246" s="42">
        <f t="shared" si="7"/>
        <v>3.5000000000000001E-3</v>
      </c>
      <c r="I246" s="82" t="s">
        <v>865</v>
      </c>
      <c r="J246" s="72" t="s">
        <v>865</v>
      </c>
      <c r="K246" s="14"/>
      <c r="L246" s="14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8" customFormat="1" x14ac:dyDescent="0.2">
      <c r="A247" s="73" t="s">
        <v>424</v>
      </c>
      <c r="B247" s="74" t="s">
        <v>425</v>
      </c>
      <c r="C247" s="74" t="s">
        <v>232</v>
      </c>
      <c r="D247" s="74" t="s">
        <v>436</v>
      </c>
      <c r="E247" s="26">
        <v>1180749</v>
      </c>
      <c r="F247" s="86">
        <v>1185830</v>
      </c>
      <c r="G247" s="2">
        <f t="shared" si="6"/>
        <v>5081</v>
      </c>
      <c r="H247" s="42">
        <f t="shared" si="7"/>
        <v>4.3E-3</v>
      </c>
      <c r="I247" s="82" t="s">
        <v>865</v>
      </c>
      <c r="J247" s="72" t="s">
        <v>865</v>
      </c>
      <c r="K247" s="14"/>
      <c r="L247" s="14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8" customFormat="1" x14ac:dyDescent="0.2">
      <c r="A248" s="73" t="s">
        <v>424</v>
      </c>
      <c r="B248" s="74" t="s">
        <v>425</v>
      </c>
      <c r="C248" s="74" t="s">
        <v>95</v>
      </c>
      <c r="D248" s="74" t="s">
        <v>437</v>
      </c>
      <c r="E248" s="26">
        <v>3036972</v>
      </c>
      <c r="F248" s="86">
        <v>3048311</v>
      </c>
      <c r="G248" s="2">
        <f t="shared" si="6"/>
        <v>11339</v>
      </c>
      <c r="H248" s="42">
        <f t="shared" si="7"/>
        <v>3.7000000000000002E-3</v>
      </c>
      <c r="I248" s="82" t="s">
        <v>865</v>
      </c>
      <c r="J248" s="72" t="s">
        <v>865</v>
      </c>
      <c r="K248" s="14"/>
      <c r="L248" s="14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8" customFormat="1" x14ac:dyDescent="0.2">
      <c r="A249" s="73" t="s">
        <v>424</v>
      </c>
      <c r="B249" s="74" t="s">
        <v>425</v>
      </c>
      <c r="C249" s="74" t="s">
        <v>43</v>
      </c>
      <c r="D249" s="74" t="s">
        <v>438</v>
      </c>
      <c r="E249" s="26">
        <v>912673</v>
      </c>
      <c r="F249" s="86">
        <v>916159</v>
      </c>
      <c r="G249" s="2">
        <f t="shared" si="6"/>
        <v>3486</v>
      </c>
      <c r="H249" s="42">
        <f t="shared" si="7"/>
        <v>3.8E-3</v>
      </c>
      <c r="I249" s="82" t="s">
        <v>865</v>
      </c>
      <c r="J249" s="72" t="s">
        <v>865</v>
      </c>
      <c r="K249" s="14"/>
      <c r="L249" s="14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8" customFormat="1" x14ac:dyDescent="0.2">
      <c r="A250" s="73" t="s">
        <v>424</v>
      </c>
      <c r="B250" s="74" t="s">
        <v>425</v>
      </c>
      <c r="C250" s="74" t="s">
        <v>192</v>
      </c>
      <c r="D250" s="74" t="s">
        <v>439</v>
      </c>
      <c r="E250" s="26">
        <v>9900512</v>
      </c>
      <c r="F250" s="86">
        <v>9937315</v>
      </c>
      <c r="G250" s="2">
        <f t="shared" si="6"/>
        <v>36803</v>
      </c>
      <c r="H250" s="42">
        <f t="shared" si="7"/>
        <v>3.7000000000000002E-3</v>
      </c>
      <c r="I250" s="82" t="s">
        <v>865</v>
      </c>
      <c r="J250" s="72" t="s">
        <v>865</v>
      </c>
      <c r="K250" s="14"/>
      <c r="L250" s="14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8" customFormat="1" x14ac:dyDescent="0.2">
      <c r="A251" s="73" t="s">
        <v>424</v>
      </c>
      <c r="B251" s="74" t="s">
        <v>425</v>
      </c>
      <c r="C251" s="74" t="s">
        <v>440</v>
      </c>
      <c r="D251" s="74" t="s">
        <v>441</v>
      </c>
      <c r="E251" s="26">
        <v>2225571</v>
      </c>
      <c r="F251" s="86">
        <v>2233251</v>
      </c>
      <c r="G251" s="2">
        <f t="shared" si="6"/>
        <v>7680</v>
      </c>
      <c r="H251" s="42">
        <f t="shared" si="7"/>
        <v>3.5000000000000001E-3</v>
      </c>
      <c r="I251" s="82" t="s">
        <v>865</v>
      </c>
      <c r="J251" s="72" t="s">
        <v>865</v>
      </c>
      <c r="K251" s="14"/>
      <c r="L251" s="14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8" customFormat="1" x14ac:dyDescent="0.2">
      <c r="A252" s="73" t="s">
        <v>424</v>
      </c>
      <c r="B252" s="74" t="s">
        <v>425</v>
      </c>
      <c r="C252" s="74" t="s">
        <v>442</v>
      </c>
      <c r="D252" s="74" t="s">
        <v>443</v>
      </c>
      <c r="E252" s="26">
        <v>2670529</v>
      </c>
      <c r="F252" s="86">
        <v>2679290</v>
      </c>
      <c r="G252" s="2">
        <f t="shared" si="6"/>
        <v>8761</v>
      </c>
      <c r="H252" s="42">
        <f t="shared" si="7"/>
        <v>3.3E-3</v>
      </c>
      <c r="I252" s="82" t="s">
        <v>865</v>
      </c>
      <c r="J252" s="72" t="s">
        <v>865</v>
      </c>
      <c r="K252" s="14"/>
      <c r="L252" s="14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8" customFormat="1" x14ac:dyDescent="0.2">
      <c r="A253" s="73" t="s">
        <v>424</v>
      </c>
      <c r="B253" s="74" t="s">
        <v>425</v>
      </c>
      <c r="C253" s="74" t="s">
        <v>444</v>
      </c>
      <c r="D253" s="74" t="s">
        <v>445</v>
      </c>
      <c r="E253" s="26">
        <v>1602713</v>
      </c>
      <c r="F253" s="86">
        <v>1607876</v>
      </c>
      <c r="G253" s="2">
        <f t="shared" si="6"/>
        <v>5163</v>
      </c>
      <c r="H253" s="42">
        <f t="shared" si="7"/>
        <v>3.2000000000000002E-3</v>
      </c>
      <c r="I253" s="82" t="s">
        <v>865</v>
      </c>
      <c r="J253" s="72" t="s">
        <v>865</v>
      </c>
      <c r="K253" s="14"/>
      <c r="L253" s="14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8" customFormat="1" x14ac:dyDescent="0.2">
      <c r="A254" s="73" t="s">
        <v>424</v>
      </c>
      <c r="B254" s="74" t="s">
        <v>425</v>
      </c>
      <c r="C254" s="74" t="s">
        <v>446</v>
      </c>
      <c r="D254" s="74" t="s">
        <v>447</v>
      </c>
      <c r="E254" s="26">
        <v>3098244</v>
      </c>
      <c r="F254" s="86">
        <v>3108348</v>
      </c>
      <c r="G254" s="2">
        <f t="shared" si="6"/>
        <v>10104</v>
      </c>
      <c r="H254" s="42">
        <f t="shared" si="7"/>
        <v>3.3E-3</v>
      </c>
      <c r="I254" s="82" t="s">
        <v>865</v>
      </c>
      <c r="J254" s="72" t="s">
        <v>865</v>
      </c>
      <c r="K254" s="14"/>
      <c r="L254" s="1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8" customFormat="1" x14ac:dyDescent="0.2">
      <c r="A255" s="73" t="s">
        <v>424</v>
      </c>
      <c r="B255" s="74" t="s">
        <v>425</v>
      </c>
      <c r="C255" s="74" t="s">
        <v>448</v>
      </c>
      <c r="D255" s="74" t="s">
        <v>449</v>
      </c>
      <c r="E255" s="26">
        <v>1889329</v>
      </c>
      <c r="F255" s="86">
        <v>1895710</v>
      </c>
      <c r="G255" s="2">
        <f t="shared" si="6"/>
        <v>6381</v>
      </c>
      <c r="H255" s="42">
        <f t="shared" si="7"/>
        <v>3.3999999999999998E-3</v>
      </c>
      <c r="I255" s="82" t="s">
        <v>865</v>
      </c>
      <c r="J255" s="72" t="s">
        <v>865</v>
      </c>
      <c r="K255" s="14"/>
      <c r="L255" s="14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8" customFormat="1" x14ac:dyDescent="0.2">
      <c r="A256" s="73" t="s">
        <v>450</v>
      </c>
      <c r="B256" s="74" t="s">
        <v>451</v>
      </c>
      <c r="C256" s="74" t="s">
        <v>452</v>
      </c>
      <c r="D256" s="74" t="s">
        <v>453</v>
      </c>
      <c r="E256" s="26">
        <v>382466</v>
      </c>
      <c r="F256" s="86">
        <v>384385</v>
      </c>
      <c r="G256" s="2">
        <f t="shared" si="6"/>
        <v>1919</v>
      </c>
      <c r="H256" s="42">
        <f t="shared" si="7"/>
        <v>5.0000000000000001E-3</v>
      </c>
      <c r="I256" s="82" t="s">
        <v>865</v>
      </c>
      <c r="J256" s="72" t="s">
        <v>865</v>
      </c>
      <c r="K256" s="14"/>
      <c r="L256" s="14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8" customFormat="1" x14ac:dyDescent="0.2">
      <c r="A257" s="73" t="s">
        <v>450</v>
      </c>
      <c r="B257" s="74" t="s">
        <v>451</v>
      </c>
      <c r="C257" s="74" t="s">
        <v>26</v>
      </c>
      <c r="D257" s="74" t="s">
        <v>454</v>
      </c>
      <c r="E257" s="26">
        <v>3995518</v>
      </c>
      <c r="F257" s="86">
        <v>4013298</v>
      </c>
      <c r="G257" s="2">
        <f t="shared" si="6"/>
        <v>17780</v>
      </c>
      <c r="H257" s="42">
        <f t="shared" si="7"/>
        <v>4.4000000000000003E-3</v>
      </c>
      <c r="I257" s="82" t="s">
        <v>865</v>
      </c>
      <c r="J257" s="72" t="s">
        <v>865</v>
      </c>
      <c r="K257" s="14"/>
      <c r="L257" s="14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8" customFormat="1" x14ac:dyDescent="0.2">
      <c r="A258" s="73" t="s">
        <v>450</v>
      </c>
      <c r="B258" s="74" t="s">
        <v>451</v>
      </c>
      <c r="C258" s="74" t="s">
        <v>79</v>
      </c>
      <c r="D258" s="74" t="s">
        <v>455</v>
      </c>
      <c r="E258" s="26">
        <v>1408340</v>
      </c>
      <c r="F258" s="86">
        <v>1414832</v>
      </c>
      <c r="G258" s="2">
        <f t="shared" si="6"/>
        <v>6492</v>
      </c>
      <c r="H258" s="42">
        <f t="shared" si="7"/>
        <v>4.5999999999999999E-3</v>
      </c>
      <c r="I258" s="82" t="s">
        <v>865</v>
      </c>
      <c r="J258" s="72" t="s">
        <v>865</v>
      </c>
      <c r="K258" s="14"/>
      <c r="L258" s="14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8" customFormat="1" x14ac:dyDescent="0.2">
      <c r="A259" s="73" t="s">
        <v>450</v>
      </c>
      <c r="B259" s="74" t="s">
        <v>451</v>
      </c>
      <c r="C259" s="74" t="s">
        <v>16</v>
      </c>
      <c r="D259" s="74" t="s">
        <v>456</v>
      </c>
      <c r="E259" s="26">
        <v>1889532</v>
      </c>
      <c r="F259" s="86">
        <v>1898142</v>
      </c>
      <c r="G259" s="2">
        <f t="shared" si="6"/>
        <v>8610</v>
      </c>
      <c r="H259" s="42">
        <f t="shared" si="7"/>
        <v>4.5999999999999999E-3</v>
      </c>
      <c r="I259" s="82" t="s">
        <v>865</v>
      </c>
      <c r="J259" s="72" t="s">
        <v>865</v>
      </c>
      <c r="K259" s="14"/>
      <c r="L259" s="14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8" customFormat="1" x14ac:dyDescent="0.2">
      <c r="A260" s="73" t="s">
        <v>450</v>
      </c>
      <c r="B260" s="74" t="s">
        <v>451</v>
      </c>
      <c r="C260" s="74" t="s">
        <v>332</v>
      </c>
      <c r="D260" s="74" t="s">
        <v>457</v>
      </c>
      <c r="E260" s="26">
        <v>39519</v>
      </c>
      <c r="F260" s="86">
        <v>39519</v>
      </c>
      <c r="G260" s="2">
        <f t="shared" si="6"/>
        <v>0</v>
      </c>
      <c r="H260" s="42">
        <f t="shared" si="7"/>
        <v>0</v>
      </c>
      <c r="I260" s="82">
        <v>1</v>
      </c>
      <c r="J260" s="72">
        <v>1</v>
      </c>
      <c r="K260" s="14"/>
      <c r="L260" s="14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8" customFormat="1" x14ac:dyDescent="0.2">
      <c r="A261" s="73" t="s">
        <v>450</v>
      </c>
      <c r="B261" s="74" t="s">
        <v>451</v>
      </c>
      <c r="C261" s="74" t="s">
        <v>324</v>
      </c>
      <c r="D261" s="74" t="s">
        <v>458</v>
      </c>
      <c r="E261" s="26">
        <v>3315289</v>
      </c>
      <c r="F261" s="86">
        <v>3328493</v>
      </c>
      <c r="G261" s="2">
        <f t="shared" si="6"/>
        <v>13204</v>
      </c>
      <c r="H261" s="42">
        <f t="shared" si="7"/>
        <v>4.0000000000000001E-3</v>
      </c>
      <c r="I261" s="82" t="s">
        <v>865</v>
      </c>
      <c r="J261" s="72" t="s">
        <v>865</v>
      </c>
      <c r="K261" s="14"/>
      <c r="L261" s="14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8" customFormat="1" x14ac:dyDescent="0.2">
      <c r="A262" s="73" t="s">
        <v>450</v>
      </c>
      <c r="B262" s="74" t="s">
        <v>451</v>
      </c>
      <c r="C262" s="74" t="s">
        <v>459</v>
      </c>
      <c r="D262" s="74" t="s">
        <v>460</v>
      </c>
      <c r="E262" s="26">
        <v>3446913</v>
      </c>
      <c r="F262" s="86">
        <v>3462231</v>
      </c>
      <c r="G262" s="2">
        <f t="shared" si="6"/>
        <v>15318</v>
      </c>
      <c r="H262" s="42">
        <f t="shared" si="7"/>
        <v>4.4000000000000003E-3</v>
      </c>
      <c r="I262" s="82" t="s">
        <v>865</v>
      </c>
      <c r="J262" s="72" t="s">
        <v>865</v>
      </c>
      <c r="K262" s="14"/>
      <c r="L262" s="14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8" customFormat="1" x14ac:dyDescent="0.2">
      <c r="A263" s="73" t="s">
        <v>450</v>
      </c>
      <c r="B263" s="74" t="s">
        <v>451</v>
      </c>
      <c r="C263" s="74" t="s">
        <v>73</v>
      </c>
      <c r="D263" s="74" t="s">
        <v>461</v>
      </c>
      <c r="E263" s="26">
        <v>940464</v>
      </c>
      <c r="F263" s="86">
        <v>944587</v>
      </c>
      <c r="G263" s="2">
        <f t="shared" si="6"/>
        <v>4123</v>
      </c>
      <c r="H263" s="42">
        <f t="shared" si="7"/>
        <v>4.4000000000000003E-3</v>
      </c>
      <c r="I263" s="82" t="s">
        <v>865</v>
      </c>
      <c r="J263" s="72" t="s">
        <v>865</v>
      </c>
      <c r="K263" s="14"/>
      <c r="L263" s="14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8" customFormat="1" x14ac:dyDescent="0.2">
      <c r="A264" s="73" t="s">
        <v>450</v>
      </c>
      <c r="B264" s="74" t="s">
        <v>451</v>
      </c>
      <c r="C264" s="74" t="s">
        <v>462</v>
      </c>
      <c r="D264" s="74" t="s">
        <v>463</v>
      </c>
      <c r="E264" s="26">
        <v>1296850</v>
      </c>
      <c r="F264" s="86">
        <v>1302090</v>
      </c>
      <c r="G264" s="2">
        <f t="shared" si="6"/>
        <v>5240</v>
      </c>
      <c r="H264" s="42">
        <f t="shared" si="7"/>
        <v>4.0000000000000001E-3</v>
      </c>
      <c r="I264" s="82" t="s">
        <v>865</v>
      </c>
      <c r="J264" s="72" t="s">
        <v>865</v>
      </c>
      <c r="K264" s="14"/>
      <c r="L264" s="1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8" customFormat="1" x14ac:dyDescent="0.2">
      <c r="A265" s="73" t="s">
        <v>464</v>
      </c>
      <c r="B265" s="74" t="s">
        <v>465</v>
      </c>
      <c r="C265" s="74" t="s">
        <v>26</v>
      </c>
      <c r="D265" s="74" t="s">
        <v>466</v>
      </c>
      <c r="E265" s="26">
        <v>10203451</v>
      </c>
      <c r="F265" s="86">
        <v>10253635</v>
      </c>
      <c r="G265" s="2">
        <f t="shared" ref="G265:G328" si="8">SUM(F265-E265)</f>
        <v>50184</v>
      </c>
      <c r="H265" s="42">
        <f t="shared" ref="H265:H328" si="9">ROUND(G265/E265,4)</f>
        <v>4.8999999999999998E-3</v>
      </c>
      <c r="I265" s="82" t="s">
        <v>865</v>
      </c>
      <c r="J265" s="72" t="s">
        <v>865</v>
      </c>
      <c r="K265" s="14"/>
      <c r="L265" s="14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8" customFormat="1" x14ac:dyDescent="0.2">
      <c r="A266" s="73" t="s">
        <v>464</v>
      </c>
      <c r="B266" s="74" t="s">
        <v>465</v>
      </c>
      <c r="C266" s="74" t="s">
        <v>57</v>
      </c>
      <c r="D266" s="74" t="s">
        <v>467</v>
      </c>
      <c r="E266" s="26">
        <v>1775521</v>
      </c>
      <c r="F266" s="86">
        <v>1784495</v>
      </c>
      <c r="G266" s="2">
        <f t="shared" si="8"/>
        <v>8974</v>
      </c>
      <c r="H266" s="42">
        <f t="shared" si="9"/>
        <v>5.1000000000000004E-3</v>
      </c>
      <c r="I266" s="82" t="s">
        <v>865</v>
      </c>
      <c r="J266" s="72" t="s">
        <v>865</v>
      </c>
      <c r="K266" s="14"/>
      <c r="L266" s="14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8" customFormat="1" x14ac:dyDescent="0.2">
      <c r="A267" s="73" t="s">
        <v>464</v>
      </c>
      <c r="B267" s="74" t="s">
        <v>465</v>
      </c>
      <c r="C267" s="74" t="s">
        <v>79</v>
      </c>
      <c r="D267" s="74" t="s">
        <v>468</v>
      </c>
      <c r="E267" s="26">
        <v>213755</v>
      </c>
      <c r="F267" s="86">
        <v>215848</v>
      </c>
      <c r="G267" s="2">
        <f t="shared" si="8"/>
        <v>2093</v>
      </c>
      <c r="H267" s="42">
        <f t="shared" si="9"/>
        <v>9.7999999999999997E-3</v>
      </c>
      <c r="I267" s="82">
        <v>1</v>
      </c>
      <c r="J267" s="72" t="s">
        <v>865</v>
      </c>
      <c r="K267" s="14"/>
      <c r="L267" s="14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8" customFormat="1" x14ac:dyDescent="0.2">
      <c r="A268" s="73" t="s">
        <v>464</v>
      </c>
      <c r="B268" s="74" t="s">
        <v>465</v>
      </c>
      <c r="C268" s="74" t="s">
        <v>368</v>
      </c>
      <c r="D268" s="74" t="s">
        <v>469</v>
      </c>
      <c r="E268" s="26">
        <v>881414</v>
      </c>
      <c r="F268" s="86">
        <v>887558</v>
      </c>
      <c r="G268" s="2">
        <f t="shared" si="8"/>
        <v>6144</v>
      </c>
      <c r="H268" s="42">
        <f t="shared" si="9"/>
        <v>7.0000000000000001E-3</v>
      </c>
      <c r="I268" s="82" t="s">
        <v>865</v>
      </c>
      <c r="J268" s="72" t="s">
        <v>865</v>
      </c>
      <c r="K268" s="14"/>
      <c r="L268" s="14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8" customFormat="1" x14ac:dyDescent="0.2">
      <c r="A269" s="73" t="s">
        <v>470</v>
      </c>
      <c r="B269" s="74" t="s">
        <v>471</v>
      </c>
      <c r="C269" s="74" t="s">
        <v>176</v>
      </c>
      <c r="D269" s="74" t="s">
        <v>472</v>
      </c>
      <c r="E269" s="26">
        <v>483678</v>
      </c>
      <c r="F269" s="86">
        <v>485913</v>
      </c>
      <c r="G269" s="2">
        <f t="shared" si="8"/>
        <v>2235</v>
      </c>
      <c r="H269" s="42">
        <f t="shared" si="9"/>
        <v>4.5999999999999999E-3</v>
      </c>
      <c r="I269" s="82" t="s">
        <v>865</v>
      </c>
      <c r="J269" s="72" t="s">
        <v>865</v>
      </c>
      <c r="K269" s="14"/>
      <c r="L269" s="14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8" customFormat="1" x14ac:dyDescent="0.2">
      <c r="A270" s="73" t="s">
        <v>470</v>
      </c>
      <c r="B270" s="74" t="s">
        <v>471</v>
      </c>
      <c r="C270" s="74" t="s">
        <v>16</v>
      </c>
      <c r="D270" s="74" t="s">
        <v>473</v>
      </c>
      <c r="E270" s="26">
        <v>172355</v>
      </c>
      <c r="F270" s="86">
        <v>174859</v>
      </c>
      <c r="G270" s="2">
        <f t="shared" si="8"/>
        <v>2504</v>
      </c>
      <c r="H270" s="42">
        <f t="shared" si="9"/>
        <v>1.4500000000000001E-2</v>
      </c>
      <c r="I270" s="82">
        <v>1</v>
      </c>
      <c r="J270" s="72" t="s">
        <v>865</v>
      </c>
      <c r="K270" s="14"/>
      <c r="L270" s="14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8" customFormat="1" x14ac:dyDescent="0.2">
      <c r="A271" s="73" t="s">
        <v>470</v>
      </c>
      <c r="B271" s="74" t="s">
        <v>471</v>
      </c>
      <c r="C271" s="74" t="s">
        <v>82</v>
      </c>
      <c r="D271" s="74" t="s">
        <v>474</v>
      </c>
      <c r="E271" s="26">
        <v>1020892</v>
      </c>
      <c r="F271" s="86">
        <v>1027242</v>
      </c>
      <c r="G271" s="2">
        <f t="shared" si="8"/>
        <v>6350</v>
      </c>
      <c r="H271" s="42">
        <f t="shared" si="9"/>
        <v>6.1999999999999998E-3</v>
      </c>
      <c r="I271" s="82" t="s">
        <v>865</v>
      </c>
      <c r="J271" s="72" t="s">
        <v>865</v>
      </c>
      <c r="K271" s="14"/>
      <c r="L271" s="14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8" customFormat="1" x14ac:dyDescent="0.2">
      <c r="A272" s="73" t="s">
        <v>470</v>
      </c>
      <c r="B272" s="74" t="s">
        <v>471</v>
      </c>
      <c r="C272" s="74" t="s">
        <v>168</v>
      </c>
      <c r="D272" s="74" t="s">
        <v>475</v>
      </c>
      <c r="E272" s="26">
        <v>4277632</v>
      </c>
      <c r="F272" s="86">
        <v>4295960</v>
      </c>
      <c r="G272" s="2">
        <f t="shared" si="8"/>
        <v>18328</v>
      </c>
      <c r="H272" s="42">
        <f t="shared" si="9"/>
        <v>4.3E-3</v>
      </c>
      <c r="I272" s="82" t="s">
        <v>865</v>
      </c>
      <c r="J272" s="72" t="s">
        <v>865</v>
      </c>
      <c r="K272" s="14"/>
      <c r="L272" s="14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8" customFormat="1" x14ac:dyDescent="0.2">
      <c r="A273" s="73" t="s">
        <v>476</v>
      </c>
      <c r="B273" s="74" t="s">
        <v>477</v>
      </c>
      <c r="C273" s="74" t="s">
        <v>26</v>
      </c>
      <c r="D273" s="74" t="s">
        <v>478</v>
      </c>
      <c r="E273" s="26">
        <v>698540</v>
      </c>
      <c r="F273" s="86">
        <v>701297</v>
      </c>
      <c r="G273" s="2">
        <f t="shared" si="8"/>
        <v>2757</v>
      </c>
      <c r="H273" s="42">
        <f t="shared" si="9"/>
        <v>3.8999999999999998E-3</v>
      </c>
      <c r="I273" s="82">
        <v>1</v>
      </c>
      <c r="J273" s="72" t="s">
        <v>865</v>
      </c>
      <c r="K273" s="14"/>
      <c r="L273" s="14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8" customFormat="1" x14ac:dyDescent="0.2">
      <c r="A274" s="73" t="s">
        <v>476</v>
      </c>
      <c r="B274" s="74" t="s">
        <v>477</v>
      </c>
      <c r="C274" s="74" t="s">
        <v>16</v>
      </c>
      <c r="D274" s="74" t="s">
        <v>479</v>
      </c>
      <c r="E274" s="26">
        <v>17777</v>
      </c>
      <c r="F274" s="86">
        <v>17777</v>
      </c>
      <c r="G274" s="2">
        <f t="shared" si="8"/>
        <v>0</v>
      </c>
      <c r="H274" s="42">
        <f t="shared" si="9"/>
        <v>0</v>
      </c>
      <c r="I274" s="82">
        <v>1</v>
      </c>
      <c r="J274" s="72">
        <v>1</v>
      </c>
      <c r="K274" s="14"/>
      <c r="L274" s="1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8" customFormat="1" x14ac:dyDescent="0.2">
      <c r="A275" s="73" t="s">
        <v>476</v>
      </c>
      <c r="B275" s="74" t="s">
        <v>477</v>
      </c>
      <c r="C275" s="74" t="s">
        <v>480</v>
      </c>
      <c r="D275" s="74" t="s">
        <v>481</v>
      </c>
      <c r="E275" s="26">
        <v>1447012</v>
      </c>
      <c r="F275" s="86">
        <v>1452863</v>
      </c>
      <c r="G275" s="2">
        <f t="shared" si="8"/>
        <v>5851</v>
      </c>
      <c r="H275" s="42">
        <f t="shared" si="9"/>
        <v>4.0000000000000001E-3</v>
      </c>
      <c r="I275" s="82">
        <v>1</v>
      </c>
      <c r="J275" s="72" t="s">
        <v>865</v>
      </c>
      <c r="K275" s="14"/>
      <c r="L275" s="14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8" customFormat="1" x14ac:dyDescent="0.2">
      <c r="A276" s="73" t="s">
        <v>476</v>
      </c>
      <c r="B276" s="74" t="s">
        <v>477</v>
      </c>
      <c r="C276" s="74" t="s">
        <v>482</v>
      </c>
      <c r="D276" s="74" t="s">
        <v>483</v>
      </c>
      <c r="E276" s="26">
        <v>337790</v>
      </c>
      <c r="F276" s="86">
        <v>339830</v>
      </c>
      <c r="G276" s="2">
        <f t="shared" si="8"/>
        <v>2040</v>
      </c>
      <c r="H276" s="42">
        <f t="shared" si="9"/>
        <v>6.0000000000000001E-3</v>
      </c>
      <c r="I276" s="82">
        <v>1</v>
      </c>
      <c r="J276" s="72" t="s">
        <v>865</v>
      </c>
      <c r="K276" s="14"/>
      <c r="L276" s="14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8" customFormat="1" x14ac:dyDescent="0.2">
      <c r="A277" s="73" t="s">
        <v>484</v>
      </c>
      <c r="B277" s="74" t="s">
        <v>485</v>
      </c>
      <c r="C277" s="74" t="s">
        <v>57</v>
      </c>
      <c r="D277" s="74" t="s">
        <v>486</v>
      </c>
      <c r="E277" s="26">
        <v>6866693</v>
      </c>
      <c r="F277" s="86">
        <v>6895654</v>
      </c>
      <c r="G277" s="2">
        <f t="shared" si="8"/>
        <v>28961</v>
      </c>
      <c r="H277" s="42">
        <f t="shared" si="9"/>
        <v>4.1999999999999997E-3</v>
      </c>
      <c r="I277" s="82" t="s">
        <v>865</v>
      </c>
      <c r="J277" s="72" t="s">
        <v>865</v>
      </c>
      <c r="K277" s="14"/>
      <c r="L277" s="14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8" customFormat="1" x14ac:dyDescent="0.2">
      <c r="A278" s="73" t="s">
        <v>484</v>
      </c>
      <c r="B278" s="74" t="s">
        <v>485</v>
      </c>
      <c r="C278" s="74" t="s">
        <v>79</v>
      </c>
      <c r="D278" s="74" t="s">
        <v>487</v>
      </c>
      <c r="E278" s="26">
        <v>4945505</v>
      </c>
      <c r="F278" s="86">
        <v>4968736</v>
      </c>
      <c r="G278" s="2">
        <f t="shared" si="8"/>
        <v>23231</v>
      </c>
      <c r="H278" s="42">
        <f t="shared" si="9"/>
        <v>4.7000000000000002E-3</v>
      </c>
      <c r="I278" s="82" t="s">
        <v>865</v>
      </c>
      <c r="J278" s="72" t="s">
        <v>865</v>
      </c>
      <c r="K278" s="14"/>
      <c r="L278" s="14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8" customFormat="1" x14ac:dyDescent="0.2">
      <c r="A279" s="73" t="s">
        <v>488</v>
      </c>
      <c r="B279" s="74" t="s">
        <v>489</v>
      </c>
      <c r="C279" s="74" t="s">
        <v>244</v>
      </c>
      <c r="D279" s="74" t="s">
        <v>490</v>
      </c>
      <c r="E279" s="26">
        <v>507969</v>
      </c>
      <c r="F279" s="86">
        <v>509673</v>
      </c>
      <c r="G279" s="2">
        <f t="shared" si="8"/>
        <v>1704</v>
      </c>
      <c r="H279" s="42">
        <f t="shared" si="9"/>
        <v>3.3999999999999998E-3</v>
      </c>
      <c r="I279" s="82" t="s">
        <v>865</v>
      </c>
      <c r="J279" s="72" t="s">
        <v>865</v>
      </c>
      <c r="K279" s="14"/>
      <c r="L279" s="14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8" customFormat="1" x14ac:dyDescent="0.2">
      <c r="A280" s="73" t="s">
        <v>488</v>
      </c>
      <c r="B280" s="74" t="s">
        <v>489</v>
      </c>
      <c r="C280" s="74" t="s">
        <v>491</v>
      </c>
      <c r="D280" s="74" t="s">
        <v>492</v>
      </c>
      <c r="E280" s="26">
        <v>102387</v>
      </c>
      <c r="F280" s="86">
        <v>104668</v>
      </c>
      <c r="G280" s="2">
        <f t="shared" si="8"/>
        <v>2281</v>
      </c>
      <c r="H280" s="42">
        <f t="shared" si="9"/>
        <v>2.23E-2</v>
      </c>
      <c r="I280" s="82" t="s">
        <v>865</v>
      </c>
      <c r="J280" s="72" t="s">
        <v>865</v>
      </c>
      <c r="K280" s="14"/>
      <c r="L280" s="14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8" customFormat="1" x14ac:dyDescent="0.2">
      <c r="A281" s="73" t="s">
        <v>488</v>
      </c>
      <c r="B281" s="74" t="s">
        <v>489</v>
      </c>
      <c r="C281" s="74" t="s">
        <v>26</v>
      </c>
      <c r="D281" s="74" t="s">
        <v>493</v>
      </c>
      <c r="E281" s="26">
        <v>62842</v>
      </c>
      <c r="F281" s="86">
        <v>62842</v>
      </c>
      <c r="G281" s="2">
        <f t="shared" si="8"/>
        <v>0</v>
      </c>
      <c r="H281" s="42">
        <f t="shared" si="9"/>
        <v>0</v>
      </c>
      <c r="I281" s="82">
        <v>1</v>
      </c>
      <c r="J281" s="72">
        <v>1</v>
      </c>
      <c r="K281" s="14"/>
      <c r="L281" s="14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8" customFormat="1" x14ac:dyDescent="0.2">
      <c r="A282" s="73" t="s">
        <v>488</v>
      </c>
      <c r="B282" s="74" t="s">
        <v>489</v>
      </c>
      <c r="C282" s="74" t="s">
        <v>57</v>
      </c>
      <c r="D282" s="74" t="s">
        <v>494</v>
      </c>
      <c r="E282" s="26">
        <v>3854286</v>
      </c>
      <c r="F282" s="86">
        <v>3870274</v>
      </c>
      <c r="G282" s="2">
        <f t="shared" si="8"/>
        <v>15988</v>
      </c>
      <c r="H282" s="42">
        <f t="shared" si="9"/>
        <v>4.1000000000000003E-3</v>
      </c>
      <c r="I282" s="82" t="s">
        <v>865</v>
      </c>
      <c r="J282" s="72" t="s">
        <v>865</v>
      </c>
      <c r="K282" s="14"/>
      <c r="L282" s="14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8" customFormat="1" x14ac:dyDescent="0.2">
      <c r="A283" s="73" t="s">
        <v>488</v>
      </c>
      <c r="B283" s="74" t="s">
        <v>489</v>
      </c>
      <c r="C283" s="74" t="s">
        <v>168</v>
      </c>
      <c r="D283" s="74" t="s">
        <v>495</v>
      </c>
      <c r="E283" s="26">
        <v>3465496</v>
      </c>
      <c r="F283" s="86">
        <v>3478565</v>
      </c>
      <c r="G283" s="2">
        <f t="shared" si="8"/>
        <v>13069</v>
      </c>
      <c r="H283" s="42">
        <f t="shared" si="9"/>
        <v>3.8E-3</v>
      </c>
      <c r="I283" s="82" t="s">
        <v>865</v>
      </c>
      <c r="J283" s="72" t="s">
        <v>865</v>
      </c>
      <c r="K283" s="14"/>
      <c r="L283" s="14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8" customFormat="1" x14ac:dyDescent="0.2">
      <c r="A284" s="73" t="s">
        <v>488</v>
      </c>
      <c r="B284" s="74" t="s">
        <v>489</v>
      </c>
      <c r="C284" s="74" t="s">
        <v>232</v>
      </c>
      <c r="D284" s="74" t="s">
        <v>496</v>
      </c>
      <c r="E284" s="26">
        <v>6649246</v>
      </c>
      <c r="F284" s="86">
        <v>6673508</v>
      </c>
      <c r="G284" s="2">
        <f t="shared" si="8"/>
        <v>24262</v>
      </c>
      <c r="H284" s="42">
        <f t="shared" si="9"/>
        <v>3.5999999999999999E-3</v>
      </c>
      <c r="I284" s="82" t="s">
        <v>865</v>
      </c>
      <c r="J284" s="72" t="s">
        <v>865</v>
      </c>
      <c r="K284" s="14"/>
      <c r="L284" s="1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8" customFormat="1" x14ac:dyDescent="0.2">
      <c r="A285" s="73" t="s">
        <v>488</v>
      </c>
      <c r="B285" s="74" t="s">
        <v>489</v>
      </c>
      <c r="C285" s="74" t="s">
        <v>141</v>
      </c>
      <c r="D285" s="74" t="s">
        <v>497</v>
      </c>
      <c r="E285" s="26">
        <v>1522755</v>
      </c>
      <c r="F285" s="86">
        <v>1529662</v>
      </c>
      <c r="G285" s="2">
        <f t="shared" si="8"/>
        <v>6907</v>
      </c>
      <c r="H285" s="42">
        <f t="shared" si="9"/>
        <v>4.4999999999999997E-3</v>
      </c>
      <c r="I285" s="82">
        <v>1</v>
      </c>
      <c r="J285" s="72" t="s">
        <v>865</v>
      </c>
      <c r="K285" s="14"/>
      <c r="L285" s="14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s="38" customFormat="1" x14ac:dyDescent="0.2">
      <c r="A286" s="73" t="s">
        <v>498</v>
      </c>
      <c r="B286" s="74" t="s">
        <v>499</v>
      </c>
      <c r="C286" s="74" t="s">
        <v>26</v>
      </c>
      <c r="D286" s="74" t="s">
        <v>500</v>
      </c>
      <c r="E286" s="26">
        <v>5969618</v>
      </c>
      <c r="F286" s="86">
        <v>6001876</v>
      </c>
      <c r="G286" s="2">
        <f t="shared" si="8"/>
        <v>32258</v>
      </c>
      <c r="H286" s="42">
        <f t="shared" si="9"/>
        <v>5.4000000000000003E-3</v>
      </c>
      <c r="I286" s="82" t="s">
        <v>865</v>
      </c>
      <c r="J286" s="72" t="s">
        <v>865</v>
      </c>
      <c r="K286" s="14"/>
      <c r="L286" s="14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s="38" customFormat="1" x14ac:dyDescent="0.2">
      <c r="A287" s="73" t="s">
        <v>498</v>
      </c>
      <c r="B287" s="74" t="s">
        <v>499</v>
      </c>
      <c r="C287" s="74" t="s">
        <v>57</v>
      </c>
      <c r="D287" s="74" t="s">
        <v>501</v>
      </c>
      <c r="E287" s="26">
        <v>2619281</v>
      </c>
      <c r="F287" s="86">
        <v>2630020</v>
      </c>
      <c r="G287" s="2">
        <f t="shared" si="8"/>
        <v>10739</v>
      </c>
      <c r="H287" s="42">
        <f t="shared" si="9"/>
        <v>4.1000000000000003E-3</v>
      </c>
      <c r="I287" s="82" t="s">
        <v>865</v>
      </c>
      <c r="J287" s="72" t="s">
        <v>865</v>
      </c>
      <c r="K287" s="14"/>
      <c r="L287" s="14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s="38" customFormat="1" x14ac:dyDescent="0.2">
      <c r="A288" s="73" t="s">
        <v>498</v>
      </c>
      <c r="B288" s="74" t="s">
        <v>499</v>
      </c>
      <c r="C288" s="74" t="s">
        <v>82</v>
      </c>
      <c r="D288" s="74" t="s">
        <v>502</v>
      </c>
      <c r="E288" s="26">
        <v>3225686</v>
      </c>
      <c r="F288" s="86">
        <v>3240580</v>
      </c>
      <c r="G288" s="2">
        <f t="shared" si="8"/>
        <v>14894</v>
      </c>
      <c r="H288" s="42">
        <f t="shared" si="9"/>
        <v>4.5999999999999999E-3</v>
      </c>
      <c r="I288" s="82" t="s">
        <v>865</v>
      </c>
      <c r="J288" s="72" t="s">
        <v>865</v>
      </c>
      <c r="K288" s="14"/>
      <c r="L288" s="14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 s="1"/>
      <c r="BJ288" s="1"/>
      <c r="BK288" s="1"/>
      <c r="BL288" s="1"/>
      <c r="BM288" s="1"/>
      <c r="BN288" s="1"/>
      <c r="BO288" s="1"/>
      <c r="BP288" s="1"/>
      <c r="BQ288" s="1"/>
      <c r="BR288" s="1"/>
    </row>
    <row r="289" spans="1:70" s="38" customFormat="1" x14ac:dyDescent="0.2">
      <c r="A289" s="73" t="s">
        <v>498</v>
      </c>
      <c r="B289" s="74" t="s">
        <v>499</v>
      </c>
      <c r="C289" s="74" t="s">
        <v>184</v>
      </c>
      <c r="D289" s="74" t="s">
        <v>503</v>
      </c>
      <c r="E289" s="26">
        <v>1900397</v>
      </c>
      <c r="F289" s="86">
        <v>1909223</v>
      </c>
      <c r="G289" s="2">
        <f t="shared" si="8"/>
        <v>8826</v>
      </c>
      <c r="H289" s="42">
        <f t="shared" si="9"/>
        <v>4.5999999999999999E-3</v>
      </c>
      <c r="I289" s="82" t="s">
        <v>865</v>
      </c>
      <c r="J289" s="72" t="s">
        <v>865</v>
      </c>
      <c r="K289" s="14"/>
      <c r="L289" s="14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s="38" customFormat="1" x14ac:dyDescent="0.2">
      <c r="A290" s="73" t="s">
        <v>498</v>
      </c>
      <c r="B290" s="74" t="s">
        <v>499</v>
      </c>
      <c r="C290" s="74" t="s">
        <v>39</v>
      </c>
      <c r="D290" s="74" t="s">
        <v>504</v>
      </c>
      <c r="E290" s="26">
        <v>5537527</v>
      </c>
      <c r="F290" s="86">
        <v>5560294</v>
      </c>
      <c r="G290" s="2">
        <f t="shared" si="8"/>
        <v>22767</v>
      </c>
      <c r="H290" s="42">
        <f t="shared" si="9"/>
        <v>4.1000000000000003E-3</v>
      </c>
      <c r="I290" s="82" t="s">
        <v>865</v>
      </c>
      <c r="J290" s="72" t="s">
        <v>865</v>
      </c>
      <c r="K290" s="14"/>
      <c r="L290" s="14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s="38" customFormat="1" x14ac:dyDescent="0.2">
      <c r="A291" s="73" t="s">
        <v>498</v>
      </c>
      <c r="B291" s="74" t="s">
        <v>499</v>
      </c>
      <c r="C291" s="74" t="s">
        <v>192</v>
      </c>
      <c r="D291" s="74" t="s">
        <v>505</v>
      </c>
      <c r="E291" s="26">
        <v>6876803</v>
      </c>
      <c r="F291" s="86">
        <v>6906697</v>
      </c>
      <c r="G291" s="2">
        <f t="shared" si="8"/>
        <v>29894</v>
      </c>
      <c r="H291" s="42">
        <f t="shared" si="9"/>
        <v>4.3E-3</v>
      </c>
      <c r="I291" s="82" t="s">
        <v>865</v>
      </c>
      <c r="J291" s="72" t="s">
        <v>865</v>
      </c>
      <c r="K291" s="14"/>
      <c r="L291" s="14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8" customFormat="1" x14ac:dyDescent="0.2">
      <c r="A292" s="73" t="s">
        <v>506</v>
      </c>
      <c r="B292" s="74" t="s">
        <v>507</v>
      </c>
      <c r="C292" s="74" t="s">
        <v>229</v>
      </c>
      <c r="D292" s="74" t="s">
        <v>508</v>
      </c>
      <c r="E292" s="26">
        <v>792796</v>
      </c>
      <c r="F292" s="86">
        <v>795877</v>
      </c>
      <c r="G292" s="2">
        <f t="shared" si="8"/>
        <v>3081</v>
      </c>
      <c r="H292" s="42">
        <f t="shared" si="9"/>
        <v>3.8999999999999998E-3</v>
      </c>
      <c r="I292" s="82" t="s">
        <v>865</v>
      </c>
      <c r="J292" s="72" t="s">
        <v>865</v>
      </c>
      <c r="K292" s="14"/>
      <c r="L292" s="14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8" customFormat="1" x14ac:dyDescent="0.2">
      <c r="A293" s="73" t="s">
        <v>506</v>
      </c>
      <c r="B293" s="74" t="s">
        <v>507</v>
      </c>
      <c r="C293" s="74" t="s">
        <v>509</v>
      </c>
      <c r="D293" s="74" t="s">
        <v>510</v>
      </c>
      <c r="E293" s="26">
        <v>1838909</v>
      </c>
      <c r="F293" s="86">
        <v>1844797</v>
      </c>
      <c r="G293" s="2">
        <f t="shared" si="8"/>
        <v>5888</v>
      </c>
      <c r="H293" s="42">
        <f t="shared" si="9"/>
        <v>3.2000000000000002E-3</v>
      </c>
      <c r="I293" s="82" t="s">
        <v>865</v>
      </c>
      <c r="J293" s="72" t="s">
        <v>865</v>
      </c>
      <c r="K293" s="14"/>
      <c r="L293" s="14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8" customFormat="1" x14ac:dyDescent="0.2">
      <c r="A294" s="73" t="s">
        <v>506</v>
      </c>
      <c r="B294" s="74" t="s">
        <v>507</v>
      </c>
      <c r="C294" s="74" t="s">
        <v>511</v>
      </c>
      <c r="D294" s="74" t="s">
        <v>512</v>
      </c>
      <c r="E294" s="26">
        <v>378675</v>
      </c>
      <c r="F294" s="86">
        <v>379995</v>
      </c>
      <c r="G294" s="2">
        <f t="shared" si="8"/>
        <v>1320</v>
      </c>
      <c r="H294" s="42">
        <f t="shared" si="9"/>
        <v>3.5000000000000001E-3</v>
      </c>
      <c r="I294" s="82" t="s">
        <v>865</v>
      </c>
      <c r="J294" s="72" t="s">
        <v>865</v>
      </c>
      <c r="K294" s="14"/>
      <c r="L294" s="1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8" customFormat="1" x14ac:dyDescent="0.2">
      <c r="A295" s="73" t="s">
        <v>506</v>
      </c>
      <c r="B295" s="74" t="s">
        <v>507</v>
      </c>
      <c r="C295" s="74" t="s">
        <v>312</v>
      </c>
      <c r="D295" s="74" t="s">
        <v>513</v>
      </c>
      <c r="E295" s="26">
        <v>1405628</v>
      </c>
      <c r="F295" s="86">
        <v>1410359</v>
      </c>
      <c r="G295" s="2">
        <f t="shared" si="8"/>
        <v>4731</v>
      </c>
      <c r="H295" s="42">
        <f t="shared" si="9"/>
        <v>3.3999999999999998E-3</v>
      </c>
      <c r="I295" s="82" t="s">
        <v>865</v>
      </c>
      <c r="J295" s="72" t="s">
        <v>865</v>
      </c>
      <c r="K295" s="14"/>
      <c r="L295" s="14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8" customFormat="1" x14ac:dyDescent="0.2">
      <c r="A296" s="73" t="s">
        <v>506</v>
      </c>
      <c r="B296" s="74" t="s">
        <v>507</v>
      </c>
      <c r="C296" s="74" t="s">
        <v>135</v>
      </c>
      <c r="D296" s="74" t="s">
        <v>514</v>
      </c>
      <c r="E296" s="26">
        <v>1475561</v>
      </c>
      <c r="F296" s="86">
        <v>1480001</v>
      </c>
      <c r="G296" s="2">
        <f t="shared" si="8"/>
        <v>4440</v>
      </c>
      <c r="H296" s="42">
        <f t="shared" si="9"/>
        <v>3.0000000000000001E-3</v>
      </c>
      <c r="I296" s="82" t="s">
        <v>865</v>
      </c>
      <c r="J296" s="72" t="s">
        <v>865</v>
      </c>
      <c r="K296" s="14"/>
      <c r="L296" s="14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8" customFormat="1" x14ac:dyDescent="0.2">
      <c r="A297" s="73" t="s">
        <v>506</v>
      </c>
      <c r="B297" s="74" t="s">
        <v>507</v>
      </c>
      <c r="C297" s="74" t="s">
        <v>82</v>
      </c>
      <c r="D297" s="74" t="s">
        <v>515</v>
      </c>
      <c r="E297" s="26">
        <v>5736030</v>
      </c>
      <c r="F297" s="86">
        <v>5756173</v>
      </c>
      <c r="G297" s="2">
        <f t="shared" si="8"/>
        <v>20143</v>
      </c>
      <c r="H297" s="42">
        <f t="shared" si="9"/>
        <v>3.5000000000000001E-3</v>
      </c>
      <c r="I297" s="82" t="s">
        <v>865</v>
      </c>
      <c r="J297" s="72" t="s">
        <v>865</v>
      </c>
      <c r="K297" s="14"/>
      <c r="L297" s="14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8" customFormat="1" x14ac:dyDescent="0.2">
      <c r="A298" s="73" t="s">
        <v>506</v>
      </c>
      <c r="B298" s="74" t="s">
        <v>507</v>
      </c>
      <c r="C298" s="74" t="s">
        <v>59</v>
      </c>
      <c r="D298" s="74" t="s">
        <v>516</v>
      </c>
      <c r="E298" s="26">
        <v>3239186</v>
      </c>
      <c r="F298" s="86">
        <v>3249670</v>
      </c>
      <c r="G298" s="2">
        <f t="shared" si="8"/>
        <v>10484</v>
      </c>
      <c r="H298" s="42">
        <f t="shared" si="9"/>
        <v>3.2000000000000002E-3</v>
      </c>
      <c r="I298" s="82" t="s">
        <v>865</v>
      </c>
      <c r="J298" s="72" t="s">
        <v>865</v>
      </c>
      <c r="K298" s="14"/>
      <c r="L298" s="14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8" customFormat="1" x14ac:dyDescent="0.2">
      <c r="A299" s="73" t="s">
        <v>506</v>
      </c>
      <c r="B299" s="74" t="s">
        <v>507</v>
      </c>
      <c r="C299" s="74" t="s">
        <v>18</v>
      </c>
      <c r="D299" s="74" t="s">
        <v>517</v>
      </c>
      <c r="E299" s="26">
        <v>1900553</v>
      </c>
      <c r="F299" s="86">
        <v>1914617</v>
      </c>
      <c r="G299" s="2">
        <f t="shared" si="8"/>
        <v>14064</v>
      </c>
      <c r="H299" s="42">
        <f t="shared" si="9"/>
        <v>7.4000000000000003E-3</v>
      </c>
      <c r="I299" s="82" t="s">
        <v>865</v>
      </c>
      <c r="J299" s="72" t="s">
        <v>865</v>
      </c>
      <c r="K299" s="14"/>
      <c r="L299" s="14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8" customFormat="1" x14ac:dyDescent="0.2">
      <c r="A300" s="73" t="s">
        <v>506</v>
      </c>
      <c r="B300" s="74" t="s">
        <v>507</v>
      </c>
      <c r="C300" s="74" t="s">
        <v>352</v>
      </c>
      <c r="D300" s="74" t="s">
        <v>518</v>
      </c>
      <c r="E300" s="26">
        <v>1048025</v>
      </c>
      <c r="F300" s="86">
        <v>1051766</v>
      </c>
      <c r="G300" s="2">
        <f t="shared" si="8"/>
        <v>3741</v>
      </c>
      <c r="H300" s="42">
        <f t="shared" si="9"/>
        <v>3.5999999999999999E-3</v>
      </c>
      <c r="I300" s="82" t="s">
        <v>865</v>
      </c>
      <c r="J300" s="72" t="s">
        <v>865</v>
      </c>
      <c r="K300" s="14"/>
      <c r="L300" s="14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8" customFormat="1" x14ac:dyDescent="0.2">
      <c r="A301" s="73" t="s">
        <v>506</v>
      </c>
      <c r="B301" s="74" t="s">
        <v>507</v>
      </c>
      <c r="C301" s="74" t="s">
        <v>368</v>
      </c>
      <c r="D301" s="74" t="s">
        <v>519</v>
      </c>
      <c r="E301" s="26">
        <v>1963746</v>
      </c>
      <c r="F301" s="86">
        <v>1970412</v>
      </c>
      <c r="G301" s="2">
        <f t="shared" si="8"/>
        <v>6666</v>
      </c>
      <c r="H301" s="42">
        <f t="shared" si="9"/>
        <v>3.3999999999999998E-3</v>
      </c>
      <c r="I301" s="82" t="s">
        <v>865</v>
      </c>
      <c r="J301" s="72" t="s">
        <v>865</v>
      </c>
      <c r="K301" s="14"/>
      <c r="L301" s="14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8" customFormat="1" x14ac:dyDescent="0.2">
      <c r="A302" s="73" t="s">
        <v>506</v>
      </c>
      <c r="B302" s="74" t="s">
        <v>507</v>
      </c>
      <c r="C302" s="74" t="s">
        <v>180</v>
      </c>
      <c r="D302" s="74" t="s">
        <v>520</v>
      </c>
      <c r="E302" s="26">
        <v>2407948</v>
      </c>
      <c r="F302" s="86">
        <v>2415617</v>
      </c>
      <c r="G302" s="2">
        <f t="shared" si="8"/>
        <v>7669</v>
      </c>
      <c r="H302" s="42">
        <f t="shared" si="9"/>
        <v>3.2000000000000002E-3</v>
      </c>
      <c r="I302" s="82" t="s">
        <v>865</v>
      </c>
      <c r="J302" s="72" t="s">
        <v>865</v>
      </c>
      <c r="K302" s="14"/>
      <c r="L302" s="14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8" customFormat="1" x14ac:dyDescent="0.2">
      <c r="A303" s="73" t="s">
        <v>506</v>
      </c>
      <c r="B303" s="74" t="s">
        <v>507</v>
      </c>
      <c r="C303" s="74" t="s">
        <v>397</v>
      </c>
      <c r="D303" s="74" t="s">
        <v>521</v>
      </c>
      <c r="E303" s="26">
        <v>1498388</v>
      </c>
      <c r="F303" s="86">
        <v>1504277</v>
      </c>
      <c r="G303" s="2">
        <f t="shared" si="8"/>
        <v>5889</v>
      </c>
      <c r="H303" s="42">
        <f t="shared" si="9"/>
        <v>3.8999999999999998E-3</v>
      </c>
      <c r="I303" s="82" t="s">
        <v>865</v>
      </c>
      <c r="J303" s="72" t="s">
        <v>865</v>
      </c>
      <c r="K303" s="14"/>
      <c r="L303" s="14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8" customFormat="1" x14ac:dyDescent="0.2">
      <c r="A304" s="73" t="s">
        <v>506</v>
      </c>
      <c r="B304" s="74" t="s">
        <v>507</v>
      </c>
      <c r="C304" s="74" t="s">
        <v>147</v>
      </c>
      <c r="D304" s="74" t="s">
        <v>522</v>
      </c>
      <c r="E304" s="26">
        <v>6115379</v>
      </c>
      <c r="F304" s="86">
        <v>6141074</v>
      </c>
      <c r="G304" s="2">
        <f t="shared" si="8"/>
        <v>25695</v>
      </c>
      <c r="H304" s="42">
        <f t="shared" si="9"/>
        <v>4.1999999999999997E-3</v>
      </c>
      <c r="I304" s="82" t="s">
        <v>865</v>
      </c>
      <c r="J304" s="72" t="s">
        <v>865</v>
      </c>
      <c r="K304" s="14"/>
      <c r="L304" s="1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8" customFormat="1" x14ac:dyDescent="0.2">
      <c r="A305" s="73" t="s">
        <v>523</v>
      </c>
      <c r="B305" s="74" t="s">
        <v>524</v>
      </c>
      <c r="C305" s="74" t="s">
        <v>176</v>
      </c>
      <c r="D305" s="74" t="s">
        <v>525</v>
      </c>
      <c r="E305" s="26">
        <v>561657</v>
      </c>
      <c r="F305" s="86">
        <v>563280</v>
      </c>
      <c r="G305" s="2">
        <f t="shared" si="8"/>
        <v>1623</v>
      </c>
      <c r="H305" s="42">
        <f t="shared" si="9"/>
        <v>2.8999999999999998E-3</v>
      </c>
      <c r="I305" s="82" t="s">
        <v>865</v>
      </c>
      <c r="J305" s="72" t="s">
        <v>865</v>
      </c>
      <c r="K305" s="14"/>
      <c r="L305" s="14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8" customFormat="1" x14ac:dyDescent="0.2">
      <c r="A306" s="73" t="s">
        <v>523</v>
      </c>
      <c r="B306" s="74" t="s">
        <v>524</v>
      </c>
      <c r="C306" s="74" t="s">
        <v>189</v>
      </c>
      <c r="D306" s="74" t="s">
        <v>526</v>
      </c>
      <c r="E306" s="26">
        <v>592494</v>
      </c>
      <c r="F306" s="86">
        <v>594425</v>
      </c>
      <c r="G306" s="2">
        <f t="shared" si="8"/>
        <v>1931</v>
      </c>
      <c r="H306" s="42">
        <f t="shared" si="9"/>
        <v>3.3E-3</v>
      </c>
      <c r="I306" s="82" t="s">
        <v>865</v>
      </c>
      <c r="J306" s="72" t="s">
        <v>865</v>
      </c>
      <c r="K306" s="14"/>
      <c r="L306" s="14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8" customFormat="1" x14ac:dyDescent="0.2">
      <c r="A307" s="73" t="s">
        <v>523</v>
      </c>
      <c r="B307" s="74" t="s">
        <v>524</v>
      </c>
      <c r="C307" s="74" t="s">
        <v>26</v>
      </c>
      <c r="D307" s="74" t="s">
        <v>527</v>
      </c>
      <c r="E307" s="26">
        <v>4613112</v>
      </c>
      <c r="F307" s="86">
        <v>4632533</v>
      </c>
      <c r="G307" s="2">
        <f t="shared" si="8"/>
        <v>19421</v>
      </c>
      <c r="H307" s="42">
        <f t="shared" si="9"/>
        <v>4.1999999999999997E-3</v>
      </c>
      <c r="I307" s="82" t="s">
        <v>865</v>
      </c>
      <c r="J307" s="72" t="s">
        <v>865</v>
      </c>
      <c r="K307" s="14"/>
      <c r="L307" s="14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8" customFormat="1" x14ac:dyDescent="0.2">
      <c r="A308" s="73" t="s">
        <v>523</v>
      </c>
      <c r="B308" s="74" t="s">
        <v>524</v>
      </c>
      <c r="C308" s="74" t="s">
        <v>41</v>
      </c>
      <c r="D308" s="74" t="s">
        <v>528</v>
      </c>
      <c r="E308" s="26">
        <v>5434339</v>
      </c>
      <c r="F308" s="86">
        <v>5457961</v>
      </c>
      <c r="G308" s="2">
        <f t="shared" si="8"/>
        <v>23622</v>
      </c>
      <c r="H308" s="42">
        <f t="shared" si="9"/>
        <v>4.3E-3</v>
      </c>
      <c r="I308" s="82" t="s">
        <v>865</v>
      </c>
      <c r="J308" s="72" t="s">
        <v>865</v>
      </c>
      <c r="K308" s="14"/>
      <c r="L308" s="14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8" customFormat="1" x14ac:dyDescent="0.2">
      <c r="A309" s="73" t="s">
        <v>523</v>
      </c>
      <c r="B309" s="74" t="s">
        <v>524</v>
      </c>
      <c r="C309" s="74" t="s">
        <v>123</v>
      </c>
      <c r="D309" s="74" t="s">
        <v>529</v>
      </c>
      <c r="E309" s="26">
        <v>1010357</v>
      </c>
      <c r="F309" s="86">
        <v>1014305</v>
      </c>
      <c r="G309" s="2">
        <f t="shared" si="8"/>
        <v>3948</v>
      </c>
      <c r="H309" s="42">
        <f t="shared" si="9"/>
        <v>3.8999999999999998E-3</v>
      </c>
      <c r="I309" s="82" t="s">
        <v>865</v>
      </c>
      <c r="J309" s="72" t="s">
        <v>865</v>
      </c>
      <c r="K309" s="14"/>
      <c r="L309" s="14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8" customFormat="1" x14ac:dyDescent="0.2">
      <c r="A310" s="73" t="s">
        <v>523</v>
      </c>
      <c r="B310" s="74" t="s">
        <v>524</v>
      </c>
      <c r="C310" s="74" t="s">
        <v>101</v>
      </c>
      <c r="D310" s="74" t="s">
        <v>530</v>
      </c>
      <c r="E310" s="26">
        <v>361860</v>
      </c>
      <c r="F310" s="86">
        <v>363585</v>
      </c>
      <c r="G310" s="2">
        <f t="shared" si="8"/>
        <v>1725</v>
      </c>
      <c r="H310" s="42">
        <f t="shared" si="9"/>
        <v>4.7999999999999996E-3</v>
      </c>
      <c r="I310" s="82" t="s">
        <v>865</v>
      </c>
      <c r="J310" s="72" t="s">
        <v>865</v>
      </c>
      <c r="K310" s="14"/>
      <c r="L310" s="14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8" customFormat="1" x14ac:dyDescent="0.2">
      <c r="A311" s="73" t="s">
        <v>531</v>
      </c>
      <c r="B311" s="74" t="s">
        <v>532</v>
      </c>
      <c r="C311" s="74" t="s">
        <v>26</v>
      </c>
      <c r="D311" s="74" t="s">
        <v>533</v>
      </c>
      <c r="E311" s="26">
        <v>6436224</v>
      </c>
      <c r="F311" s="86">
        <v>6460528</v>
      </c>
      <c r="G311" s="2">
        <f t="shared" si="8"/>
        <v>24304</v>
      </c>
      <c r="H311" s="42">
        <f t="shared" si="9"/>
        <v>3.8E-3</v>
      </c>
      <c r="I311" s="82" t="s">
        <v>865</v>
      </c>
      <c r="J311" s="72" t="s">
        <v>865</v>
      </c>
      <c r="K311" s="14"/>
      <c r="L311" s="14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8" customFormat="1" x14ac:dyDescent="0.2">
      <c r="A312" s="73" t="s">
        <v>531</v>
      </c>
      <c r="B312" s="74" t="s">
        <v>532</v>
      </c>
      <c r="C312" s="74" t="s">
        <v>184</v>
      </c>
      <c r="D312" s="74" t="s">
        <v>534</v>
      </c>
      <c r="E312" s="26">
        <v>2277391</v>
      </c>
      <c r="F312" s="86">
        <v>2292502</v>
      </c>
      <c r="G312" s="2">
        <f t="shared" si="8"/>
        <v>15111</v>
      </c>
      <c r="H312" s="42">
        <f t="shared" si="9"/>
        <v>6.6E-3</v>
      </c>
      <c r="I312" s="82" t="s">
        <v>865</v>
      </c>
      <c r="J312" s="72" t="s">
        <v>865</v>
      </c>
      <c r="K312" s="14"/>
      <c r="L312" s="14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8" customFormat="1" x14ac:dyDescent="0.2">
      <c r="A313" s="73" t="s">
        <v>535</v>
      </c>
      <c r="B313" s="74" t="s">
        <v>536</v>
      </c>
      <c r="C313" s="74" t="s">
        <v>509</v>
      </c>
      <c r="D313" s="74" t="s">
        <v>537</v>
      </c>
      <c r="E313" s="26">
        <v>494497</v>
      </c>
      <c r="F313" s="86">
        <v>496379</v>
      </c>
      <c r="G313" s="2">
        <f t="shared" si="8"/>
        <v>1882</v>
      </c>
      <c r="H313" s="42">
        <f t="shared" si="9"/>
        <v>3.8E-3</v>
      </c>
      <c r="I313" s="82" t="s">
        <v>865</v>
      </c>
      <c r="J313" s="72" t="s">
        <v>865</v>
      </c>
      <c r="K313" s="14"/>
      <c r="L313" s="14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8" customFormat="1" x14ac:dyDescent="0.2">
      <c r="A314" s="73" t="s">
        <v>535</v>
      </c>
      <c r="B314" s="74" t="s">
        <v>536</v>
      </c>
      <c r="C314" s="74" t="s">
        <v>57</v>
      </c>
      <c r="D314" s="74" t="s">
        <v>538</v>
      </c>
      <c r="E314" s="26">
        <v>3241766</v>
      </c>
      <c r="F314" s="86">
        <v>3254652</v>
      </c>
      <c r="G314" s="2">
        <f t="shared" si="8"/>
        <v>12886</v>
      </c>
      <c r="H314" s="42">
        <f t="shared" si="9"/>
        <v>4.0000000000000001E-3</v>
      </c>
      <c r="I314" s="82" t="s">
        <v>865</v>
      </c>
      <c r="J314" s="72" t="s">
        <v>865</v>
      </c>
      <c r="K314" s="14"/>
      <c r="L314" s="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8" customFormat="1" x14ac:dyDescent="0.2">
      <c r="A315" s="73" t="s">
        <v>535</v>
      </c>
      <c r="B315" s="74" t="s">
        <v>536</v>
      </c>
      <c r="C315" s="74" t="s">
        <v>79</v>
      </c>
      <c r="D315" s="74" t="s">
        <v>539</v>
      </c>
      <c r="E315" s="26">
        <v>4718887</v>
      </c>
      <c r="F315" s="86">
        <v>4746305</v>
      </c>
      <c r="G315" s="2">
        <f t="shared" si="8"/>
        <v>27418</v>
      </c>
      <c r="H315" s="42">
        <f t="shared" si="9"/>
        <v>5.7999999999999996E-3</v>
      </c>
      <c r="I315" s="82" t="s">
        <v>865</v>
      </c>
      <c r="J315" s="72" t="s">
        <v>865</v>
      </c>
      <c r="K315" s="14"/>
      <c r="L315" s="14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8" customFormat="1" x14ac:dyDescent="0.2">
      <c r="A316" s="73" t="s">
        <v>535</v>
      </c>
      <c r="B316" s="74" t="s">
        <v>536</v>
      </c>
      <c r="C316" s="74" t="s">
        <v>59</v>
      </c>
      <c r="D316" s="74" t="s">
        <v>540</v>
      </c>
      <c r="E316" s="26">
        <v>1306072</v>
      </c>
      <c r="F316" s="86">
        <v>1311038</v>
      </c>
      <c r="G316" s="2">
        <f t="shared" si="8"/>
        <v>4966</v>
      </c>
      <c r="H316" s="42">
        <f t="shared" si="9"/>
        <v>3.8E-3</v>
      </c>
      <c r="I316" s="82" t="s">
        <v>865</v>
      </c>
      <c r="J316" s="72" t="s">
        <v>865</v>
      </c>
      <c r="K316" s="14"/>
      <c r="L316" s="14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8" customFormat="1" x14ac:dyDescent="0.2">
      <c r="A317" s="73" t="s">
        <v>535</v>
      </c>
      <c r="B317" s="74" t="s">
        <v>536</v>
      </c>
      <c r="C317" s="74" t="s">
        <v>214</v>
      </c>
      <c r="D317" s="74" t="s">
        <v>541</v>
      </c>
      <c r="E317" s="26">
        <v>3714787</v>
      </c>
      <c r="F317" s="86">
        <v>3727106</v>
      </c>
      <c r="G317" s="2">
        <f t="shared" si="8"/>
        <v>12319</v>
      </c>
      <c r="H317" s="42">
        <f t="shared" si="9"/>
        <v>3.3E-3</v>
      </c>
      <c r="I317" s="82" t="s">
        <v>865</v>
      </c>
      <c r="J317" s="72" t="s">
        <v>865</v>
      </c>
      <c r="K317" s="14"/>
      <c r="L317" s="14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8" customFormat="1" x14ac:dyDescent="0.2">
      <c r="A318" s="73" t="s">
        <v>535</v>
      </c>
      <c r="B318" s="74" t="s">
        <v>536</v>
      </c>
      <c r="C318" s="74" t="s">
        <v>95</v>
      </c>
      <c r="D318" s="74" t="s">
        <v>542</v>
      </c>
      <c r="E318" s="26">
        <v>20268339</v>
      </c>
      <c r="F318" s="86">
        <v>20358444</v>
      </c>
      <c r="G318" s="2">
        <f t="shared" si="8"/>
        <v>90105</v>
      </c>
      <c r="H318" s="42">
        <f t="shared" si="9"/>
        <v>4.4000000000000003E-3</v>
      </c>
      <c r="I318" s="82" t="s">
        <v>865</v>
      </c>
      <c r="J318" s="72" t="s">
        <v>865</v>
      </c>
      <c r="K318" s="14"/>
      <c r="L318" s="14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8" customFormat="1" x14ac:dyDescent="0.2">
      <c r="A319" s="73" t="s">
        <v>535</v>
      </c>
      <c r="B319" s="74" t="s">
        <v>536</v>
      </c>
      <c r="C319" s="74" t="s">
        <v>192</v>
      </c>
      <c r="D319" s="74" t="s">
        <v>543</v>
      </c>
      <c r="E319" s="26">
        <v>7175341</v>
      </c>
      <c r="F319" s="86">
        <v>7202227</v>
      </c>
      <c r="G319" s="2">
        <f t="shared" si="8"/>
        <v>26886</v>
      </c>
      <c r="H319" s="42">
        <f t="shared" si="9"/>
        <v>3.7000000000000002E-3</v>
      </c>
      <c r="I319" s="82" t="s">
        <v>865</v>
      </c>
      <c r="J319" s="72" t="s">
        <v>865</v>
      </c>
      <c r="K319" s="14"/>
      <c r="L319" s="14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8" customFormat="1" x14ac:dyDescent="0.2">
      <c r="A320" s="73" t="s">
        <v>535</v>
      </c>
      <c r="B320" s="74" t="s">
        <v>536</v>
      </c>
      <c r="C320" s="74" t="s">
        <v>28</v>
      </c>
      <c r="D320" s="74" t="s">
        <v>544</v>
      </c>
      <c r="E320" s="26">
        <v>629382</v>
      </c>
      <c r="F320" s="86">
        <v>631955</v>
      </c>
      <c r="G320" s="2">
        <f t="shared" si="8"/>
        <v>2573</v>
      </c>
      <c r="H320" s="42">
        <f t="shared" si="9"/>
        <v>4.1000000000000003E-3</v>
      </c>
      <c r="I320" s="82" t="s">
        <v>865</v>
      </c>
      <c r="J320" s="72" t="s">
        <v>865</v>
      </c>
      <c r="K320" s="14"/>
      <c r="L320" s="14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8" customFormat="1" x14ac:dyDescent="0.2">
      <c r="A321" s="73" t="s">
        <v>535</v>
      </c>
      <c r="B321" s="74" t="s">
        <v>536</v>
      </c>
      <c r="C321" s="74" t="s">
        <v>147</v>
      </c>
      <c r="D321" s="74" t="s">
        <v>545</v>
      </c>
      <c r="E321" s="26">
        <v>3620410</v>
      </c>
      <c r="F321" s="86">
        <v>3632975</v>
      </c>
      <c r="G321" s="2">
        <f t="shared" si="8"/>
        <v>12565</v>
      </c>
      <c r="H321" s="42">
        <f t="shared" si="9"/>
        <v>3.5000000000000001E-3</v>
      </c>
      <c r="I321" s="82" t="s">
        <v>865</v>
      </c>
      <c r="J321" s="72" t="s">
        <v>865</v>
      </c>
      <c r="K321" s="14"/>
      <c r="L321" s="14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8" customFormat="1" x14ac:dyDescent="0.2">
      <c r="A322" s="73" t="s">
        <v>535</v>
      </c>
      <c r="B322" s="74" t="s">
        <v>536</v>
      </c>
      <c r="C322" s="74" t="s">
        <v>546</v>
      </c>
      <c r="D322" s="74" t="s">
        <v>547</v>
      </c>
      <c r="E322" s="26">
        <v>2230724</v>
      </c>
      <c r="F322" s="86">
        <v>2238381</v>
      </c>
      <c r="G322" s="2">
        <f t="shared" si="8"/>
        <v>7657</v>
      </c>
      <c r="H322" s="42">
        <f t="shared" si="9"/>
        <v>3.3999999999999998E-3</v>
      </c>
      <c r="I322" s="82" t="s">
        <v>865</v>
      </c>
      <c r="J322" s="72" t="s">
        <v>865</v>
      </c>
      <c r="K322" s="14"/>
      <c r="L322" s="14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8" customFormat="1" x14ac:dyDescent="0.2">
      <c r="A323" s="73" t="s">
        <v>548</v>
      </c>
      <c r="B323" s="74" t="s">
        <v>549</v>
      </c>
      <c r="C323" s="74" t="s">
        <v>26</v>
      </c>
      <c r="D323" s="74" t="s">
        <v>550</v>
      </c>
      <c r="E323" s="26">
        <v>2381127</v>
      </c>
      <c r="F323" s="86">
        <v>2396838</v>
      </c>
      <c r="G323" s="2">
        <f t="shared" si="8"/>
        <v>15711</v>
      </c>
      <c r="H323" s="42">
        <f t="shared" si="9"/>
        <v>6.6E-3</v>
      </c>
      <c r="I323" s="82" t="s">
        <v>865</v>
      </c>
      <c r="J323" s="72" t="s">
        <v>865</v>
      </c>
      <c r="K323" s="14"/>
      <c r="L323" s="14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8" customFormat="1" x14ac:dyDescent="0.2">
      <c r="A324" s="73" t="s">
        <v>548</v>
      </c>
      <c r="B324" s="74" t="s">
        <v>549</v>
      </c>
      <c r="C324" s="74" t="s">
        <v>57</v>
      </c>
      <c r="D324" s="74" t="s">
        <v>551</v>
      </c>
      <c r="E324" s="26">
        <v>1161</v>
      </c>
      <c r="F324" s="86">
        <v>1161</v>
      </c>
      <c r="G324" s="2">
        <f t="shared" si="8"/>
        <v>0</v>
      </c>
      <c r="H324" s="42">
        <f t="shared" si="9"/>
        <v>0</v>
      </c>
      <c r="I324" s="82">
        <v>1</v>
      </c>
      <c r="J324" s="72">
        <v>1</v>
      </c>
      <c r="K324" s="14"/>
      <c r="L324" s="1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8" customFormat="1" x14ac:dyDescent="0.2">
      <c r="A325" s="73" t="s">
        <v>548</v>
      </c>
      <c r="B325" s="74" t="s">
        <v>549</v>
      </c>
      <c r="C325" s="74" t="s">
        <v>16</v>
      </c>
      <c r="D325" s="74" t="s">
        <v>552</v>
      </c>
      <c r="E325" s="26">
        <v>39003</v>
      </c>
      <c r="F325" s="86">
        <v>39003</v>
      </c>
      <c r="G325" s="2">
        <f t="shared" si="8"/>
        <v>0</v>
      </c>
      <c r="H325" s="42">
        <f t="shared" si="9"/>
        <v>0</v>
      </c>
      <c r="I325" s="82">
        <v>1</v>
      </c>
      <c r="J325" s="72">
        <v>1</v>
      </c>
      <c r="K325" s="14"/>
      <c r="L325" s="14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8" customFormat="1" x14ac:dyDescent="0.2">
      <c r="A326" s="73" t="s">
        <v>548</v>
      </c>
      <c r="B326" s="74" t="s">
        <v>549</v>
      </c>
      <c r="C326" s="74" t="s">
        <v>59</v>
      </c>
      <c r="D326" s="74" t="s">
        <v>553</v>
      </c>
      <c r="E326" s="26">
        <v>1368020</v>
      </c>
      <c r="F326" s="86">
        <v>1377364</v>
      </c>
      <c r="G326" s="2">
        <f t="shared" si="8"/>
        <v>9344</v>
      </c>
      <c r="H326" s="42">
        <f t="shared" si="9"/>
        <v>6.7999999999999996E-3</v>
      </c>
      <c r="I326" s="82" t="s">
        <v>865</v>
      </c>
      <c r="J326" s="72" t="s">
        <v>865</v>
      </c>
      <c r="K326" s="14"/>
      <c r="L326" s="14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8" customFormat="1" x14ac:dyDescent="0.2">
      <c r="A327" s="73" t="s">
        <v>554</v>
      </c>
      <c r="B327" s="74" t="s">
        <v>555</v>
      </c>
      <c r="C327" s="74" t="s">
        <v>79</v>
      </c>
      <c r="D327" s="74" t="s">
        <v>556</v>
      </c>
      <c r="E327" s="26">
        <v>2958237</v>
      </c>
      <c r="F327" s="86">
        <v>2969600</v>
      </c>
      <c r="G327" s="2">
        <f t="shared" si="8"/>
        <v>11363</v>
      </c>
      <c r="H327" s="42">
        <f t="shared" si="9"/>
        <v>3.8E-3</v>
      </c>
      <c r="I327" s="82" t="s">
        <v>865</v>
      </c>
      <c r="J327" s="72" t="s">
        <v>865</v>
      </c>
      <c r="K327" s="14"/>
      <c r="L327" s="14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8" customFormat="1" x14ac:dyDescent="0.2">
      <c r="A328" s="73" t="s">
        <v>554</v>
      </c>
      <c r="B328" s="74" t="s">
        <v>555</v>
      </c>
      <c r="C328" s="74" t="s">
        <v>84</v>
      </c>
      <c r="D328" s="74" t="s">
        <v>557</v>
      </c>
      <c r="E328" s="26">
        <v>3231388</v>
      </c>
      <c r="F328" s="86">
        <v>3244429</v>
      </c>
      <c r="G328" s="2">
        <f t="shared" si="8"/>
        <v>13041</v>
      </c>
      <c r="H328" s="42">
        <f t="shared" si="9"/>
        <v>4.0000000000000001E-3</v>
      </c>
      <c r="I328" s="82" t="s">
        <v>865</v>
      </c>
      <c r="J328" s="72" t="s">
        <v>865</v>
      </c>
      <c r="K328" s="14"/>
      <c r="L328" s="14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8" customFormat="1" x14ac:dyDescent="0.2">
      <c r="A329" s="73" t="s">
        <v>554</v>
      </c>
      <c r="B329" s="74" t="s">
        <v>555</v>
      </c>
      <c r="C329" s="74" t="s">
        <v>63</v>
      </c>
      <c r="D329" s="74" t="s">
        <v>558</v>
      </c>
      <c r="E329" s="26">
        <v>846733</v>
      </c>
      <c r="F329" s="86">
        <v>850245</v>
      </c>
      <c r="G329" s="2">
        <f t="shared" ref="G329:G392" si="10">SUM(F329-E329)</f>
        <v>3512</v>
      </c>
      <c r="H329" s="42">
        <f t="shared" ref="H329:H392" si="11">ROUND(G329/E329,4)</f>
        <v>4.1000000000000003E-3</v>
      </c>
      <c r="I329" s="82" t="s">
        <v>865</v>
      </c>
      <c r="J329" s="72" t="s">
        <v>865</v>
      </c>
      <c r="K329" s="14"/>
      <c r="L329" s="14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8" customFormat="1" x14ac:dyDescent="0.2">
      <c r="A330" s="73" t="s">
        <v>559</v>
      </c>
      <c r="B330" s="74" t="s">
        <v>560</v>
      </c>
      <c r="C330" s="74" t="s">
        <v>12</v>
      </c>
      <c r="D330" s="74" t="s">
        <v>561</v>
      </c>
      <c r="E330" s="26">
        <v>673334</v>
      </c>
      <c r="F330" s="86">
        <v>675825</v>
      </c>
      <c r="G330" s="2">
        <f t="shared" si="10"/>
        <v>2491</v>
      </c>
      <c r="H330" s="42">
        <f t="shared" si="11"/>
        <v>3.7000000000000002E-3</v>
      </c>
      <c r="I330" s="82" t="s">
        <v>865</v>
      </c>
      <c r="J330" s="72" t="s">
        <v>865</v>
      </c>
      <c r="K330" s="14"/>
      <c r="L330" s="14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8" customFormat="1" x14ac:dyDescent="0.2">
      <c r="A331" s="73" t="s">
        <v>559</v>
      </c>
      <c r="B331" s="74" t="s">
        <v>560</v>
      </c>
      <c r="C331" s="74" t="s">
        <v>57</v>
      </c>
      <c r="D331" s="74" t="s">
        <v>562</v>
      </c>
      <c r="E331" s="26">
        <v>1149219</v>
      </c>
      <c r="F331" s="86">
        <v>1153555</v>
      </c>
      <c r="G331" s="2">
        <f t="shared" si="10"/>
        <v>4336</v>
      </c>
      <c r="H331" s="42">
        <f t="shared" si="11"/>
        <v>3.8E-3</v>
      </c>
      <c r="I331" s="82" t="s">
        <v>865</v>
      </c>
      <c r="J331" s="72" t="s">
        <v>865</v>
      </c>
      <c r="K331" s="14"/>
      <c r="L331" s="14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8" customFormat="1" x14ac:dyDescent="0.2">
      <c r="A332" s="73" t="s">
        <v>559</v>
      </c>
      <c r="B332" s="74" t="s">
        <v>560</v>
      </c>
      <c r="C332" s="74" t="s">
        <v>368</v>
      </c>
      <c r="D332" s="74" t="s">
        <v>563</v>
      </c>
      <c r="E332" s="26">
        <v>654361</v>
      </c>
      <c r="F332" s="86">
        <v>658714</v>
      </c>
      <c r="G332" s="2">
        <f t="shared" si="10"/>
        <v>4353</v>
      </c>
      <c r="H332" s="42">
        <f t="shared" si="11"/>
        <v>6.7000000000000002E-3</v>
      </c>
      <c r="I332" s="82" t="s">
        <v>865</v>
      </c>
      <c r="J332" s="72" t="s">
        <v>865</v>
      </c>
      <c r="K332" s="14"/>
      <c r="L332" s="14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8" customFormat="1" x14ac:dyDescent="0.2">
      <c r="A333" s="73" t="s">
        <v>559</v>
      </c>
      <c r="B333" s="74" t="s">
        <v>560</v>
      </c>
      <c r="C333" s="74" t="s">
        <v>43</v>
      </c>
      <c r="D333" s="74" t="s">
        <v>564</v>
      </c>
      <c r="E333" s="26">
        <v>3503118</v>
      </c>
      <c r="F333" s="86">
        <v>3516597</v>
      </c>
      <c r="G333" s="2">
        <f t="shared" si="10"/>
        <v>13479</v>
      </c>
      <c r="H333" s="42">
        <f t="shared" si="11"/>
        <v>3.8E-3</v>
      </c>
      <c r="I333" s="82" t="s">
        <v>865</v>
      </c>
      <c r="J333" s="72" t="s">
        <v>865</v>
      </c>
      <c r="K333" s="14"/>
      <c r="L333" s="14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8" customFormat="1" x14ac:dyDescent="0.2">
      <c r="A334" s="73" t="s">
        <v>559</v>
      </c>
      <c r="B334" s="74" t="s">
        <v>560</v>
      </c>
      <c r="C334" s="74" t="s">
        <v>61</v>
      </c>
      <c r="D334" s="74" t="s">
        <v>565</v>
      </c>
      <c r="E334" s="26">
        <v>1936982</v>
      </c>
      <c r="F334" s="86">
        <v>1944760</v>
      </c>
      <c r="G334" s="2">
        <f t="shared" si="10"/>
        <v>7778</v>
      </c>
      <c r="H334" s="42">
        <f t="shared" si="11"/>
        <v>4.0000000000000001E-3</v>
      </c>
      <c r="I334" s="82" t="s">
        <v>865</v>
      </c>
      <c r="J334" s="72" t="s">
        <v>865</v>
      </c>
      <c r="K334" s="14"/>
      <c r="L334" s="1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8" customFormat="1" x14ac:dyDescent="0.2">
      <c r="A335" s="73" t="s">
        <v>559</v>
      </c>
      <c r="B335" s="74" t="s">
        <v>560</v>
      </c>
      <c r="C335" s="74" t="s">
        <v>332</v>
      </c>
      <c r="D335" s="74" t="s">
        <v>566</v>
      </c>
      <c r="E335" s="26">
        <v>798947</v>
      </c>
      <c r="F335" s="86">
        <v>802356</v>
      </c>
      <c r="G335" s="2">
        <f t="shared" si="10"/>
        <v>3409</v>
      </c>
      <c r="H335" s="42">
        <f t="shared" si="11"/>
        <v>4.3E-3</v>
      </c>
      <c r="I335" s="82" t="s">
        <v>865</v>
      </c>
      <c r="J335" s="72" t="s">
        <v>865</v>
      </c>
      <c r="K335" s="14"/>
      <c r="L335" s="14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8" customFormat="1" x14ac:dyDescent="0.2">
      <c r="A336" s="73" t="s">
        <v>567</v>
      </c>
      <c r="B336" s="74" t="s">
        <v>568</v>
      </c>
      <c r="C336" s="74" t="s">
        <v>12</v>
      </c>
      <c r="D336" s="74" t="s">
        <v>569</v>
      </c>
      <c r="E336" s="26">
        <v>19357</v>
      </c>
      <c r="F336" s="86">
        <v>19357</v>
      </c>
      <c r="G336" s="2">
        <f t="shared" si="10"/>
        <v>0</v>
      </c>
      <c r="H336" s="42">
        <f t="shared" si="11"/>
        <v>0</v>
      </c>
      <c r="I336" s="82">
        <v>1</v>
      </c>
      <c r="J336" s="72">
        <v>1</v>
      </c>
      <c r="K336" s="14"/>
      <c r="L336" s="14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8" customFormat="1" x14ac:dyDescent="0.2">
      <c r="A337" s="73" t="s">
        <v>567</v>
      </c>
      <c r="B337" s="74" t="s">
        <v>568</v>
      </c>
      <c r="C337" s="74" t="s">
        <v>570</v>
      </c>
      <c r="D337" s="74" t="s">
        <v>571</v>
      </c>
      <c r="E337" s="26">
        <v>1448632</v>
      </c>
      <c r="F337" s="86">
        <v>1454071</v>
      </c>
      <c r="G337" s="2">
        <f t="shared" si="10"/>
        <v>5439</v>
      </c>
      <c r="H337" s="42">
        <f t="shared" si="11"/>
        <v>3.8E-3</v>
      </c>
      <c r="I337" s="82" t="s">
        <v>865</v>
      </c>
      <c r="J337" s="72" t="s">
        <v>865</v>
      </c>
      <c r="K337" s="14"/>
      <c r="L337" s="14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8" customFormat="1" x14ac:dyDescent="0.2">
      <c r="A338" s="73" t="s">
        <v>567</v>
      </c>
      <c r="B338" s="74" t="s">
        <v>568</v>
      </c>
      <c r="C338" s="74" t="s">
        <v>572</v>
      </c>
      <c r="D338" s="74" t="s">
        <v>573</v>
      </c>
      <c r="E338" s="26">
        <v>1744006</v>
      </c>
      <c r="F338" s="86">
        <v>1748694</v>
      </c>
      <c r="G338" s="2">
        <f t="shared" si="10"/>
        <v>4688</v>
      </c>
      <c r="H338" s="42">
        <f t="shared" si="11"/>
        <v>2.7000000000000001E-3</v>
      </c>
      <c r="I338" s="82" t="s">
        <v>865</v>
      </c>
      <c r="J338" s="72" t="s">
        <v>865</v>
      </c>
      <c r="K338" s="71"/>
      <c r="L338" s="71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8" customFormat="1" x14ac:dyDescent="0.2">
      <c r="A339" s="73" t="s">
        <v>567</v>
      </c>
      <c r="B339" s="74" t="s">
        <v>568</v>
      </c>
      <c r="C339" s="74" t="s">
        <v>574</v>
      </c>
      <c r="D339" s="74" t="s">
        <v>575</v>
      </c>
      <c r="E339" s="26">
        <v>1928553</v>
      </c>
      <c r="F339" s="86">
        <v>1933737</v>
      </c>
      <c r="G339" s="2">
        <f t="shared" si="10"/>
        <v>5184</v>
      </c>
      <c r="H339" s="42">
        <f t="shared" si="11"/>
        <v>2.7000000000000001E-3</v>
      </c>
      <c r="I339" s="82" t="s">
        <v>865</v>
      </c>
      <c r="J339" s="72" t="s">
        <v>865</v>
      </c>
      <c r="K339" s="71"/>
      <c r="L339" s="71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8" customFormat="1" x14ac:dyDescent="0.2">
      <c r="A340" s="73" t="s">
        <v>567</v>
      </c>
      <c r="B340" s="74" t="s">
        <v>568</v>
      </c>
      <c r="C340" s="74" t="s">
        <v>577</v>
      </c>
      <c r="D340" s="74" t="s">
        <v>578</v>
      </c>
      <c r="E340" s="26">
        <v>2575882</v>
      </c>
      <c r="F340" s="86">
        <v>2582807</v>
      </c>
      <c r="G340" s="2">
        <f t="shared" si="10"/>
        <v>6925</v>
      </c>
      <c r="H340" s="42">
        <f t="shared" si="11"/>
        <v>2.7000000000000001E-3</v>
      </c>
      <c r="I340" s="82" t="s">
        <v>865</v>
      </c>
      <c r="J340" s="72" t="s">
        <v>865</v>
      </c>
      <c r="K340" s="71"/>
      <c r="L340" s="71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8" customFormat="1" x14ac:dyDescent="0.2">
      <c r="A341" s="73" t="s">
        <v>567</v>
      </c>
      <c r="B341" s="74" t="s">
        <v>568</v>
      </c>
      <c r="C341" s="74" t="s">
        <v>579</v>
      </c>
      <c r="D341" s="74" t="s">
        <v>580</v>
      </c>
      <c r="E341" s="26">
        <v>2061608</v>
      </c>
      <c r="F341" s="86">
        <v>2067112</v>
      </c>
      <c r="G341" s="2">
        <f t="shared" si="10"/>
        <v>5504</v>
      </c>
      <c r="H341" s="42">
        <f t="shared" si="11"/>
        <v>2.7000000000000001E-3</v>
      </c>
      <c r="I341" s="82" t="s">
        <v>865</v>
      </c>
      <c r="J341" s="72" t="s">
        <v>865</v>
      </c>
      <c r="K341" s="71"/>
      <c r="L341" s="71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8" customFormat="1" x14ac:dyDescent="0.2">
      <c r="A342" s="73" t="s">
        <v>567</v>
      </c>
      <c r="B342" s="74" t="s">
        <v>568</v>
      </c>
      <c r="C342" s="74" t="s">
        <v>581</v>
      </c>
      <c r="D342" s="74" t="s">
        <v>582</v>
      </c>
      <c r="E342" s="26">
        <v>2200962</v>
      </c>
      <c r="F342" s="86">
        <v>2206883</v>
      </c>
      <c r="G342" s="2">
        <f t="shared" si="10"/>
        <v>5921</v>
      </c>
      <c r="H342" s="42">
        <f t="shared" si="11"/>
        <v>2.7000000000000001E-3</v>
      </c>
      <c r="I342" s="82" t="s">
        <v>865</v>
      </c>
      <c r="J342" s="72" t="s">
        <v>865</v>
      </c>
      <c r="K342" s="71"/>
      <c r="L342" s="71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8" customFormat="1" x14ac:dyDescent="0.2">
      <c r="A343" s="73" t="s">
        <v>567</v>
      </c>
      <c r="B343" s="74" t="s">
        <v>568</v>
      </c>
      <c r="C343" s="74" t="s">
        <v>876</v>
      </c>
      <c r="D343" s="74" t="s">
        <v>892</v>
      </c>
      <c r="E343" s="26">
        <v>20497335</v>
      </c>
      <c r="F343" s="86">
        <v>20552161</v>
      </c>
      <c r="G343" s="2">
        <f t="shared" si="10"/>
        <v>54826</v>
      </c>
      <c r="H343" s="42">
        <f t="shared" si="11"/>
        <v>2.7000000000000001E-3</v>
      </c>
      <c r="I343" s="82" t="s">
        <v>865</v>
      </c>
      <c r="J343" s="72" t="s">
        <v>865</v>
      </c>
      <c r="K343" s="71"/>
      <c r="L343" s="71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8" customFormat="1" x14ac:dyDescent="0.2">
      <c r="A344" s="73" t="s">
        <v>567</v>
      </c>
      <c r="B344" s="74" t="s">
        <v>568</v>
      </c>
      <c r="C344" s="74" t="s">
        <v>877</v>
      </c>
      <c r="D344" s="74" t="s">
        <v>893</v>
      </c>
      <c r="E344" s="26">
        <v>6312681</v>
      </c>
      <c r="F344" s="86">
        <v>6329648</v>
      </c>
      <c r="G344" s="2">
        <f t="shared" si="10"/>
        <v>16967</v>
      </c>
      <c r="H344" s="42">
        <f t="shared" si="11"/>
        <v>2.7000000000000001E-3</v>
      </c>
      <c r="I344" s="82" t="s">
        <v>865</v>
      </c>
      <c r="J344" s="72" t="s">
        <v>865</v>
      </c>
      <c r="K344" s="71"/>
      <c r="L344" s="71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8" customFormat="1" x14ac:dyDescent="0.2">
      <c r="A345" s="73" t="s">
        <v>567</v>
      </c>
      <c r="B345" s="74" t="s">
        <v>568</v>
      </c>
      <c r="C345" s="74" t="s">
        <v>585</v>
      </c>
      <c r="D345" s="74" t="s">
        <v>586</v>
      </c>
      <c r="E345" s="26">
        <v>5863225</v>
      </c>
      <c r="F345" s="86">
        <v>5878985</v>
      </c>
      <c r="G345" s="2">
        <f t="shared" si="10"/>
        <v>15760</v>
      </c>
      <c r="H345" s="42">
        <f t="shared" si="11"/>
        <v>2.7000000000000001E-3</v>
      </c>
      <c r="I345" s="82" t="s">
        <v>865</v>
      </c>
      <c r="J345" s="72" t="s">
        <v>865</v>
      </c>
      <c r="K345" s="71"/>
      <c r="L345" s="71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8" customFormat="1" x14ac:dyDescent="0.2">
      <c r="A346" s="73" t="s">
        <v>567</v>
      </c>
      <c r="B346" s="74" t="s">
        <v>568</v>
      </c>
      <c r="C346" s="74" t="s">
        <v>587</v>
      </c>
      <c r="D346" s="74" t="s">
        <v>588</v>
      </c>
      <c r="E346" s="26">
        <v>3001154</v>
      </c>
      <c r="F346" s="86">
        <v>3009220</v>
      </c>
      <c r="G346" s="2">
        <f t="shared" si="10"/>
        <v>8066</v>
      </c>
      <c r="H346" s="42">
        <f t="shared" si="11"/>
        <v>2.7000000000000001E-3</v>
      </c>
      <c r="I346" s="82" t="s">
        <v>865</v>
      </c>
      <c r="J346" s="72" t="s">
        <v>865</v>
      </c>
      <c r="K346" s="71"/>
      <c r="L346" s="71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8" customFormat="1" x14ac:dyDescent="0.2">
      <c r="A347" s="73" t="s">
        <v>567</v>
      </c>
      <c r="B347" s="74" t="s">
        <v>568</v>
      </c>
      <c r="C347" s="74" t="s">
        <v>878</v>
      </c>
      <c r="D347" s="74" t="s">
        <v>894</v>
      </c>
      <c r="E347" s="26">
        <v>42703143</v>
      </c>
      <c r="F347" s="86">
        <v>42817925</v>
      </c>
      <c r="G347" s="2">
        <f t="shared" si="10"/>
        <v>114782</v>
      </c>
      <c r="H347" s="42">
        <f t="shared" si="11"/>
        <v>2.7000000000000001E-3</v>
      </c>
      <c r="I347" s="82" t="s">
        <v>865</v>
      </c>
      <c r="J347" s="72" t="s">
        <v>865</v>
      </c>
      <c r="K347" s="71"/>
      <c r="L347" s="71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8" customFormat="1" x14ac:dyDescent="0.2">
      <c r="A348" s="73" t="s">
        <v>567</v>
      </c>
      <c r="B348" s="74" t="s">
        <v>568</v>
      </c>
      <c r="C348" s="74" t="s">
        <v>26</v>
      </c>
      <c r="D348" s="74" t="s">
        <v>589</v>
      </c>
      <c r="E348" s="26">
        <v>67289064</v>
      </c>
      <c r="F348" s="86">
        <v>67606629</v>
      </c>
      <c r="G348" s="2">
        <f t="shared" si="10"/>
        <v>317565</v>
      </c>
      <c r="H348" s="42">
        <f t="shared" si="11"/>
        <v>4.7000000000000002E-3</v>
      </c>
      <c r="I348" s="82" t="s">
        <v>865</v>
      </c>
      <c r="J348" s="72" t="s">
        <v>865</v>
      </c>
      <c r="K348" s="71"/>
      <c r="L348" s="71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8" customFormat="1" x14ac:dyDescent="0.2">
      <c r="A349" s="73" t="s">
        <v>567</v>
      </c>
      <c r="B349" s="74" t="s">
        <v>568</v>
      </c>
      <c r="C349" s="74" t="s">
        <v>79</v>
      </c>
      <c r="D349" s="74" t="s">
        <v>590</v>
      </c>
      <c r="E349" s="26">
        <v>299983</v>
      </c>
      <c r="F349" s="86">
        <v>305716</v>
      </c>
      <c r="G349" s="2">
        <f t="shared" si="10"/>
        <v>5733</v>
      </c>
      <c r="H349" s="42">
        <f t="shared" si="11"/>
        <v>1.9099999999999999E-2</v>
      </c>
      <c r="I349" s="82">
        <v>1</v>
      </c>
      <c r="J349" s="72" t="s">
        <v>865</v>
      </c>
      <c r="K349" s="71"/>
      <c r="L349" s="71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8" customFormat="1" x14ac:dyDescent="0.2">
      <c r="A350" s="73" t="s">
        <v>567</v>
      </c>
      <c r="B350" s="74" t="s">
        <v>568</v>
      </c>
      <c r="C350" s="74" t="s">
        <v>16</v>
      </c>
      <c r="D350" s="74" t="s">
        <v>591</v>
      </c>
      <c r="E350" s="26">
        <v>18678092</v>
      </c>
      <c r="F350" s="86">
        <v>18761932</v>
      </c>
      <c r="G350" s="2">
        <f t="shared" si="10"/>
        <v>83840</v>
      </c>
      <c r="H350" s="42">
        <f t="shared" si="11"/>
        <v>4.4999999999999997E-3</v>
      </c>
      <c r="I350" s="82" t="s">
        <v>865</v>
      </c>
      <c r="J350" s="72" t="s">
        <v>865</v>
      </c>
      <c r="K350" s="71"/>
      <c r="L350" s="71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8" customFormat="1" x14ac:dyDescent="0.2">
      <c r="A351" s="73" t="s">
        <v>567</v>
      </c>
      <c r="B351" s="74" t="s">
        <v>568</v>
      </c>
      <c r="C351" s="74" t="s">
        <v>59</v>
      </c>
      <c r="D351" s="74" t="s">
        <v>592</v>
      </c>
      <c r="E351" s="26">
        <v>13800854</v>
      </c>
      <c r="F351" s="86">
        <v>13890795</v>
      </c>
      <c r="G351" s="2">
        <f t="shared" si="10"/>
        <v>89941</v>
      </c>
      <c r="H351" s="42">
        <f t="shared" si="11"/>
        <v>6.4999999999999997E-3</v>
      </c>
      <c r="I351" s="82" t="s">
        <v>865</v>
      </c>
      <c r="J351" s="72" t="s">
        <v>865</v>
      </c>
      <c r="K351" s="71"/>
      <c r="L351" s="71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8" customFormat="1" x14ac:dyDescent="0.2">
      <c r="A352" s="73" t="s">
        <v>567</v>
      </c>
      <c r="B352" s="74" t="s">
        <v>568</v>
      </c>
      <c r="C352" s="74" t="s">
        <v>37</v>
      </c>
      <c r="D352" s="74" t="s">
        <v>593</v>
      </c>
      <c r="E352" s="26">
        <v>8219777</v>
      </c>
      <c r="F352" s="86">
        <v>8253918</v>
      </c>
      <c r="G352" s="2">
        <f t="shared" si="10"/>
        <v>34141</v>
      </c>
      <c r="H352" s="42">
        <f t="shared" si="11"/>
        <v>4.1999999999999997E-3</v>
      </c>
      <c r="I352" s="82" t="s">
        <v>865</v>
      </c>
      <c r="J352" s="72" t="s">
        <v>865</v>
      </c>
      <c r="K352" s="71"/>
      <c r="L352" s="71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8" customFormat="1" x14ac:dyDescent="0.2">
      <c r="A353" s="73" t="s">
        <v>567</v>
      </c>
      <c r="B353" s="74" t="s">
        <v>568</v>
      </c>
      <c r="C353" s="74" t="s">
        <v>67</v>
      </c>
      <c r="D353" s="74" t="s">
        <v>594</v>
      </c>
      <c r="E353" s="26">
        <v>3691305</v>
      </c>
      <c r="F353" s="86">
        <v>3707369</v>
      </c>
      <c r="G353" s="2">
        <f t="shared" si="10"/>
        <v>16064</v>
      </c>
      <c r="H353" s="42">
        <f t="shared" si="11"/>
        <v>4.4000000000000003E-3</v>
      </c>
      <c r="I353" s="82" t="s">
        <v>865</v>
      </c>
      <c r="J353" s="72" t="s">
        <v>865</v>
      </c>
      <c r="K353" s="71"/>
      <c r="L353" s="71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8" customFormat="1" x14ac:dyDescent="0.2">
      <c r="A354" s="73" t="s">
        <v>567</v>
      </c>
      <c r="B354" s="74" t="s">
        <v>568</v>
      </c>
      <c r="C354" s="74" t="s">
        <v>93</v>
      </c>
      <c r="D354" s="74" t="s">
        <v>595</v>
      </c>
      <c r="E354" s="26">
        <v>44870069</v>
      </c>
      <c r="F354" s="86">
        <v>45230779</v>
      </c>
      <c r="G354" s="2">
        <f t="shared" si="10"/>
        <v>360710</v>
      </c>
      <c r="H354" s="42">
        <f t="shared" si="11"/>
        <v>8.0000000000000002E-3</v>
      </c>
      <c r="I354" s="82" t="s">
        <v>865</v>
      </c>
      <c r="J354" s="72" t="s">
        <v>865</v>
      </c>
      <c r="K354" s="71"/>
      <c r="L354" s="71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8" customFormat="1" x14ac:dyDescent="0.2">
      <c r="A355" s="73" t="s">
        <v>567</v>
      </c>
      <c r="B355" s="74" t="s">
        <v>568</v>
      </c>
      <c r="C355" s="74" t="s">
        <v>355</v>
      </c>
      <c r="D355" s="74" t="s">
        <v>596</v>
      </c>
      <c r="E355" s="26">
        <v>3017797</v>
      </c>
      <c r="F355" s="86">
        <v>3031629</v>
      </c>
      <c r="G355" s="2">
        <f t="shared" si="10"/>
        <v>13832</v>
      </c>
      <c r="H355" s="42">
        <f t="shared" si="11"/>
        <v>4.5999999999999999E-3</v>
      </c>
      <c r="I355" s="82" t="s">
        <v>865</v>
      </c>
      <c r="J355" s="72" t="s">
        <v>865</v>
      </c>
      <c r="K355" s="71"/>
      <c r="L355" s="71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s="38" customFormat="1" x14ac:dyDescent="0.2">
      <c r="A356" s="73" t="s">
        <v>567</v>
      </c>
      <c r="B356" s="74" t="s">
        <v>568</v>
      </c>
      <c r="C356" s="74" t="s">
        <v>597</v>
      </c>
      <c r="D356" s="74" t="s">
        <v>598</v>
      </c>
      <c r="E356" s="26">
        <v>6066065</v>
      </c>
      <c r="F356" s="86">
        <v>6121630</v>
      </c>
      <c r="G356" s="2">
        <f t="shared" si="10"/>
        <v>55565</v>
      </c>
      <c r="H356" s="42">
        <f t="shared" si="11"/>
        <v>9.1999999999999998E-3</v>
      </c>
      <c r="I356" s="82" t="s">
        <v>865</v>
      </c>
      <c r="J356" s="72" t="s">
        <v>865</v>
      </c>
      <c r="K356" s="71"/>
      <c r="L356" s="71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s="38" customFormat="1" x14ac:dyDescent="0.2">
      <c r="A357" s="73" t="s">
        <v>567</v>
      </c>
      <c r="B357" s="74" t="s">
        <v>568</v>
      </c>
      <c r="C357" s="74" t="s">
        <v>442</v>
      </c>
      <c r="D357" s="74" t="s">
        <v>599</v>
      </c>
      <c r="E357" s="26">
        <v>52310766</v>
      </c>
      <c r="F357" s="86">
        <v>52528906</v>
      </c>
      <c r="G357" s="2">
        <f t="shared" si="10"/>
        <v>218140</v>
      </c>
      <c r="H357" s="42">
        <f t="shared" si="11"/>
        <v>4.1999999999999997E-3</v>
      </c>
      <c r="I357" s="82" t="s">
        <v>865</v>
      </c>
      <c r="J357" s="72" t="s">
        <v>865</v>
      </c>
      <c r="K357" s="71"/>
      <c r="L357" s="71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s="38" customFormat="1" x14ac:dyDescent="0.2">
      <c r="A358" s="73" t="s">
        <v>567</v>
      </c>
      <c r="B358" s="74" t="s">
        <v>568</v>
      </c>
      <c r="C358" s="74" t="s">
        <v>600</v>
      </c>
      <c r="D358" s="74" t="s">
        <v>601</v>
      </c>
      <c r="E358" s="26">
        <v>4598964</v>
      </c>
      <c r="F358" s="86">
        <v>4618918</v>
      </c>
      <c r="G358" s="2">
        <f t="shared" si="10"/>
        <v>19954</v>
      </c>
      <c r="H358" s="42">
        <f t="shared" si="11"/>
        <v>4.3E-3</v>
      </c>
      <c r="I358" s="82" t="s">
        <v>865</v>
      </c>
      <c r="J358" s="72" t="s">
        <v>865</v>
      </c>
      <c r="K358" s="71"/>
      <c r="L358" s="71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s="38" customFormat="1" x14ac:dyDescent="0.2">
      <c r="A359" s="73" t="s">
        <v>567</v>
      </c>
      <c r="B359" s="74" t="s">
        <v>568</v>
      </c>
      <c r="C359" s="74" t="s">
        <v>546</v>
      </c>
      <c r="D359" s="74" t="s">
        <v>602</v>
      </c>
      <c r="E359" s="26">
        <v>9737561</v>
      </c>
      <c r="F359" s="86">
        <v>9768639</v>
      </c>
      <c r="G359" s="2">
        <f t="shared" si="10"/>
        <v>31078</v>
      </c>
      <c r="H359" s="42">
        <f t="shared" si="11"/>
        <v>3.2000000000000002E-3</v>
      </c>
      <c r="I359" s="82" t="s">
        <v>865</v>
      </c>
      <c r="J359" s="72" t="s">
        <v>865</v>
      </c>
      <c r="K359" s="71"/>
      <c r="L359" s="71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s="38" customFormat="1" x14ac:dyDescent="0.2">
      <c r="A360" s="73" t="s">
        <v>567</v>
      </c>
      <c r="B360" s="74" t="s">
        <v>568</v>
      </c>
      <c r="C360" s="74" t="s">
        <v>409</v>
      </c>
      <c r="D360" s="74" t="s">
        <v>603</v>
      </c>
      <c r="E360" s="26">
        <v>122770589</v>
      </c>
      <c r="F360" s="86">
        <v>123398465</v>
      </c>
      <c r="G360" s="2">
        <f t="shared" si="10"/>
        <v>627876</v>
      </c>
      <c r="H360" s="42">
        <f t="shared" si="11"/>
        <v>5.1000000000000004E-3</v>
      </c>
      <c r="I360" s="82" t="s">
        <v>865</v>
      </c>
      <c r="J360" s="72" t="s">
        <v>865</v>
      </c>
      <c r="K360" s="71"/>
      <c r="L360" s="71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1"/>
      <c r="BJ360" s="1"/>
      <c r="BK360" s="1"/>
      <c r="BL360" s="1"/>
      <c r="BM360" s="1"/>
      <c r="BN360" s="1"/>
      <c r="BO360" s="1"/>
      <c r="BP360" s="1"/>
      <c r="BQ360" s="1"/>
      <c r="BR360" s="1"/>
    </row>
    <row r="361" spans="1:70" s="38" customFormat="1" x14ac:dyDescent="0.2">
      <c r="A361" s="73" t="s">
        <v>567</v>
      </c>
      <c r="B361" s="74" t="s">
        <v>568</v>
      </c>
      <c r="C361" s="74" t="s">
        <v>855</v>
      </c>
      <c r="D361" s="74" t="s">
        <v>868</v>
      </c>
      <c r="E361" s="26">
        <v>938857</v>
      </c>
      <c r="F361" s="86">
        <v>941380</v>
      </c>
      <c r="G361" s="2">
        <f t="shared" si="10"/>
        <v>2523</v>
      </c>
      <c r="H361" s="42">
        <f t="shared" si="11"/>
        <v>2.7000000000000001E-3</v>
      </c>
      <c r="I361" s="82" t="s">
        <v>865</v>
      </c>
      <c r="J361" s="72" t="s">
        <v>865</v>
      </c>
      <c r="K361" s="71"/>
      <c r="L361" s="71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1"/>
      <c r="BJ361" s="1"/>
      <c r="BK361" s="1"/>
      <c r="BL361" s="1"/>
      <c r="BM361" s="1"/>
      <c r="BN361" s="1"/>
      <c r="BO361" s="1"/>
      <c r="BP361" s="1"/>
      <c r="BQ361" s="1"/>
      <c r="BR361" s="1"/>
    </row>
    <row r="362" spans="1:70" s="38" customFormat="1" x14ac:dyDescent="0.2">
      <c r="A362" s="44" t="s">
        <v>567</v>
      </c>
      <c r="B362" s="45" t="s">
        <v>568</v>
      </c>
      <c r="C362" s="45" t="s">
        <v>882</v>
      </c>
      <c r="D362" s="45" t="s">
        <v>883</v>
      </c>
      <c r="E362" s="26">
        <v>143166</v>
      </c>
      <c r="F362" s="86">
        <v>143551</v>
      </c>
      <c r="G362" s="2">
        <f t="shared" si="10"/>
        <v>385</v>
      </c>
      <c r="H362" s="42">
        <f t="shared" si="11"/>
        <v>2.7000000000000001E-3</v>
      </c>
      <c r="I362" s="82" t="s">
        <v>865</v>
      </c>
      <c r="J362" s="72" t="s">
        <v>865</v>
      </c>
      <c r="K362" s="71"/>
      <c r="L362" s="71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1"/>
      <c r="BJ362" s="1"/>
      <c r="BK362" s="1"/>
      <c r="BL362" s="1"/>
      <c r="BM362" s="1"/>
      <c r="BN362" s="1"/>
      <c r="BO362" s="1"/>
      <c r="BP362" s="1"/>
      <c r="BQ362" s="1"/>
      <c r="BR362" s="1"/>
    </row>
    <row r="363" spans="1:70" s="38" customFormat="1" x14ac:dyDescent="0.2">
      <c r="A363" s="44" t="s">
        <v>567</v>
      </c>
      <c r="B363" s="45" t="s">
        <v>568</v>
      </c>
      <c r="C363" s="45" t="s">
        <v>884</v>
      </c>
      <c r="D363" s="45" t="s">
        <v>885</v>
      </c>
      <c r="E363" s="26">
        <v>623862</v>
      </c>
      <c r="F363" s="86">
        <v>625539</v>
      </c>
      <c r="G363" s="2">
        <f t="shared" si="10"/>
        <v>1677</v>
      </c>
      <c r="H363" s="42">
        <f t="shared" si="11"/>
        <v>2.7000000000000001E-3</v>
      </c>
      <c r="I363" s="82" t="s">
        <v>865</v>
      </c>
      <c r="J363" s="72" t="s">
        <v>865</v>
      </c>
      <c r="K363" s="71"/>
      <c r="L363" s="71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1"/>
      <c r="BJ363" s="1"/>
      <c r="BK363" s="1"/>
      <c r="BL363" s="1"/>
      <c r="BM363" s="1"/>
      <c r="BN363" s="1"/>
      <c r="BO363" s="1"/>
      <c r="BP363" s="1"/>
      <c r="BQ363" s="1"/>
      <c r="BR363" s="1"/>
    </row>
    <row r="364" spans="1:70" s="38" customFormat="1" x14ac:dyDescent="0.2">
      <c r="A364" s="80" t="s">
        <v>567</v>
      </c>
      <c r="B364" s="80" t="s">
        <v>568</v>
      </c>
      <c r="C364" s="80" t="s">
        <v>898</v>
      </c>
      <c r="D364" s="80" t="s">
        <v>899</v>
      </c>
      <c r="E364" s="84">
        <v>300879</v>
      </c>
      <c r="F364" s="87">
        <v>301687</v>
      </c>
      <c r="G364" s="63">
        <f t="shared" si="10"/>
        <v>808</v>
      </c>
      <c r="H364" s="54">
        <f t="shared" si="11"/>
        <v>2.7000000000000001E-3</v>
      </c>
      <c r="I364" s="55" t="s">
        <v>865</v>
      </c>
      <c r="J364" s="56" t="s">
        <v>865</v>
      </c>
      <c r="K364" s="71"/>
      <c r="L364" s="71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1"/>
      <c r="BJ364" s="1"/>
      <c r="BK364" s="1"/>
      <c r="BL364" s="1"/>
      <c r="BM364" s="1"/>
      <c r="BN364" s="1"/>
      <c r="BO364" s="1"/>
      <c r="BP364" s="1"/>
      <c r="BQ364" s="1"/>
      <c r="BR364" s="1"/>
    </row>
    <row r="365" spans="1:70" s="38" customFormat="1" x14ac:dyDescent="0.2">
      <c r="A365" s="57" t="s">
        <v>567</v>
      </c>
      <c r="B365" s="58" t="s">
        <v>568</v>
      </c>
      <c r="C365" s="58" t="s">
        <v>846</v>
      </c>
      <c r="D365" s="58" t="s">
        <v>847</v>
      </c>
      <c r="E365" s="85">
        <v>69951028</v>
      </c>
      <c r="F365" s="88">
        <v>70139049</v>
      </c>
      <c r="G365" s="62">
        <f t="shared" si="10"/>
        <v>188021</v>
      </c>
      <c r="H365" s="59">
        <f t="shared" si="11"/>
        <v>2.7000000000000001E-3</v>
      </c>
      <c r="I365" s="60" t="s">
        <v>865</v>
      </c>
      <c r="J365" s="61" t="s">
        <v>865</v>
      </c>
      <c r="K365" s="71"/>
      <c r="L365" s="71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1"/>
      <c r="BJ365" s="1"/>
      <c r="BK365" s="1"/>
      <c r="BL365" s="1"/>
      <c r="BM365" s="1"/>
      <c r="BN365" s="1"/>
      <c r="BO365" s="1"/>
      <c r="BP365" s="1"/>
      <c r="BQ365" s="1"/>
      <c r="BR365" s="1"/>
    </row>
    <row r="366" spans="1:70" s="38" customFormat="1" x14ac:dyDescent="0.2">
      <c r="A366" s="57" t="s">
        <v>567</v>
      </c>
      <c r="B366" s="58" t="s">
        <v>568</v>
      </c>
      <c r="C366" s="58" t="s">
        <v>848</v>
      </c>
      <c r="D366" s="58" t="s">
        <v>849</v>
      </c>
      <c r="E366" s="85">
        <v>11953812</v>
      </c>
      <c r="F366" s="88">
        <v>11985942</v>
      </c>
      <c r="G366" s="62">
        <f t="shared" si="10"/>
        <v>32130</v>
      </c>
      <c r="H366" s="59">
        <f t="shared" si="11"/>
        <v>2.7000000000000001E-3</v>
      </c>
      <c r="I366" s="60" t="s">
        <v>865</v>
      </c>
      <c r="J366" s="61" t="s">
        <v>865</v>
      </c>
      <c r="K366" s="71"/>
      <c r="L366" s="71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1"/>
      <c r="BJ366" s="1"/>
      <c r="BK366" s="1"/>
      <c r="BL366" s="1"/>
      <c r="BM366" s="1"/>
      <c r="BN366" s="1"/>
      <c r="BO366" s="1"/>
      <c r="BP366" s="1"/>
      <c r="BQ366" s="1"/>
      <c r="BR366" s="1"/>
    </row>
    <row r="367" spans="1:70" s="38" customFormat="1" x14ac:dyDescent="0.2">
      <c r="A367" s="57" t="s">
        <v>567</v>
      </c>
      <c r="B367" s="58" t="s">
        <v>568</v>
      </c>
      <c r="C367" s="58" t="s">
        <v>850</v>
      </c>
      <c r="D367" s="58" t="s">
        <v>851</v>
      </c>
      <c r="E367" s="85">
        <v>4928632</v>
      </c>
      <c r="F367" s="88">
        <v>4941880</v>
      </c>
      <c r="G367" s="62">
        <f t="shared" si="10"/>
        <v>13248</v>
      </c>
      <c r="H367" s="59">
        <f t="shared" si="11"/>
        <v>2.7000000000000001E-3</v>
      </c>
      <c r="I367" s="60" t="s">
        <v>865</v>
      </c>
      <c r="J367" s="61" t="s">
        <v>865</v>
      </c>
      <c r="K367" s="71"/>
      <c r="L367" s="71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1"/>
      <c r="BJ367" s="1"/>
      <c r="BK367" s="1"/>
      <c r="BL367" s="1"/>
      <c r="BM367" s="1"/>
      <c r="BN367" s="1"/>
      <c r="BO367" s="1"/>
      <c r="BP367" s="1"/>
      <c r="BQ367" s="1"/>
      <c r="BR367" s="1"/>
    </row>
    <row r="368" spans="1:70" s="38" customFormat="1" x14ac:dyDescent="0.2">
      <c r="A368" s="57" t="s">
        <v>567</v>
      </c>
      <c r="B368" s="58" t="s">
        <v>568</v>
      </c>
      <c r="C368" s="58" t="s">
        <v>852</v>
      </c>
      <c r="D368" s="58" t="s">
        <v>853</v>
      </c>
      <c r="E368" s="85">
        <v>3204546</v>
      </c>
      <c r="F368" s="88">
        <v>3213159</v>
      </c>
      <c r="G368" s="62">
        <f t="shared" si="10"/>
        <v>8613</v>
      </c>
      <c r="H368" s="59">
        <f t="shared" si="11"/>
        <v>2.7000000000000001E-3</v>
      </c>
      <c r="I368" s="60" t="s">
        <v>865</v>
      </c>
      <c r="J368" s="61" t="s">
        <v>865</v>
      </c>
      <c r="K368" s="71"/>
      <c r="L368" s="71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1"/>
      <c r="BJ368" s="1"/>
      <c r="BK368" s="1"/>
      <c r="BL368" s="1"/>
      <c r="BM368" s="1"/>
      <c r="BN368" s="1"/>
      <c r="BO368" s="1"/>
      <c r="BP368" s="1"/>
      <c r="BQ368" s="1"/>
      <c r="BR368" s="1"/>
    </row>
    <row r="369" spans="1:70" s="38" customFormat="1" x14ac:dyDescent="0.2">
      <c r="A369" s="79" t="s">
        <v>567</v>
      </c>
      <c r="B369" s="79" t="s">
        <v>568</v>
      </c>
      <c r="C369" s="79" t="s">
        <v>900</v>
      </c>
      <c r="D369" s="79" t="s">
        <v>901</v>
      </c>
      <c r="E369" s="85">
        <v>128943</v>
      </c>
      <c r="F369" s="88">
        <v>129289</v>
      </c>
      <c r="G369" s="62">
        <f t="shared" si="10"/>
        <v>346</v>
      </c>
      <c r="H369" s="59">
        <f t="shared" si="11"/>
        <v>2.7000000000000001E-3</v>
      </c>
      <c r="I369" s="60" t="s">
        <v>865</v>
      </c>
      <c r="J369" s="61" t="s">
        <v>865</v>
      </c>
      <c r="K369" s="71"/>
      <c r="L369" s="71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1"/>
      <c r="BJ369" s="1"/>
      <c r="BK369" s="1"/>
      <c r="BL369" s="1"/>
      <c r="BM369" s="1"/>
      <c r="BN369" s="1"/>
      <c r="BO369" s="1"/>
      <c r="BP369" s="1"/>
      <c r="BQ369" s="1"/>
      <c r="BR369" s="1"/>
    </row>
    <row r="370" spans="1:70" s="38" customFormat="1" x14ac:dyDescent="0.2">
      <c r="A370" s="73" t="s">
        <v>604</v>
      </c>
      <c r="B370" s="74" t="s">
        <v>605</v>
      </c>
      <c r="C370" s="74" t="s">
        <v>427</v>
      </c>
      <c r="D370" s="74" t="s">
        <v>606</v>
      </c>
      <c r="E370" s="26">
        <v>1740352</v>
      </c>
      <c r="F370" s="86">
        <v>1746258</v>
      </c>
      <c r="G370" s="2">
        <f t="shared" si="10"/>
        <v>5906</v>
      </c>
      <c r="H370" s="42">
        <f t="shared" si="11"/>
        <v>3.3999999999999998E-3</v>
      </c>
      <c r="I370" s="82" t="s">
        <v>865</v>
      </c>
      <c r="J370" s="72" t="s">
        <v>865</v>
      </c>
      <c r="K370" s="71"/>
      <c r="L370" s="71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1"/>
      <c r="BJ370" s="1"/>
      <c r="BK370" s="1"/>
      <c r="BL370" s="1"/>
      <c r="BM370" s="1"/>
      <c r="BN370" s="1"/>
      <c r="BO370" s="1"/>
      <c r="BP370" s="1"/>
      <c r="BQ370" s="1"/>
      <c r="BR370" s="1"/>
    </row>
    <row r="371" spans="1:70" s="38" customFormat="1" x14ac:dyDescent="0.2">
      <c r="A371" s="73" t="s">
        <v>604</v>
      </c>
      <c r="B371" s="74" t="s">
        <v>605</v>
      </c>
      <c r="C371" s="74" t="s">
        <v>26</v>
      </c>
      <c r="D371" s="74" t="s">
        <v>607</v>
      </c>
      <c r="E371" s="26">
        <v>5336795</v>
      </c>
      <c r="F371" s="86">
        <v>5358518</v>
      </c>
      <c r="G371" s="2">
        <f t="shared" si="10"/>
        <v>21723</v>
      </c>
      <c r="H371" s="42">
        <f t="shared" si="11"/>
        <v>4.1000000000000003E-3</v>
      </c>
      <c r="I371" s="82" t="s">
        <v>865</v>
      </c>
      <c r="J371" s="72" t="s">
        <v>865</v>
      </c>
      <c r="K371" s="71"/>
      <c r="L371" s="71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1"/>
      <c r="BJ371" s="1"/>
      <c r="BK371" s="1"/>
      <c r="BL371" s="1"/>
      <c r="BM371" s="1"/>
      <c r="BN371" s="1"/>
      <c r="BO371" s="1"/>
      <c r="BP371" s="1"/>
      <c r="BQ371" s="1"/>
      <c r="BR371" s="1"/>
    </row>
    <row r="372" spans="1:70" s="38" customFormat="1" x14ac:dyDescent="0.2">
      <c r="A372" s="73" t="s">
        <v>604</v>
      </c>
      <c r="B372" s="74" t="s">
        <v>605</v>
      </c>
      <c r="C372" s="74" t="s">
        <v>57</v>
      </c>
      <c r="D372" s="74" t="s">
        <v>608</v>
      </c>
      <c r="E372" s="26">
        <v>5376054</v>
      </c>
      <c r="F372" s="86">
        <v>5395274</v>
      </c>
      <c r="G372" s="2">
        <f t="shared" si="10"/>
        <v>19220</v>
      </c>
      <c r="H372" s="42">
        <f t="shared" si="11"/>
        <v>3.5999999999999999E-3</v>
      </c>
      <c r="I372" s="82" t="s">
        <v>865</v>
      </c>
      <c r="J372" s="72" t="s">
        <v>865</v>
      </c>
      <c r="K372" s="71"/>
      <c r="L372" s="71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1"/>
      <c r="BJ372" s="1"/>
      <c r="BK372" s="1"/>
      <c r="BL372" s="1"/>
      <c r="BM372" s="1"/>
      <c r="BN372" s="1"/>
      <c r="BO372" s="1"/>
      <c r="BP372" s="1"/>
      <c r="BQ372" s="1"/>
      <c r="BR372" s="1"/>
    </row>
    <row r="373" spans="1:70" s="38" customFormat="1" x14ac:dyDescent="0.2">
      <c r="A373" s="73" t="s">
        <v>604</v>
      </c>
      <c r="B373" s="74" t="s">
        <v>605</v>
      </c>
      <c r="C373" s="74" t="s">
        <v>79</v>
      </c>
      <c r="D373" s="74" t="s">
        <v>609</v>
      </c>
      <c r="E373" s="26">
        <v>4530869</v>
      </c>
      <c r="F373" s="86">
        <v>4546966</v>
      </c>
      <c r="G373" s="2">
        <f t="shared" si="10"/>
        <v>16097</v>
      </c>
      <c r="H373" s="42">
        <f t="shared" si="11"/>
        <v>3.5999999999999999E-3</v>
      </c>
      <c r="I373" s="82" t="s">
        <v>865</v>
      </c>
      <c r="J373" s="72" t="s">
        <v>865</v>
      </c>
      <c r="K373" s="71"/>
      <c r="L373" s="71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1"/>
      <c r="BJ373" s="1"/>
      <c r="BK373" s="1"/>
      <c r="BL373" s="1"/>
      <c r="BM373" s="1"/>
      <c r="BN373" s="1"/>
      <c r="BO373" s="1"/>
      <c r="BP373" s="1"/>
      <c r="BQ373" s="1"/>
      <c r="BR373" s="1"/>
    </row>
    <row r="374" spans="1:70" s="38" customFormat="1" x14ac:dyDescent="0.2">
      <c r="A374" s="73" t="s">
        <v>604</v>
      </c>
      <c r="B374" s="74" t="s">
        <v>605</v>
      </c>
      <c r="C374" s="74" t="s">
        <v>16</v>
      </c>
      <c r="D374" s="74" t="s">
        <v>610</v>
      </c>
      <c r="E374" s="26">
        <v>3918258</v>
      </c>
      <c r="F374" s="86">
        <v>3934179</v>
      </c>
      <c r="G374" s="2">
        <f t="shared" si="10"/>
        <v>15921</v>
      </c>
      <c r="H374" s="42">
        <f t="shared" si="11"/>
        <v>4.1000000000000003E-3</v>
      </c>
      <c r="I374" s="82" t="s">
        <v>865</v>
      </c>
      <c r="J374" s="72" t="s">
        <v>865</v>
      </c>
      <c r="K374" s="71"/>
      <c r="L374" s="71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1"/>
      <c r="BJ374" s="1"/>
      <c r="BK374" s="1"/>
      <c r="BL374" s="1"/>
      <c r="BM374" s="1"/>
      <c r="BN374" s="1"/>
      <c r="BO374" s="1"/>
      <c r="BP374" s="1"/>
      <c r="BQ374" s="1"/>
      <c r="BR374" s="1"/>
    </row>
    <row r="375" spans="1:70" s="38" customFormat="1" x14ac:dyDescent="0.2">
      <c r="A375" s="73" t="s">
        <v>604</v>
      </c>
      <c r="B375" s="74" t="s">
        <v>605</v>
      </c>
      <c r="C375" s="74" t="s">
        <v>82</v>
      </c>
      <c r="D375" s="74" t="s">
        <v>611</v>
      </c>
      <c r="E375" s="26">
        <v>2456580</v>
      </c>
      <c r="F375" s="86">
        <v>2464592</v>
      </c>
      <c r="G375" s="2">
        <f t="shared" si="10"/>
        <v>8012</v>
      </c>
      <c r="H375" s="42">
        <f t="shared" si="11"/>
        <v>3.3E-3</v>
      </c>
      <c r="I375" s="82" t="s">
        <v>865</v>
      </c>
      <c r="J375" s="72" t="s">
        <v>865</v>
      </c>
      <c r="K375" s="71"/>
      <c r="L375" s="71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1"/>
      <c r="BJ375" s="1"/>
      <c r="BK375" s="1"/>
      <c r="BL375" s="1"/>
      <c r="BM375" s="1"/>
      <c r="BN375" s="1"/>
      <c r="BO375" s="1"/>
      <c r="BP375" s="1"/>
      <c r="BQ375" s="1"/>
      <c r="BR375" s="1"/>
    </row>
    <row r="376" spans="1:70" s="38" customFormat="1" x14ac:dyDescent="0.2">
      <c r="A376" s="73" t="s">
        <v>604</v>
      </c>
      <c r="B376" s="74" t="s">
        <v>605</v>
      </c>
      <c r="C376" s="74" t="s">
        <v>59</v>
      </c>
      <c r="D376" s="74" t="s">
        <v>612</v>
      </c>
      <c r="E376" s="26">
        <v>725560</v>
      </c>
      <c r="F376" s="86">
        <v>728161</v>
      </c>
      <c r="G376" s="2">
        <f t="shared" si="10"/>
        <v>2601</v>
      </c>
      <c r="H376" s="42">
        <f t="shared" si="11"/>
        <v>3.5999999999999999E-3</v>
      </c>
      <c r="I376" s="82" t="s">
        <v>865</v>
      </c>
      <c r="J376" s="72" t="s">
        <v>865</v>
      </c>
      <c r="K376" s="71"/>
      <c r="L376" s="71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s="38" customFormat="1" x14ac:dyDescent="0.2">
      <c r="A377" s="73" t="s">
        <v>604</v>
      </c>
      <c r="B377" s="74" t="s">
        <v>605</v>
      </c>
      <c r="C377" s="74" t="s">
        <v>37</v>
      </c>
      <c r="D377" s="74" t="s">
        <v>144</v>
      </c>
      <c r="E377" s="26">
        <v>1146051</v>
      </c>
      <c r="F377" s="86">
        <v>1150168</v>
      </c>
      <c r="G377" s="2">
        <f t="shared" si="10"/>
        <v>4117</v>
      </c>
      <c r="H377" s="42">
        <f t="shared" si="11"/>
        <v>3.5999999999999999E-3</v>
      </c>
      <c r="I377" s="82" t="s">
        <v>865</v>
      </c>
      <c r="J377" s="72" t="s">
        <v>865</v>
      </c>
      <c r="K377" s="71"/>
      <c r="L377" s="71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s="38" customFormat="1" x14ac:dyDescent="0.2">
      <c r="A378" s="73" t="s">
        <v>604</v>
      </c>
      <c r="B378" s="74" t="s">
        <v>605</v>
      </c>
      <c r="C378" s="74" t="s">
        <v>214</v>
      </c>
      <c r="D378" s="74" t="s">
        <v>613</v>
      </c>
      <c r="E378" s="26">
        <v>2078477</v>
      </c>
      <c r="F378" s="86">
        <v>2085148</v>
      </c>
      <c r="G378" s="2">
        <f t="shared" si="10"/>
        <v>6671</v>
      </c>
      <c r="H378" s="42">
        <f t="shared" si="11"/>
        <v>3.2000000000000002E-3</v>
      </c>
      <c r="I378" s="82" t="s">
        <v>865</v>
      </c>
      <c r="J378" s="72" t="s">
        <v>865</v>
      </c>
      <c r="K378" s="71"/>
      <c r="L378" s="71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s="38" customFormat="1" x14ac:dyDescent="0.2">
      <c r="A379" s="73" t="s">
        <v>614</v>
      </c>
      <c r="B379" s="74" t="s">
        <v>615</v>
      </c>
      <c r="C379" s="74" t="s">
        <v>176</v>
      </c>
      <c r="D379" s="74" t="s">
        <v>616</v>
      </c>
      <c r="E379" s="26">
        <v>328824</v>
      </c>
      <c r="F379" s="86">
        <v>331625</v>
      </c>
      <c r="G379" s="2">
        <f t="shared" si="10"/>
        <v>2801</v>
      </c>
      <c r="H379" s="42">
        <f t="shared" si="11"/>
        <v>8.5000000000000006E-3</v>
      </c>
      <c r="I379" s="82" t="s">
        <v>865</v>
      </c>
      <c r="J379" s="72" t="s">
        <v>865</v>
      </c>
      <c r="K379" s="71"/>
      <c r="L379" s="71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s="38" customFormat="1" x14ac:dyDescent="0.2">
      <c r="A380" s="73" t="s">
        <v>614</v>
      </c>
      <c r="B380" s="74" t="s">
        <v>615</v>
      </c>
      <c r="C380" s="74" t="s">
        <v>381</v>
      </c>
      <c r="D380" s="74" t="s">
        <v>617</v>
      </c>
      <c r="E380" s="26">
        <v>228105</v>
      </c>
      <c r="F380" s="86">
        <v>229730</v>
      </c>
      <c r="G380" s="2">
        <f t="shared" si="10"/>
        <v>1625</v>
      </c>
      <c r="H380" s="42">
        <f t="shared" si="11"/>
        <v>7.1000000000000004E-3</v>
      </c>
      <c r="I380" s="82" t="s">
        <v>865</v>
      </c>
      <c r="J380" s="72" t="s">
        <v>865</v>
      </c>
      <c r="K380" s="71"/>
      <c r="L380" s="71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8" customFormat="1" x14ac:dyDescent="0.2">
      <c r="A381" s="73" t="s">
        <v>614</v>
      </c>
      <c r="B381" s="74" t="s">
        <v>615</v>
      </c>
      <c r="C381" s="74" t="s">
        <v>244</v>
      </c>
      <c r="D381" s="74" t="s">
        <v>618</v>
      </c>
      <c r="E381" s="26">
        <v>146992</v>
      </c>
      <c r="F381" s="86">
        <v>148491</v>
      </c>
      <c r="G381" s="2">
        <f t="shared" si="10"/>
        <v>1499</v>
      </c>
      <c r="H381" s="42">
        <f t="shared" si="11"/>
        <v>1.0200000000000001E-2</v>
      </c>
      <c r="I381" s="82" t="s">
        <v>865</v>
      </c>
      <c r="J381" s="72" t="s">
        <v>865</v>
      </c>
      <c r="K381" s="71"/>
      <c r="L381" s="71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8" customFormat="1" x14ac:dyDescent="0.2">
      <c r="A382" s="73" t="s">
        <v>614</v>
      </c>
      <c r="B382" s="74" t="s">
        <v>615</v>
      </c>
      <c r="C382" s="74" t="s">
        <v>619</v>
      </c>
      <c r="D382" s="74" t="s">
        <v>620</v>
      </c>
      <c r="E382" s="26">
        <v>1040578</v>
      </c>
      <c r="F382" s="86">
        <v>1045685</v>
      </c>
      <c r="G382" s="2">
        <f t="shared" si="10"/>
        <v>5107</v>
      </c>
      <c r="H382" s="42">
        <f t="shared" si="11"/>
        <v>4.8999999999999998E-3</v>
      </c>
      <c r="I382" s="82" t="s">
        <v>865</v>
      </c>
      <c r="J382" s="72" t="s">
        <v>865</v>
      </c>
      <c r="K382" s="71"/>
      <c r="L382" s="71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8" customFormat="1" x14ac:dyDescent="0.2">
      <c r="A383" s="73" t="s">
        <v>614</v>
      </c>
      <c r="B383" s="74" t="s">
        <v>615</v>
      </c>
      <c r="C383" s="74" t="s">
        <v>621</v>
      </c>
      <c r="D383" s="74" t="s">
        <v>622</v>
      </c>
      <c r="E383" s="26">
        <v>1403564</v>
      </c>
      <c r="F383" s="86">
        <v>1408627</v>
      </c>
      <c r="G383" s="2">
        <f t="shared" si="10"/>
        <v>5063</v>
      </c>
      <c r="H383" s="42">
        <f t="shared" si="11"/>
        <v>3.5999999999999999E-3</v>
      </c>
      <c r="I383" s="82" t="s">
        <v>865</v>
      </c>
      <c r="J383" s="72" t="s">
        <v>865</v>
      </c>
      <c r="K383" s="71"/>
      <c r="L383" s="71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8" customFormat="1" x14ac:dyDescent="0.2">
      <c r="A384" s="73" t="s">
        <v>614</v>
      </c>
      <c r="B384" s="74" t="s">
        <v>615</v>
      </c>
      <c r="C384" s="74" t="s">
        <v>57</v>
      </c>
      <c r="D384" s="74" t="s">
        <v>623</v>
      </c>
      <c r="E384" s="26">
        <v>2620710</v>
      </c>
      <c r="F384" s="86">
        <v>2633433</v>
      </c>
      <c r="G384" s="2">
        <f t="shared" si="10"/>
        <v>12723</v>
      </c>
      <c r="H384" s="42">
        <f t="shared" si="11"/>
        <v>4.8999999999999998E-3</v>
      </c>
      <c r="I384" s="82" t="s">
        <v>865</v>
      </c>
      <c r="J384" s="72" t="s">
        <v>865</v>
      </c>
      <c r="K384" s="71"/>
      <c r="L384" s="71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1:70" s="38" customFormat="1" x14ac:dyDescent="0.2">
      <c r="A385" s="73" t="s">
        <v>614</v>
      </c>
      <c r="B385" s="74" t="s">
        <v>615</v>
      </c>
      <c r="C385" s="74" t="s">
        <v>18</v>
      </c>
      <c r="D385" s="74" t="s">
        <v>624</v>
      </c>
      <c r="E385" s="26">
        <v>261072</v>
      </c>
      <c r="F385" s="86">
        <v>263494</v>
      </c>
      <c r="G385" s="2">
        <f t="shared" si="10"/>
        <v>2422</v>
      </c>
      <c r="H385" s="42">
        <f t="shared" si="11"/>
        <v>9.2999999999999992E-3</v>
      </c>
      <c r="I385" s="82">
        <v>1</v>
      </c>
      <c r="J385" s="72" t="s">
        <v>865</v>
      </c>
      <c r="K385" s="71"/>
      <c r="L385" s="71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1:70" s="38" customFormat="1" x14ac:dyDescent="0.2">
      <c r="A386" s="73" t="s">
        <v>614</v>
      </c>
      <c r="B386" s="74" t="s">
        <v>615</v>
      </c>
      <c r="C386" s="74" t="s">
        <v>192</v>
      </c>
      <c r="D386" s="74" t="s">
        <v>625</v>
      </c>
      <c r="E386" s="26">
        <v>1113693</v>
      </c>
      <c r="F386" s="86">
        <v>1120191</v>
      </c>
      <c r="G386" s="2">
        <f t="shared" si="10"/>
        <v>6498</v>
      </c>
      <c r="H386" s="42">
        <f t="shared" si="11"/>
        <v>5.7999999999999996E-3</v>
      </c>
      <c r="I386" s="82" t="s">
        <v>865</v>
      </c>
      <c r="J386" s="72" t="s">
        <v>865</v>
      </c>
      <c r="K386" s="71"/>
      <c r="L386" s="71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1:70" s="38" customFormat="1" x14ac:dyDescent="0.2">
      <c r="A387" s="73" t="s">
        <v>614</v>
      </c>
      <c r="B387" s="74" t="s">
        <v>615</v>
      </c>
      <c r="C387" s="74" t="s">
        <v>22</v>
      </c>
      <c r="D387" s="74" t="s">
        <v>626</v>
      </c>
      <c r="E387" s="26">
        <v>236472</v>
      </c>
      <c r="F387" s="86">
        <v>238545</v>
      </c>
      <c r="G387" s="2">
        <f t="shared" si="10"/>
        <v>2073</v>
      </c>
      <c r="H387" s="42">
        <f t="shared" si="11"/>
        <v>8.8000000000000005E-3</v>
      </c>
      <c r="I387" s="82" t="s">
        <v>865</v>
      </c>
      <c r="J387" s="72" t="s">
        <v>865</v>
      </c>
      <c r="K387" s="71"/>
      <c r="L387" s="71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1:70" s="38" customFormat="1" x14ac:dyDescent="0.2">
      <c r="A388" s="73" t="s">
        <v>614</v>
      </c>
      <c r="B388" s="74" t="s">
        <v>615</v>
      </c>
      <c r="C388" s="74" t="s">
        <v>307</v>
      </c>
      <c r="D388" s="74" t="s">
        <v>627</v>
      </c>
      <c r="E388" s="26">
        <v>1712577</v>
      </c>
      <c r="F388" s="86">
        <v>1721485</v>
      </c>
      <c r="G388" s="2">
        <f t="shared" si="10"/>
        <v>8908</v>
      </c>
      <c r="H388" s="42">
        <f t="shared" si="11"/>
        <v>5.1999999999999998E-3</v>
      </c>
      <c r="I388" s="82" t="s">
        <v>865</v>
      </c>
      <c r="J388" s="72" t="s">
        <v>865</v>
      </c>
      <c r="K388" s="71"/>
      <c r="L388" s="71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1:70" s="38" customFormat="1" x14ac:dyDescent="0.2">
      <c r="A389" s="73" t="s">
        <v>614</v>
      </c>
      <c r="B389" s="74" t="s">
        <v>615</v>
      </c>
      <c r="C389" s="74" t="s">
        <v>628</v>
      </c>
      <c r="D389" s="74" t="s">
        <v>629</v>
      </c>
      <c r="E389" s="26">
        <v>1048410</v>
      </c>
      <c r="F389" s="86">
        <v>1053855</v>
      </c>
      <c r="G389" s="2">
        <f t="shared" si="10"/>
        <v>5445</v>
      </c>
      <c r="H389" s="42">
        <f t="shared" si="11"/>
        <v>5.1999999999999998E-3</v>
      </c>
      <c r="I389" s="82" t="s">
        <v>865</v>
      </c>
      <c r="J389" s="72" t="s">
        <v>865</v>
      </c>
      <c r="K389" s="71"/>
      <c r="L389" s="71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1:70" s="38" customFormat="1" x14ac:dyDescent="0.2">
      <c r="A390" s="73" t="s">
        <v>614</v>
      </c>
      <c r="B390" s="74" t="s">
        <v>615</v>
      </c>
      <c r="C390" s="74" t="s">
        <v>334</v>
      </c>
      <c r="D390" s="74" t="s">
        <v>630</v>
      </c>
      <c r="E390" s="26">
        <v>1593027</v>
      </c>
      <c r="F390" s="86">
        <v>1601556</v>
      </c>
      <c r="G390" s="2">
        <f t="shared" si="10"/>
        <v>8529</v>
      </c>
      <c r="H390" s="42">
        <f t="shared" si="11"/>
        <v>5.4000000000000003E-3</v>
      </c>
      <c r="I390" s="82" t="s">
        <v>865</v>
      </c>
      <c r="J390" s="72" t="s">
        <v>865</v>
      </c>
      <c r="K390" s="71"/>
      <c r="L390" s="71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1:70" s="38" customFormat="1" x14ac:dyDescent="0.2">
      <c r="A391" s="73" t="s">
        <v>631</v>
      </c>
      <c r="B391" s="74" t="s">
        <v>632</v>
      </c>
      <c r="C391" s="74" t="s">
        <v>153</v>
      </c>
      <c r="D391" s="74" t="s">
        <v>633</v>
      </c>
      <c r="E391" s="26">
        <v>390692</v>
      </c>
      <c r="F391" s="86">
        <v>392540</v>
      </c>
      <c r="G391" s="2">
        <f t="shared" si="10"/>
        <v>1848</v>
      </c>
      <c r="H391" s="42">
        <f t="shared" si="11"/>
        <v>4.7000000000000002E-3</v>
      </c>
      <c r="I391" s="82" t="s">
        <v>865</v>
      </c>
      <c r="J391" s="72" t="s">
        <v>865</v>
      </c>
      <c r="K391" s="71"/>
      <c r="L391" s="71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1:70" s="38" customFormat="1" x14ac:dyDescent="0.2">
      <c r="A392" s="73" t="s">
        <v>631</v>
      </c>
      <c r="B392" s="74" t="s">
        <v>632</v>
      </c>
      <c r="C392" s="74" t="s">
        <v>26</v>
      </c>
      <c r="D392" s="74" t="s">
        <v>634</v>
      </c>
      <c r="E392" s="26">
        <v>3203332</v>
      </c>
      <c r="F392" s="86">
        <v>3215527</v>
      </c>
      <c r="G392" s="2">
        <f t="shared" si="10"/>
        <v>12195</v>
      </c>
      <c r="H392" s="42">
        <f t="shared" si="11"/>
        <v>3.8E-3</v>
      </c>
      <c r="I392" s="82" t="s">
        <v>865</v>
      </c>
      <c r="J392" s="72" t="s">
        <v>865</v>
      </c>
      <c r="K392" s="71"/>
      <c r="L392" s="71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1:70" s="38" customFormat="1" x14ac:dyDescent="0.2">
      <c r="A393" s="73" t="s">
        <v>631</v>
      </c>
      <c r="B393" s="74" t="s">
        <v>632</v>
      </c>
      <c r="C393" s="74" t="s">
        <v>368</v>
      </c>
      <c r="D393" s="74" t="s">
        <v>635</v>
      </c>
      <c r="E393" s="26">
        <v>2346438</v>
      </c>
      <c r="F393" s="86">
        <v>2355799</v>
      </c>
      <c r="G393" s="2">
        <f t="shared" ref="G393:G456" si="12">SUM(F393-E393)</f>
        <v>9361</v>
      </c>
      <c r="H393" s="42">
        <f t="shared" ref="H393:H456" si="13">ROUND(G393/E393,4)</f>
        <v>4.0000000000000001E-3</v>
      </c>
      <c r="I393" s="82" t="s">
        <v>865</v>
      </c>
      <c r="J393" s="72" t="s">
        <v>865</v>
      </c>
      <c r="K393" s="71"/>
      <c r="L393" s="71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1:70" s="38" customFormat="1" x14ac:dyDescent="0.2">
      <c r="A394" s="73" t="s">
        <v>631</v>
      </c>
      <c r="B394" s="74" t="s">
        <v>632</v>
      </c>
      <c r="C394" s="74" t="s">
        <v>250</v>
      </c>
      <c r="D394" s="74" t="s">
        <v>636</v>
      </c>
      <c r="E394" s="26">
        <v>4043633</v>
      </c>
      <c r="F394" s="86">
        <v>4058061</v>
      </c>
      <c r="G394" s="2">
        <f t="shared" si="12"/>
        <v>14428</v>
      </c>
      <c r="H394" s="42">
        <f t="shared" si="13"/>
        <v>3.5999999999999999E-3</v>
      </c>
      <c r="I394" s="82" t="s">
        <v>865</v>
      </c>
      <c r="J394" s="72" t="s">
        <v>865</v>
      </c>
      <c r="K394" s="71"/>
      <c r="L394" s="71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1:70" s="38" customFormat="1" x14ac:dyDescent="0.2">
      <c r="A395" s="73" t="s">
        <v>631</v>
      </c>
      <c r="B395" s="74" t="s">
        <v>632</v>
      </c>
      <c r="C395" s="74" t="s">
        <v>377</v>
      </c>
      <c r="D395" s="74" t="s">
        <v>637</v>
      </c>
      <c r="E395" s="26">
        <v>9219935</v>
      </c>
      <c r="F395" s="86">
        <v>9254387</v>
      </c>
      <c r="G395" s="2">
        <f t="shared" si="12"/>
        <v>34452</v>
      </c>
      <c r="H395" s="42">
        <f t="shared" si="13"/>
        <v>3.7000000000000002E-3</v>
      </c>
      <c r="I395" s="82" t="s">
        <v>865</v>
      </c>
      <c r="J395" s="72" t="s">
        <v>865</v>
      </c>
      <c r="K395" s="71"/>
      <c r="L395" s="71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1:70" s="38" customFormat="1" x14ac:dyDescent="0.2">
      <c r="A396" s="73" t="s">
        <v>631</v>
      </c>
      <c r="B396" s="74" t="s">
        <v>632</v>
      </c>
      <c r="C396" s="74" t="s">
        <v>43</v>
      </c>
      <c r="D396" s="74" t="s">
        <v>638</v>
      </c>
      <c r="E396" s="26">
        <v>2314992</v>
      </c>
      <c r="F396" s="86">
        <v>2324226</v>
      </c>
      <c r="G396" s="2">
        <f t="shared" si="12"/>
        <v>9234</v>
      </c>
      <c r="H396" s="42">
        <f t="shared" si="13"/>
        <v>4.0000000000000001E-3</v>
      </c>
      <c r="I396" s="82" t="s">
        <v>865</v>
      </c>
      <c r="J396" s="72" t="s">
        <v>865</v>
      </c>
      <c r="K396" s="71"/>
      <c r="L396" s="71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  <c r="AB396" s="75"/>
      <c r="AC396" s="7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1:70" s="38" customFormat="1" x14ac:dyDescent="0.2">
      <c r="A397" s="73" t="s">
        <v>631</v>
      </c>
      <c r="B397" s="74" t="s">
        <v>632</v>
      </c>
      <c r="C397" s="74" t="s">
        <v>61</v>
      </c>
      <c r="D397" s="74" t="s">
        <v>639</v>
      </c>
      <c r="E397" s="26">
        <v>2778778</v>
      </c>
      <c r="F397" s="86">
        <v>2789038</v>
      </c>
      <c r="G397" s="2">
        <f t="shared" si="12"/>
        <v>10260</v>
      </c>
      <c r="H397" s="42">
        <f t="shared" si="13"/>
        <v>3.7000000000000002E-3</v>
      </c>
      <c r="I397" s="82" t="s">
        <v>865</v>
      </c>
      <c r="J397" s="72" t="s">
        <v>865</v>
      </c>
      <c r="K397" s="71"/>
      <c r="L397" s="71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  <c r="AB397" s="75"/>
      <c r="AC397" s="75"/>
      <c r="AD397" s="75"/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5"/>
      <c r="AQ397" s="75"/>
      <c r="AR397" s="75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1:70" s="38" customFormat="1" x14ac:dyDescent="0.2">
      <c r="A398" s="73" t="s">
        <v>640</v>
      </c>
      <c r="B398" s="74" t="s">
        <v>641</v>
      </c>
      <c r="C398" s="74" t="s">
        <v>642</v>
      </c>
      <c r="D398" s="74" t="s">
        <v>643</v>
      </c>
      <c r="E398" s="26">
        <v>1097848</v>
      </c>
      <c r="F398" s="86">
        <v>1101488</v>
      </c>
      <c r="G398" s="2">
        <f t="shared" si="12"/>
        <v>3640</v>
      </c>
      <c r="H398" s="42">
        <f t="shared" si="13"/>
        <v>3.3E-3</v>
      </c>
      <c r="I398" s="82" t="s">
        <v>865</v>
      </c>
      <c r="J398" s="72" t="s">
        <v>865</v>
      </c>
      <c r="K398" s="71"/>
      <c r="L398" s="71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  <c r="AB398" s="75"/>
      <c r="AC398" s="75"/>
      <c r="AD398" s="75"/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5"/>
      <c r="AQ398" s="75"/>
      <c r="AR398" s="75"/>
      <c r="AS398" s="75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1:70" s="38" customFormat="1" x14ac:dyDescent="0.2">
      <c r="A399" s="73" t="s">
        <v>640</v>
      </c>
      <c r="B399" s="74" t="s">
        <v>641</v>
      </c>
      <c r="C399" s="74" t="s">
        <v>26</v>
      </c>
      <c r="D399" s="74" t="s">
        <v>644</v>
      </c>
      <c r="E399" s="26">
        <v>3128831</v>
      </c>
      <c r="F399" s="86">
        <v>3141317</v>
      </c>
      <c r="G399" s="2">
        <f t="shared" si="12"/>
        <v>12486</v>
      </c>
      <c r="H399" s="42">
        <f t="shared" si="13"/>
        <v>4.0000000000000001E-3</v>
      </c>
      <c r="I399" s="82" t="s">
        <v>865</v>
      </c>
      <c r="J399" s="72" t="s">
        <v>865</v>
      </c>
      <c r="K399" s="71"/>
      <c r="L399" s="71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  <c r="AB399" s="75"/>
      <c r="AC399" s="75"/>
      <c r="AD399" s="75"/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5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1:70" s="38" customFormat="1" x14ac:dyDescent="0.2">
      <c r="A400" s="73" t="s">
        <v>640</v>
      </c>
      <c r="B400" s="74" t="s">
        <v>641</v>
      </c>
      <c r="C400" s="74" t="s">
        <v>59</v>
      </c>
      <c r="D400" s="74" t="s">
        <v>645</v>
      </c>
      <c r="E400" s="26">
        <v>6406500</v>
      </c>
      <c r="F400" s="86">
        <v>6432645</v>
      </c>
      <c r="G400" s="2">
        <f t="shared" si="12"/>
        <v>26145</v>
      </c>
      <c r="H400" s="42">
        <f t="shared" si="13"/>
        <v>4.1000000000000003E-3</v>
      </c>
      <c r="I400" s="82" t="s">
        <v>865</v>
      </c>
      <c r="J400" s="72" t="s">
        <v>865</v>
      </c>
      <c r="K400" s="71"/>
      <c r="L400" s="71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  <c r="AB400" s="75"/>
      <c r="AC400" s="75"/>
      <c r="AD400" s="75"/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5"/>
      <c r="AQ400" s="75"/>
      <c r="AR400" s="75"/>
      <c r="AS400" s="75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1:70" s="38" customFormat="1" x14ac:dyDescent="0.2">
      <c r="A401" s="73" t="s">
        <v>646</v>
      </c>
      <c r="B401" s="74" t="s">
        <v>647</v>
      </c>
      <c r="C401" s="74" t="s">
        <v>648</v>
      </c>
      <c r="D401" s="74" t="s">
        <v>649</v>
      </c>
      <c r="E401" s="26">
        <v>661788</v>
      </c>
      <c r="F401" s="86">
        <v>664313</v>
      </c>
      <c r="G401" s="2">
        <f t="shared" si="12"/>
        <v>2525</v>
      </c>
      <c r="H401" s="42">
        <f t="shared" si="13"/>
        <v>3.8E-3</v>
      </c>
      <c r="I401" s="82" t="s">
        <v>865</v>
      </c>
      <c r="J401" s="72" t="s">
        <v>865</v>
      </c>
      <c r="K401" s="71"/>
      <c r="L401" s="71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  <c r="AB401" s="75"/>
      <c r="AC401" s="7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1:70" s="38" customFormat="1" x14ac:dyDescent="0.2">
      <c r="A402" s="73" t="s">
        <v>646</v>
      </c>
      <c r="B402" s="74" t="s">
        <v>647</v>
      </c>
      <c r="C402" s="74" t="s">
        <v>79</v>
      </c>
      <c r="D402" s="74" t="s">
        <v>650</v>
      </c>
      <c r="E402" s="26">
        <v>1374500</v>
      </c>
      <c r="F402" s="86">
        <v>1381736</v>
      </c>
      <c r="G402" s="2">
        <f t="shared" si="12"/>
        <v>7236</v>
      </c>
      <c r="H402" s="42">
        <f t="shared" si="13"/>
        <v>5.3E-3</v>
      </c>
      <c r="I402" s="82" t="s">
        <v>865</v>
      </c>
      <c r="J402" s="72" t="s">
        <v>865</v>
      </c>
      <c r="K402" s="71"/>
      <c r="L402" s="71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  <c r="AB402" s="75"/>
      <c r="AC402" s="75"/>
      <c r="AD402" s="75"/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1:70" s="38" customFormat="1" x14ac:dyDescent="0.2">
      <c r="A403" s="73" t="s">
        <v>646</v>
      </c>
      <c r="B403" s="74" t="s">
        <v>647</v>
      </c>
      <c r="C403" s="74" t="s">
        <v>168</v>
      </c>
      <c r="D403" s="74" t="s">
        <v>651</v>
      </c>
      <c r="E403" s="26">
        <v>16040751</v>
      </c>
      <c r="F403" s="86">
        <v>16137474</v>
      </c>
      <c r="G403" s="2">
        <f t="shared" si="12"/>
        <v>96723</v>
      </c>
      <c r="H403" s="42">
        <f t="shared" si="13"/>
        <v>6.0000000000000001E-3</v>
      </c>
      <c r="I403" s="82" t="s">
        <v>865</v>
      </c>
      <c r="J403" s="72" t="s">
        <v>865</v>
      </c>
      <c r="K403" s="71"/>
      <c r="L403" s="71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  <c r="AB403" s="75"/>
      <c r="AC403" s="75"/>
      <c r="AD403" s="75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5"/>
      <c r="AQ403" s="75"/>
      <c r="AR403" s="75"/>
      <c r="AS403" s="75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1:70" s="38" customFormat="1" x14ac:dyDescent="0.2">
      <c r="A404" s="73" t="s">
        <v>646</v>
      </c>
      <c r="B404" s="74" t="s">
        <v>647</v>
      </c>
      <c r="C404" s="74" t="s">
        <v>99</v>
      </c>
      <c r="D404" s="74" t="s">
        <v>652</v>
      </c>
      <c r="E404" s="26">
        <v>4557572</v>
      </c>
      <c r="F404" s="86">
        <v>4579768</v>
      </c>
      <c r="G404" s="2">
        <f t="shared" si="12"/>
        <v>22196</v>
      </c>
      <c r="H404" s="42">
        <f t="shared" si="13"/>
        <v>4.8999999999999998E-3</v>
      </c>
      <c r="I404" s="82" t="s">
        <v>865</v>
      </c>
      <c r="J404" s="72" t="s">
        <v>865</v>
      </c>
      <c r="K404" s="71"/>
      <c r="L404" s="71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  <c r="AB404" s="75"/>
      <c r="AC404" s="7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5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1:70" s="38" customFormat="1" x14ac:dyDescent="0.2">
      <c r="A405" s="73" t="s">
        <v>646</v>
      </c>
      <c r="B405" s="74" t="s">
        <v>647</v>
      </c>
      <c r="C405" s="74" t="s">
        <v>446</v>
      </c>
      <c r="D405" s="74" t="s">
        <v>653</v>
      </c>
      <c r="E405" s="26">
        <v>63117</v>
      </c>
      <c r="F405" s="86">
        <v>63117</v>
      </c>
      <c r="G405" s="2">
        <f t="shared" si="12"/>
        <v>0</v>
      </c>
      <c r="H405" s="42">
        <f t="shared" si="13"/>
        <v>0</v>
      </c>
      <c r="I405" s="82">
        <v>1</v>
      </c>
      <c r="J405" s="72">
        <v>1</v>
      </c>
      <c r="K405" s="71"/>
      <c r="L405" s="71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  <c r="AB405" s="75"/>
      <c r="AC405" s="75"/>
      <c r="AD405" s="75"/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5"/>
      <c r="AQ405" s="75"/>
      <c r="AR405" s="75"/>
      <c r="AS405" s="7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1:70" s="38" customFormat="1" x14ac:dyDescent="0.2">
      <c r="A406" s="73" t="s">
        <v>646</v>
      </c>
      <c r="B406" s="74" t="s">
        <v>647</v>
      </c>
      <c r="C406" s="74" t="s">
        <v>223</v>
      </c>
      <c r="D406" s="74" t="s">
        <v>654</v>
      </c>
      <c r="E406" s="26">
        <v>977943</v>
      </c>
      <c r="F406" s="86">
        <v>983786</v>
      </c>
      <c r="G406" s="2">
        <f t="shared" si="12"/>
        <v>5843</v>
      </c>
      <c r="H406" s="42">
        <f t="shared" si="13"/>
        <v>6.0000000000000001E-3</v>
      </c>
      <c r="I406" s="82" t="s">
        <v>865</v>
      </c>
      <c r="J406" s="72" t="s">
        <v>865</v>
      </c>
      <c r="K406" s="71"/>
      <c r="L406" s="71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  <c r="AB406" s="75"/>
      <c r="AC406" s="7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1:70" s="38" customFormat="1" x14ac:dyDescent="0.2">
      <c r="A407" s="73" t="s">
        <v>646</v>
      </c>
      <c r="B407" s="74" t="s">
        <v>647</v>
      </c>
      <c r="C407" s="74" t="s">
        <v>459</v>
      </c>
      <c r="D407" s="74" t="s">
        <v>655</v>
      </c>
      <c r="E407" s="26">
        <v>1163643</v>
      </c>
      <c r="F407" s="86">
        <v>1170038</v>
      </c>
      <c r="G407" s="2">
        <f t="shared" si="12"/>
        <v>6395</v>
      </c>
      <c r="H407" s="42">
        <f t="shared" si="13"/>
        <v>5.4999999999999997E-3</v>
      </c>
      <c r="I407" s="82" t="s">
        <v>865</v>
      </c>
      <c r="J407" s="72" t="s">
        <v>865</v>
      </c>
      <c r="K407" s="71"/>
      <c r="L407" s="71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1:70" s="38" customFormat="1" x14ac:dyDescent="0.2">
      <c r="A408" s="73" t="s">
        <v>656</v>
      </c>
      <c r="B408" s="74" t="s">
        <v>657</v>
      </c>
      <c r="C408" s="74" t="s">
        <v>509</v>
      </c>
      <c r="D408" s="74" t="s">
        <v>658</v>
      </c>
      <c r="E408" s="26">
        <v>1389370</v>
      </c>
      <c r="F408" s="86">
        <v>1396296</v>
      </c>
      <c r="G408" s="2">
        <f t="shared" si="12"/>
        <v>6926</v>
      </c>
      <c r="H408" s="42">
        <f t="shared" si="13"/>
        <v>5.0000000000000001E-3</v>
      </c>
      <c r="I408" s="82" t="s">
        <v>865</v>
      </c>
      <c r="J408" s="72" t="s">
        <v>865</v>
      </c>
      <c r="K408" s="71"/>
      <c r="L408" s="71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  <c r="AB408" s="75"/>
      <c r="AC408" s="7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5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1:70" s="38" customFormat="1" x14ac:dyDescent="0.2">
      <c r="A409" s="73" t="s">
        <v>656</v>
      </c>
      <c r="B409" s="74" t="s">
        <v>657</v>
      </c>
      <c r="C409" s="74" t="s">
        <v>12</v>
      </c>
      <c r="D409" s="74" t="s">
        <v>659</v>
      </c>
      <c r="E409" s="26">
        <v>1536471</v>
      </c>
      <c r="F409" s="86">
        <v>1543196</v>
      </c>
      <c r="G409" s="2">
        <f t="shared" si="12"/>
        <v>6725</v>
      </c>
      <c r="H409" s="42">
        <f t="shared" si="13"/>
        <v>4.4000000000000003E-3</v>
      </c>
      <c r="I409" s="82" t="s">
        <v>865</v>
      </c>
      <c r="J409" s="72" t="s">
        <v>865</v>
      </c>
      <c r="K409" s="71"/>
      <c r="L409" s="71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  <c r="AA409" s="75"/>
      <c r="AB409" s="75"/>
      <c r="AC409" s="75"/>
      <c r="AD409" s="75"/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5"/>
      <c r="AQ409" s="75"/>
      <c r="AR409" s="75"/>
      <c r="AS409" s="75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1:70" s="38" customFormat="1" x14ac:dyDescent="0.2">
      <c r="A410" s="73" t="s">
        <v>656</v>
      </c>
      <c r="B410" s="74" t="s">
        <v>657</v>
      </c>
      <c r="C410" s="74" t="s">
        <v>660</v>
      </c>
      <c r="D410" s="74" t="s">
        <v>661</v>
      </c>
      <c r="E410" s="26">
        <v>583525</v>
      </c>
      <c r="F410" s="86">
        <v>586305</v>
      </c>
      <c r="G410" s="2">
        <f t="shared" si="12"/>
        <v>2780</v>
      </c>
      <c r="H410" s="42">
        <f t="shared" si="13"/>
        <v>4.7999999999999996E-3</v>
      </c>
      <c r="I410" s="82" t="s">
        <v>865</v>
      </c>
      <c r="J410" s="72" t="s">
        <v>865</v>
      </c>
      <c r="K410" s="71"/>
      <c r="L410" s="71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  <c r="AA410" s="75"/>
      <c r="AB410" s="75"/>
      <c r="AC410" s="75"/>
      <c r="AD410" s="75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5"/>
      <c r="AQ410" s="75"/>
      <c r="AR410" s="75"/>
      <c r="AS410" s="75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1:70" s="38" customFormat="1" x14ac:dyDescent="0.2">
      <c r="A411" s="73" t="s">
        <v>656</v>
      </c>
      <c r="B411" s="74" t="s">
        <v>657</v>
      </c>
      <c r="C411" s="74" t="s">
        <v>662</v>
      </c>
      <c r="D411" s="74" t="s">
        <v>663</v>
      </c>
      <c r="E411" s="26">
        <v>376348</v>
      </c>
      <c r="F411" s="86">
        <v>378795</v>
      </c>
      <c r="G411" s="2">
        <f t="shared" si="12"/>
        <v>2447</v>
      </c>
      <c r="H411" s="42">
        <f t="shared" si="13"/>
        <v>6.4999999999999997E-3</v>
      </c>
      <c r="I411" s="82" t="s">
        <v>865</v>
      </c>
      <c r="J411" s="72" t="s">
        <v>865</v>
      </c>
      <c r="K411" s="71"/>
      <c r="L411" s="71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1:70" s="38" customFormat="1" x14ac:dyDescent="0.2">
      <c r="A412" s="73" t="s">
        <v>656</v>
      </c>
      <c r="B412" s="74" t="s">
        <v>657</v>
      </c>
      <c r="C412" s="74" t="s">
        <v>854</v>
      </c>
      <c r="D412" s="74" t="s">
        <v>895</v>
      </c>
      <c r="E412" s="26">
        <v>478403</v>
      </c>
      <c r="F412" s="86">
        <v>479689</v>
      </c>
      <c r="G412" s="2">
        <f t="shared" si="12"/>
        <v>1286</v>
      </c>
      <c r="H412" s="42">
        <f t="shared" si="13"/>
        <v>2.7000000000000001E-3</v>
      </c>
      <c r="I412" s="82" t="s">
        <v>865</v>
      </c>
      <c r="J412" s="72" t="s">
        <v>865</v>
      </c>
      <c r="K412" s="71"/>
      <c r="L412" s="71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1:70" s="38" customFormat="1" x14ac:dyDescent="0.2">
      <c r="A413" s="73" t="s">
        <v>656</v>
      </c>
      <c r="B413" s="74" t="s">
        <v>657</v>
      </c>
      <c r="C413" s="74" t="s">
        <v>26</v>
      </c>
      <c r="D413" s="74" t="s">
        <v>664</v>
      </c>
      <c r="E413" s="26">
        <v>3466978</v>
      </c>
      <c r="F413" s="86">
        <v>3479887</v>
      </c>
      <c r="G413" s="2">
        <f t="shared" si="12"/>
        <v>12909</v>
      </c>
      <c r="H413" s="42">
        <f t="shared" si="13"/>
        <v>3.7000000000000002E-3</v>
      </c>
      <c r="I413" s="82" t="s">
        <v>865</v>
      </c>
      <c r="J413" s="72" t="s">
        <v>865</v>
      </c>
      <c r="K413" s="71"/>
      <c r="L413" s="71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1:70" s="38" customFormat="1" x14ac:dyDescent="0.2">
      <c r="A414" s="73" t="s">
        <v>656</v>
      </c>
      <c r="B414" s="74" t="s">
        <v>657</v>
      </c>
      <c r="C414" s="74" t="s">
        <v>57</v>
      </c>
      <c r="D414" s="74" t="s">
        <v>665</v>
      </c>
      <c r="E414" s="26">
        <v>966004</v>
      </c>
      <c r="F414" s="86">
        <v>973398</v>
      </c>
      <c r="G414" s="2">
        <f t="shared" si="12"/>
        <v>7394</v>
      </c>
      <c r="H414" s="42">
        <f t="shared" si="13"/>
        <v>7.7000000000000002E-3</v>
      </c>
      <c r="I414" s="82" t="s">
        <v>865</v>
      </c>
      <c r="J414" s="72" t="s">
        <v>865</v>
      </c>
      <c r="K414" s="71"/>
      <c r="L414" s="71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1:70" s="38" customFormat="1" x14ac:dyDescent="0.2">
      <c r="A415" s="73" t="s">
        <v>656</v>
      </c>
      <c r="B415" s="74" t="s">
        <v>657</v>
      </c>
      <c r="C415" s="74" t="s">
        <v>18</v>
      </c>
      <c r="D415" s="74" t="s">
        <v>666</v>
      </c>
      <c r="E415" s="26">
        <v>1476982</v>
      </c>
      <c r="F415" s="86">
        <v>1483147</v>
      </c>
      <c r="G415" s="2">
        <f t="shared" si="12"/>
        <v>6165</v>
      </c>
      <c r="H415" s="42">
        <f t="shared" si="13"/>
        <v>4.1999999999999997E-3</v>
      </c>
      <c r="I415" s="82" t="s">
        <v>865</v>
      </c>
      <c r="J415" s="72" t="s">
        <v>865</v>
      </c>
      <c r="K415" s="71"/>
      <c r="L415" s="71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1:70" s="38" customFormat="1" x14ac:dyDescent="0.2">
      <c r="A416" s="73" t="s">
        <v>656</v>
      </c>
      <c r="B416" s="74" t="s">
        <v>657</v>
      </c>
      <c r="C416" s="74" t="s">
        <v>368</v>
      </c>
      <c r="D416" s="74" t="s">
        <v>667</v>
      </c>
      <c r="E416" s="26">
        <v>36578</v>
      </c>
      <c r="F416" s="86">
        <v>36578</v>
      </c>
      <c r="G416" s="2">
        <f t="shared" si="12"/>
        <v>0</v>
      </c>
      <c r="H416" s="42">
        <f t="shared" si="13"/>
        <v>0</v>
      </c>
      <c r="I416" s="82">
        <v>1</v>
      </c>
      <c r="J416" s="72">
        <v>1</v>
      </c>
      <c r="K416" s="71"/>
      <c r="L416" s="71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1:70" s="38" customFormat="1" x14ac:dyDescent="0.2">
      <c r="A417" s="73" t="s">
        <v>656</v>
      </c>
      <c r="B417" s="74" t="s">
        <v>657</v>
      </c>
      <c r="C417" s="74" t="s">
        <v>232</v>
      </c>
      <c r="D417" s="74" t="s">
        <v>668</v>
      </c>
      <c r="E417" s="26">
        <v>1831445</v>
      </c>
      <c r="F417" s="86">
        <v>1838904</v>
      </c>
      <c r="G417" s="2">
        <f t="shared" si="12"/>
        <v>7459</v>
      </c>
      <c r="H417" s="42">
        <f t="shared" si="13"/>
        <v>4.1000000000000003E-3</v>
      </c>
      <c r="I417" s="82" t="s">
        <v>865</v>
      </c>
      <c r="J417" s="72" t="s">
        <v>865</v>
      </c>
      <c r="K417" s="71"/>
      <c r="L417" s="71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1:70" s="38" customFormat="1" x14ac:dyDescent="0.2">
      <c r="A418" s="73" t="s">
        <v>656</v>
      </c>
      <c r="B418" s="74" t="s">
        <v>657</v>
      </c>
      <c r="C418" s="74" t="s">
        <v>20</v>
      </c>
      <c r="D418" s="74" t="s">
        <v>669</v>
      </c>
      <c r="E418" s="26">
        <v>905688</v>
      </c>
      <c r="F418" s="86">
        <v>910700</v>
      </c>
      <c r="G418" s="2">
        <f t="shared" si="12"/>
        <v>5012</v>
      </c>
      <c r="H418" s="42">
        <f t="shared" si="13"/>
        <v>5.4999999999999997E-3</v>
      </c>
      <c r="I418" s="82" t="s">
        <v>865</v>
      </c>
      <c r="J418" s="72" t="s">
        <v>865</v>
      </c>
      <c r="K418" s="71"/>
      <c r="L418" s="71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1:70" s="38" customFormat="1" x14ac:dyDescent="0.2">
      <c r="A419" s="73" t="s">
        <v>656</v>
      </c>
      <c r="B419" s="74" t="s">
        <v>657</v>
      </c>
      <c r="C419" s="74" t="s">
        <v>670</v>
      </c>
      <c r="D419" s="74" t="s">
        <v>671</v>
      </c>
      <c r="E419" s="26">
        <v>1454259</v>
      </c>
      <c r="F419" s="86">
        <v>1461383</v>
      </c>
      <c r="G419" s="2">
        <f t="shared" si="12"/>
        <v>7124</v>
      </c>
      <c r="H419" s="42">
        <f t="shared" si="13"/>
        <v>4.8999999999999998E-3</v>
      </c>
      <c r="I419" s="82" t="s">
        <v>865</v>
      </c>
      <c r="J419" s="72" t="s">
        <v>865</v>
      </c>
      <c r="K419" s="71"/>
      <c r="L419" s="71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1:70" s="38" customFormat="1" x14ac:dyDescent="0.2">
      <c r="A420" s="73" t="s">
        <v>656</v>
      </c>
      <c r="B420" s="74" t="s">
        <v>657</v>
      </c>
      <c r="C420" s="74" t="s">
        <v>22</v>
      </c>
      <c r="D420" s="74" t="s">
        <v>672</v>
      </c>
      <c r="E420" s="26">
        <v>1998000</v>
      </c>
      <c r="F420" s="86">
        <v>2005355</v>
      </c>
      <c r="G420" s="2">
        <f t="shared" si="12"/>
        <v>7355</v>
      </c>
      <c r="H420" s="42">
        <f t="shared" si="13"/>
        <v>3.7000000000000002E-3</v>
      </c>
      <c r="I420" s="82" t="s">
        <v>865</v>
      </c>
      <c r="J420" s="72" t="s">
        <v>865</v>
      </c>
      <c r="K420" s="71"/>
      <c r="L420" s="71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1:70" s="38" customFormat="1" x14ac:dyDescent="0.2">
      <c r="A421" s="73" t="s">
        <v>656</v>
      </c>
      <c r="B421" s="74" t="s">
        <v>657</v>
      </c>
      <c r="C421" s="74" t="s">
        <v>673</v>
      </c>
      <c r="D421" s="74" t="s">
        <v>674</v>
      </c>
      <c r="E421" s="26">
        <v>660582</v>
      </c>
      <c r="F421" s="86">
        <v>663272</v>
      </c>
      <c r="G421" s="2">
        <f t="shared" si="12"/>
        <v>2690</v>
      </c>
      <c r="H421" s="42">
        <f t="shared" si="13"/>
        <v>4.1000000000000003E-3</v>
      </c>
      <c r="I421" s="82" t="s">
        <v>865</v>
      </c>
      <c r="J421" s="72" t="s">
        <v>865</v>
      </c>
      <c r="K421" s="71"/>
      <c r="L421" s="71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1:70" s="38" customFormat="1" x14ac:dyDescent="0.2">
      <c r="A422" s="73" t="s">
        <v>656</v>
      </c>
      <c r="B422" s="74" t="s">
        <v>657</v>
      </c>
      <c r="C422" s="74" t="s">
        <v>71</v>
      </c>
      <c r="D422" s="74" t="s">
        <v>675</v>
      </c>
      <c r="E422" s="26">
        <v>11809455</v>
      </c>
      <c r="F422" s="86">
        <v>11857596</v>
      </c>
      <c r="G422" s="2">
        <f t="shared" si="12"/>
        <v>48141</v>
      </c>
      <c r="H422" s="42">
        <f t="shared" si="13"/>
        <v>4.1000000000000003E-3</v>
      </c>
      <c r="I422" s="82" t="s">
        <v>865</v>
      </c>
      <c r="J422" s="72" t="s">
        <v>865</v>
      </c>
      <c r="K422" s="71"/>
      <c r="L422" s="71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1:70" s="38" customFormat="1" x14ac:dyDescent="0.2">
      <c r="A423" s="73" t="s">
        <v>676</v>
      </c>
      <c r="B423" s="74" t="s">
        <v>677</v>
      </c>
      <c r="C423" s="74" t="s">
        <v>26</v>
      </c>
      <c r="D423" s="74" t="s">
        <v>678</v>
      </c>
      <c r="E423" s="26">
        <v>1709225</v>
      </c>
      <c r="F423" s="86">
        <v>1717630</v>
      </c>
      <c r="G423" s="2">
        <f t="shared" si="12"/>
        <v>8405</v>
      </c>
      <c r="H423" s="42">
        <f t="shared" si="13"/>
        <v>4.8999999999999998E-3</v>
      </c>
      <c r="I423" s="82" t="s">
        <v>865</v>
      </c>
      <c r="J423" s="72" t="s">
        <v>865</v>
      </c>
      <c r="K423" s="71"/>
      <c r="L423" s="71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1:70" s="38" customFormat="1" x14ac:dyDescent="0.2">
      <c r="A424" s="73" t="s">
        <v>676</v>
      </c>
      <c r="B424" s="74" t="s">
        <v>677</v>
      </c>
      <c r="C424" s="74" t="s">
        <v>67</v>
      </c>
      <c r="D424" s="74" t="s">
        <v>679</v>
      </c>
      <c r="E424" s="26">
        <v>2444838</v>
      </c>
      <c r="F424" s="86">
        <v>2454659</v>
      </c>
      <c r="G424" s="2">
        <f t="shared" si="12"/>
        <v>9821</v>
      </c>
      <c r="H424" s="42">
        <f t="shared" si="13"/>
        <v>4.0000000000000001E-3</v>
      </c>
      <c r="I424" s="82" t="s">
        <v>865</v>
      </c>
      <c r="J424" s="72" t="s">
        <v>865</v>
      </c>
      <c r="K424" s="71"/>
      <c r="L424" s="71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1:70" s="38" customFormat="1" x14ac:dyDescent="0.2">
      <c r="A425" s="73" t="s">
        <v>676</v>
      </c>
      <c r="B425" s="74" t="s">
        <v>677</v>
      </c>
      <c r="C425" s="74" t="s">
        <v>168</v>
      </c>
      <c r="D425" s="74" t="s">
        <v>680</v>
      </c>
      <c r="E425" s="26">
        <v>7922966</v>
      </c>
      <c r="F425" s="86">
        <v>7953615</v>
      </c>
      <c r="G425" s="2">
        <f t="shared" si="12"/>
        <v>30649</v>
      </c>
      <c r="H425" s="42">
        <f t="shared" si="13"/>
        <v>3.8999999999999998E-3</v>
      </c>
      <c r="I425" s="82" t="s">
        <v>865</v>
      </c>
      <c r="J425" s="72" t="s">
        <v>865</v>
      </c>
      <c r="K425" s="71"/>
      <c r="L425" s="71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1:70" s="38" customFormat="1" x14ac:dyDescent="0.2">
      <c r="A426" s="73" t="s">
        <v>676</v>
      </c>
      <c r="B426" s="74" t="s">
        <v>677</v>
      </c>
      <c r="C426" s="74" t="s">
        <v>41</v>
      </c>
      <c r="D426" s="74" t="s">
        <v>681</v>
      </c>
      <c r="E426" s="26">
        <v>10854795</v>
      </c>
      <c r="F426" s="86">
        <v>10898769</v>
      </c>
      <c r="G426" s="2">
        <f t="shared" si="12"/>
        <v>43974</v>
      </c>
      <c r="H426" s="42">
        <f t="shared" si="13"/>
        <v>4.1000000000000003E-3</v>
      </c>
      <c r="I426" s="82" t="s">
        <v>865</v>
      </c>
      <c r="J426" s="72" t="s">
        <v>865</v>
      </c>
      <c r="K426" s="71"/>
      <c r="L426" s="71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1:70" s="38" customFormat="1" x14ac:dyDescent="0.2">
      <c r="A427" s="73" t="s">
        <v>676</v>
      </c>
      <c r="B427" s="74" t="s">
        <v>677</v>
      </c>
      <c r="C427" s="74" t="s">
        <v>682</v>
      </c>
      <c r="D427" s="74" t="s">
        <v>683</v>
      </c>
      <c r="E427" s="26">
        <v>3270464</v>
      </c>
      <c r="F427" s="86">
        <v>3284976</v>
      </c>
      <c r="G427" s="2">
        <f t="shared" si="12"/>
        <v>14512</v>
      </c>
      <c r="H427" s="42">
        <f t="shared" si="13"/>
        <v>4.4000000000000003E-3</v>
      </c>
      <c r="I427" s="82" t="s">
        <v>865</v>
      </c>
      <c r="J427" s="72" t="s">
        <v>865</v>
      </c>
      <c r="K427" s="71"/>
      <c r="L427" s="71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1:70" s="38" customFormat="1" x14ac:dyDescent="0.2">
      <c r="A428" s="73" t="s">
        <v>676</v>
      </c>
      <c r="B428" s="74" t="s">
        <v>677</v>
      </c>
      <c r="C428" s="74" t="s">
        <v>22</v>
      </c>
      <c r="D428" s="74" t="s">
        <v>684</v>
      </c>
      <c r="E428" s="26">
        <v>1386435</v>
      </c>
      <c r="F428" s="86">
        <v>1394937</v>
      </c>
      <c r="G428" s="2">
        <f t="shared" si="12"/>
        <v>8502</v>
      </c>
      <c r="H428" s="42">
        <f t="shared" si="13"/>
        <v>6.1000000000000004E-3</v>
      </c>
      <c r="I428" s="82" t="s">
        <v>865</v>
      </c>
      <c r="J428" s="72" t="s">
        <v>865</v>
      </c>
      <c r="K428" s="71"/>
      <c r="L428" s="71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1:70" s="38" customFormat="1" x14ac:dyDescent="0.2">
      <c r="A429" s="73" t="s">
        <v>676</v>
      </c>
      <c r="B429" s="74" t="s">
        <v>677</v>
      </c>
      <c r="C429" s="74" t="s">
        <v>355</v>
      </c>
      <c r="D429" s="74" t="s">
        <v>685</v>
      </c>
      <c r="E429" s="26">
        <v>1213607</v>
      </c>
      <c r="F429" s="86">
        <v>1219129</v>
      </c>
      <c r="G429" s="2">
        <f t="shared" si="12"/>
        <v>5522</v>
      </c>
      <c r="H429" s="42">
        <f t="shared" si="13"/>
        <v>4.5999999999999999E-3</v>
      </c>
      <c r="I429" s="82" t="s">
        <v>865</v>
      </c>
      <c r="J429" s="72" t="s">
        <v>865</v>
      </c>
      <c r="K429" s="71"/>
      <c r="L429" s="71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1:70" s="38" customFormat="1" x14ac:dyDescent="0.2">
      <c r="A430" s="73" t="s">
        <v>686</v>
      </c>
      <c r="B430" s="74" t="s">
        <v>687</v>
      </c>
      <c r="C430" s="74" t="s">
        <v>391</v>
      </c>
      <c r="D430" s="74" t="s">
        <v>273</v>
      </c>
      <c r="E430" s="26">
        <v>1198009</v>
      </c>
      <c r="F430" s="86">
        <v>1205503</v>
      </c>
      <c r="G430" s="2">
        <f t="shared" si="12"/>
        <v>7494</v>
      </c>
      <c r="H430" s="42">
        <f t="shared" si="13"/>
        <v>6.3E-3</v>
      </c>
      <c r="I430" s="82" t="s">
        <v>865</v>
      </c>
      <c r="J430" s="72" t="s">
        <v>865</v>
      </c>
      <c r="K430" s="71"/>
      <c r="L430" s="71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1:70" s="38" customFormat="1" x14ac:dyDescent="0.2">
      <c r="A431" s="73" t="s">
        <v>686</v>
      </c>
      <c r="B431" s="74" t="s">
        <v>687</v>
      </c>
      <c r="C431" s="74" t="s">
        <v>12</v>
      </c>
      <c r="D431" s="74" t="s">
        <v>689</v>
      </c>
      <c r="E431" s="26">
        <v>1250673</v>
      </c>
      <c r="F431" s="86">
        <v>1254513</v>
      </c>
      <c r="G431" s="2">
        <f t="shared" si="12"/>
        <v>3840</v>
      </c>
      <c r="H431" s="42">
        <f t="shared" si="13"/>
        <v>3.0999999999999999E-3</v>
      </c>
      <c r="I431" s="82" t="s">
        <v>865</v>
      </c>
      <c r="J431" s="72" t="s">
        <v>865</v>
      </c>
      <c r="K431" s="71"/>
      <c r="L431" s="71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1:70" s="38" customFormat="1" x14ac:dyDescent="0.2">
      <c r="A432" s="73" t="s">
        <v>686</v>
      </c>
      <c r="B432" s="74" t="s">
        <v>687</v>
      </c>
      <c r="C432" s="74" t="s">
        <v>14</v>
      </c>
      <c r="D432" s="74" t="s">
        <v>690</v>
      </c>
      <c r="E432" s="26">
        <v>1713231</v>
      </c>
      <c r="F432" s="86">
        <v>1719128</v>
      </c>
      <c r="G432" s="2">
        <f t="shared" si="12"/>
        <v>5897</v>
      </c>
      <c r="H432" s="42">
        <f t="shared" si="13"/>
        <v>3.3999999999999998E-3</v>
      </c>
      <c r="I432" s="82" t="s">
        <v>865</v>
      </c>
      <c r="J432" s="72" t="s">
        <v>865</v>
      </c>
      <c r="K432" s="71"/>
      <c r="L432" s="71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1:70" s="38" customFormat="1" x14ac:dyDescent="0.2">
      <c r="A433" s="73" t="s">
        <v>686</v>
      </c>
      <c r="B433" s="74" t="s">
        <v>687</v>
      </c>
      <c r="C433" s="74" t="s">
        <v>26</v>
      </c>
      <c r="D433" s="74" t="s">
        <v>691</v>
      </c>
      <c r="E433" s="26">
        <v>7326834</v>
      </c>
      <c r="F433" s="86">
        <v>7354502</v>
      </c>
      <c r="G433" s="2">
        <f t="shared" si="12"/>
        <v>27668</v>
      </c>
      <c r="H433" s="42">
        <f t="shared" si="13"/>
        <v>3.8E-3</v>
      </c>
      <c r="I433" s="82" t="s">
        <v>865</v>
      </c>
      <c r="J433" s="72" t="s">
        <v>865</v>
      </c>
      <c r="K433" s="71"/>
      <c r="L433" s="71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1:70" s="38" customFormat="1" x14ac:dyDescent="0.2">
      <c r="A434" s="73" t="s">
        <v>686</v>
      </c>
      <c r="B434" s="74" t="s">
        <v>687</v>
      </c>
      <c r="C434" s="74" t="s">
        <v>57</v>
      </c>
      <c r="D434" s="74" t="s">
        <v>692</v>
      </c>
      <c r="E434" s="26">
        <v>3290452</v>
      </c>
      <c r="F434" s="86">
        <v>3302391</v>
      </c>
      <c r="G434" s="2">
        <f t="shared" si="12"/>
        <v>11939</v>
      </c>
      <c r="H434" s="42">
        <f t="shared" si="13"/>
        <v>3.5999999999999999E-3</v>
      </c>
      <c r="I434" s="82" t="s">
        <v>865</v>
      </c>
      <c r="J434" s="72" t="s">
        <v>865</v>
      </c>
      <c r="K434" s="71"/>
      <c r="L434" s="71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1:70" s="38" customFormat="1" x14ac:dyDescent="0.2">
      <c r="A435" s="73" t="s">
        <v>686</v>
      </c>
      <c r="B435" s="74" t="s">
        <v>687</v>
      </c>
      <c r="C435" s="74" t="s">
        <v>79</v>
      </c>
      <c r="D435" s="74" t="s">
        <v>693</v>
      </c>
      <c r="E435" s="26">
        <v>5140813</v>
      </c>
      <c r="F435" s="86">
        <v>5159564</v>
      </c>
      <c r="G435" s="2">
        <f t="shared" si="12"/>
        <v>18751</v>
      </c>
      <c r="H435" s="42">
        <f t="shared" si="13"/>
        <v>3.5999999999999999E-3</v>
      </c>
      <c r="I435" s="82" t="s">
        <v>865</v>
      </c>
      <c r="J435" s="72" t="s">
        <v>865</v>
      </c>
      <c r="K435" s="71"/>
      <c r="L435" s="71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1:70" s="38" customFormat="1" x14ac:dyDescent="0.2">
      <c r="A436" s="73" t="s">
        <v>686</v>
      </c>
      <c r="B436" s="74" t="s">
        <v>687</v>
      </c>
      <c r="C436" s="74" t="s">
        <v>16</v>
      </c>
      <c r="D436" s="74" t="s">
        <v>694</v>
      </c>
      <c r="E436" s="26">
        <v>1140003</v>
      </c>
      <c r="F436" s="86">
        <v>1144655</v>
      </c>
      <c r="G436" s="2">
        <f t="shared" si="12"/>
        <v>4652</v>
      </c>
      <c r="H436" s="42">
        <f t="shared" si="13"/>
        <v>4.1000000000000003E-3</v>
      </c>
      <c r="I436" s="82" t="s">
        <v>865</v>
      </c>
      <c r="J436" s="72" t="s">
        <v>865</v>
      </c>
      <c r="K436" s="71"/>
      <c r="L436" s="71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1:70" s="38" customFormat="1" x14ac:dyDescent="0.2">
      <c r="A437" s="73" t="s">
        <v>686</v>
      </c>
      <c r="B437" s="74" t="s">
        <v>687</v>
      </c>
      <c r="C437" s="74" t="s">
        <v>82</v>
      </c>
      <c r="D437" s="74" t="s">
        <v>695</v>
      </c>
      <c r="E437" s="26">
        <v>1259843</v>
      </c>
      <c r="F437" s="86">
        <v>1264448</v>
      </c>
      <c r="G437" s="2">
        <f t="shared" si="12"/>
        <v>4605</v>
      </c>
      <c r="H437" s="42">
        <f t="shared" si="13"/>
        <v>3.7000000000000002E-3</v>
      </c>
      <c r="I437" s="82" t="s">
        <v>865</v>
      </c>
      <c r="J437" s="72" t="s">
        <v>865</v>
      </c>
      <c r="K437" s="71"/>
      <c r="L437" s="71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1:70" s="38" customFormat="1" x14ac:dyDescent="0.2">
      <c r="A438" s="73" t="s">
        <v>686</v>
      </c>
      <c r="B438" s="74" t="s">
        <v>687</v>
      </c>
      <c r="C438" s="74" t="s">
        <v>184</v>
      </c>
      <c r="D438" s="74" t="s">
        <v>688</v>
      </c>
      <c r="E438" s="26">
        <v>2652452</v>
      </c>
      <c r="F438" s="86">
        <v>2663912</v>
      </c>
      <c r="G438" s="2">
        <f t="shared" si="12"/>
        <v>11460</v>
      </c>
      <c r="H438" s="42">
        <f t="shared" si="13"/>
        <v>4.3E-3</v>
      </c>
      <c r="I438" s="82" t="s">
        <v>865</v>
      </c>
      <c r="J438" s="72" t="s">
        <v>865</v>
      </c>
      <c r="K438" s="71"/>
      <c r="L438" s="71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  <c r="AB438" s="75"/>
      <c r="AC438" s="7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5"/>
      <c r="AQ438" s="75"/>
      <c r="AR438" s="75"/>
      <c r="AS438" s="75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1:70" s="38" customFormat="1" x14ac:dyDescent="0.2">
      <c r="A439" s="73" t="s">
        <v>686</v>
      </c>
      <c r="B439" s="74" t="s">
        <v>687</v>
      </c>
      <c r="C439" s="74" t="s">
        <v>482</v>
      </c>
      <c r="D439" s="74" t="s">
        <v>696</v>
      </c>
      <c r="E439" s="26">
        <v>9519031</v>
      </c>
      <c r="F439" s="86">
        <v>9551613</v>
      </c>
      <c r="G439" s="2">
        <f t="shared" si="12"/>
        <v>32582</v>
      </c>
      <c r="H439" s="42">
        <f t="shared" si="13"/>
        <v>3.3999999999999998E-3</v>
      </c>
      <c r="I439" s="82" t="s">
        <v>865</v>
      </c>
      <c r="J439" s="72" t="s">
        <v>865</v>
      </c>
      <c r="K439" s="71"/>
      <c r="L439" s="71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  <c r="AB439" s="75"/>
      <c r="AC439" s="7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5"/>
      <c r="AQ439" s="75"/>
      <c r="AR439" s="75"/>
      <c r="AS439" s="75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1:70" s="38" customFormat="1" x14ac:dyDescent="0.2">
      <c r="A440" s="73" t="s">
        <v>686</v>
      </c>
      <c r="B440" s="74" t="s">
        <v>687</v>
      </c>
      <c r="C440" s="74" t="s">
        <v>30</v>
      </c>
      <c r="D440" s="74" t="s">
        <v>697</v>
      </c>
      <c r="E440" s="26">
        <v>17412217</v>
      </c>
      <c r="F440" s="86">
        <v>17476921</v>
      </c>
      <c r="G440" s="2">
        <f t="shared" si="12"/>
        <v>64704</v>
      </c>
      <c r="H440" s="42">
        <f t="shared" si="13"/>
        <v>3.7000000000000002E-3</v>
      </c>
      <c r="I440" s="82" t="s">
        <v>865</v>
      </c>
      <c r="J440" s="72" t="s">
        <v>865</v>
      </c>
      <c r="K440" s="71"/>
      <c r="L440" s="71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1:70" s="38" customFormat="1" x14ac:dyDescent="0.2">
      <c r="A441" s="73" t="s">
        <v>686</v>
      </c>
      <c r="B441" s="74" t="s">
        <v>687</v>
      </c>
      <c r="C441" s="74" t="s">
        <v>698</v>
      </c>
      <c r="D441" s="74" t="s">
        <v>699</v>
      </c>
      <c r="E441" s="26">
        <v>1414200</v>
      </c>
      <c r="F441" s="86">
        <v>1419120</v>
      </c>
      <c r="G441" s="2">
        <f t="shared" si="12"/>
        <v>4920</v>
      </c>
      <c r="H441" s="42">
        <f t="shared" si="13"/>
        <v>3.5000000000000001E-3</v>
      </c>
      <c r="I441" s="82" t="s">
        <v>865</v>
      </c>
      <c r="J441" s="72" t="s">
        <v>865</v>
      </c>
      <c r="K441" s="71"/>
      <c r="L441" s="71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  <c r="AV441" s="75"/>
      <c r="AW441" s="75"/>
      <c r="AX441" s="75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1:70" s="38" customFormat="1" x14ac:dyDescent="0.2">
      <c r="A442" s="73" t="s">
        <v>686</v>
      </c>
      <c r="B442" s="74" t="s">
        <v>687</v>
      </c>
      <c r="C442" s="74" t="s">
        <v>700</v>
      </c>
      <c r="D442" s="74" t="s">
        <v>701</v>
      </c>
      <c r="E442" s="26">
        <v>475577</v>
      </c>
      <c r="F442" s="86">
        <v>478261</v>
      </c>
      <c r="G442" s="2">
        <f t="shared" si="12"/>
        <v>2684</v>
      </c>
      <c r="H442" s="42">
        <f t="shared" si="13"/>
        <v>5.5999999999999999E-3</v>
      </c>
      <c r="I442" s="82" t="s">
        <v>865</v>
      </c>
      <c r="J442" s="72" t="s">
        <v>865</v>
      </c>
      <c r="K442" s="71"/>
      <c r="L442" s="71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  <c r="AB442" s="75"/>
      <c r="AC442" s="7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 s="75"/>
      <c r="AR442" s="75"/>
      <c r="AS442" s="75"/>
      <c r="AT442" s="75"/>
      <c r="AU442" s="75"/>
      <c r="AV442" s="75"/>
      <c r="AW442" s="75"/>
      <c r="AX442" s="75"/>
      <c r="AY442" s="75"/>
      <c r="AZ442" s="75"/>
      <c r="BA442" s="75"/>
      <c r="BB442" s="75"/>
      <c r="BC442" s="75"/>
      <c r="BD442" s="75"/>
      <c r="BE442" s="75"/>
      <c r="BF442" s="75"/>
      <c r="BG442" s="75"/>
      <c r="BH442" s="75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  <row r="443" spans="1:70" s="38" customFormat="1" x14ac:dyDescent="0.2">
      <c r="A443" s="73" t="s">
        <v>686</v>
      </c>
      <c r="B443" s="74" t="s">
        <v>687</v>
      </c>
      <c r="C443" s="74" t="s">
        <v>702</v>
      </c>
      <c r="D443" s="74" t="s">
        <v>703</v>
      </c>
      <c r="E443" s="26">
        <v>1464237</v>
      </c>
      <c r="F443" s="86">
        <v>1469681</v>
      </c>
      <c r="G443" s="2">
        <f t="shared" si="12"/>
        <v>5444</v>
      </c>
      <c r="H443" s="42">
        <f t="shared" si="13"/>
        <v>3.7000000000000002E-3</v>
      </c>
      <c r="I443" s="82" t="s">
        <v>865</v>
      </c>
      <c r="J443" s="72" t="s">
        <v>865</v>
      </c>
      <c r="K443" s="71"/>
      <c r="L443" s="71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  <c r="AB443" s="75"/>
      <c r="AC443" s="7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5"/>
      <c r="AS443" s="75"/>
      <c r="AT443" s="75"/>
      <c r="AU443" s="75"/>
      <c r="AV443" s="75"/>
      <c r="AW443" s="75"/>
      <c r="AX443" s="75"/>
      <c r="AY443" s="75"/>
      <c r="AZ443" s="75"/>
      <c r="BA443" s="75"/>
      <c r="BB443" s="75"/>
      <c r="BC443" s="75"/>
      <c r="BD443" s="75"/>
      <c r="BE443" s="75"/>
      <c r="BF443" s="75"/>
      <c r="BG443" s="75"/>
      <c r="BH443" s="75"/>
      <c r="BI443" s="1"/>
      <c r="BJ443" s="1"/>
      <c r="BK443" s="1"/>
      <c r="BL443" s="1"/>
      <c r="BM443" s="1"/>
      <c r="BN443" s="1"/>
      <c r="BO443" s="1"/>
      <c r="BP443" s="1"/>
      <c r="BQ443" s="1"/>
      <c r="BR443" s="1"/>
    </row>
    <row r="444" spans="1:70" s="38" customFormat="1" x14ac:dyDescent="0.2">
      <c r="A444" s="73" t="s">
        <v>704</v>
      </c>
      <c r="B444" s="74" t="s">
        <v>705</v>
      </c>
      <c r="C444" s="74" t="s">
        <v>642</v>
      </c>
      <c r="D444" s="74" t="s">
        <v>706</v>
      </c>
      <c r="E444" s="26">
        <v>325362</v>
      </c>
      <c r="F444" s="86">
        <v>326581</v>
      </c>
      <c r="G444" s="2">
        <f t="shared" si="12"/>
        <v>1219</v>
      </c>
      <c r="H444" s="42">
        <f t="shared" si="13"/>
        <v>3.7000000000000002E-3</v>
      </c>
      <c r="I444" s="82" t="s">
        <v>865</v>
      </c>
      <c r="J444" s="72" t="s">
        <v>865</v>
      </c>
      <c r="K444" s="71"/>
      <c r="L444" s="71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  <c r="AV444" s="75"/>
      <c r="AW444" s="75"/>
      <c r="AX444" s="75"/>
      <c r="AY444" s="75"/>
      <c r="AZ444" s="75"/>
      <c r="BA444" s="75"/>
      <c r="BB444" s="75"/>
      <c r="BC444" s="75"/>
      <c r="BD444" s="75"/>
      <c r="BE444" s="75"/>
      <c r="BF444" s="75"/>
      <c r="BG444" s="75"/>
      <c r="BH444" s="75"/>
      <c r="BI444" s="1"/>
      <c r="BJ444" s="1"/>
      <c r="BK444" s="1"/>
      <c r="BL444" s="1"/>
      <c r="BM444" s="1"/>
      <c r="BN444" s="1"/>
      <c r="BO444" s="1"/>
      <c r="BP444" s="1"/>
      <c r="BQ444" s="1"/>
      <c r="BR444" s="1"/>
    </row>
    <row r="445" spans="1:70" s="38" customFormat="1" x14ac:dyDescent="0.2">
      <c r="A445" s="73" t="s">
        <v>704</v>
      </c>
      <c r="B445" s="74" t="s">
        <v>705</v>
      </c>
      <c r="C445" s="74" t="s">
        <v>200</v>
      </c>
      <c r="D445" s="74" t="s">
        <v>707</v>
      </c>
      <c r="E445" s="26">
        <v>470960</v>
      </c>
      <c r="F445" s="86">
        <v>472689</v>
      </c>
      <c r="G445" s="2">
        <f t="shared" si="12"/>
        <v>1729</v>
      </c>
      <c r="H445" s="42">
        <f t="shared" si="13"/>
        <v>3.7000000000000002E-3</v>
      </c>
      <c r="I445" s="82" t="s">
        <v>865</v>
      </c>
      <c r="J445" s="72" t="s">
        <v>865</v>
      </c>
      <c r="K445" s="71"/>
      <c r="L445" s="71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  <c r="AB445" s="75"/>
      <c r="AC445" s="75"/>
      <c r="AD445" s="75"/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5"/>
      <c r="AQ445" s="75"/>
      <c r="AR445" s="75"/>
      <c r="AS445" s="75"/>
      <c r="AT445" s="75"/>
      <c r="AU445" s="75"/>
      <c r="AV445" s="75"/>
      <c r="AW445" s="75"/>
      <c r="AX445" s="75"/>
      <c r="AY445" s="75"/>
      <c r="AZ445" s="75"/>
      <c r="BA445" s="75"/>
      <c r="BB445" s="75"/>
      <c r="BC445" s="75"/>
      <c r="BD445" s="75"/>
      <c r="BE445" s="75"/>
      <c r="BF445" s="75"/>
      <c r="BG445" s="75"/>
      <c r="BH445" s="75"/>
      <c r="BI445" s="1"/>
      <c r="BJ445" s="1"/>
      <c r="BK445" s="1"/>
      <c r="BL445" s="1"/>
      <c r="BM445" s="1"/>
      <c r="BN445" s="1"/>
      <c r="BO445" s="1"/>
      <c r="BP445" s="1"/>
      <c r="BQ445" s="1"/>
      <c r="BR445" s="1"/>
    </row>
    <row r="446" spans="1:70" s="38" customFormat="1" x14ac:dyDescent="0.2">
      <c r="A446" s="73" t="s">
        <v>704</v>
      </c>
      <c r="B446" s="74" t="s">
        <v>705</v>
      </c>
      <c r="C446" s="74" t="s">
        <v>708</v>
      </c>
      <c r="D446" s="74" t="s">
        <v>709</v>
      </c>
      <c r="E446" s="26">
        <v>280967</v>
      </c>
      <c r="F446" s="86">
        <v>282176</v>
      </c>
      <c r="G446" s="2">
        <f t="shared" si="12"/>
        <v>1209</v>
      </c>
      <c r="H446" s="42">
        <f t="shared" si="13"/>
        <v>4.3E-3</v>
      </c>
      <c r="I446" s="82" t="s">
        <v>865</v>
      </c>
      <c r="J446" s="72" t="s">
        <v>865</v>
      </c>
      <c r="K446" s="71"/>
      <c r="L446" s="71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  <c r="AB446" s="75"/>
      <c r="AC446" s="75"/>
      <c r="AD446" s="75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5"/>
      <c r="AQ446" s="75"/>
      <c r="AR446" s="75"/>
      <c r="AS446" s="75"/>
      <c r="AT446" s="75"/>
      <c r="AU446" s="75"/>
      <c r="AV446" s="75"/>
      <c r="AW446" s="75"/>
      <c r="AX446" s="75"/>
      <c r="AY446" s="75"/>
      <c r="AZ446" s="75"/>
      <c r="BA446" s="75"/>
      <c r="BB446" s="75"/>
      <c r="BC446" s="75"/>
      <c r="BD446" s="75"/>
      <c r="BE446" s="75"/>
      <c r="BF446" s="75"/>
      <c r="BG446" s="75"/>
      <c r="BH446" s="75"/>
      <c r="BI446" s="1"/>
      <c r="BJ446" s="1"/>
      <c r="BK446" s="1"/>
      <c r="BL446" s="1"/>
      <c r="BM446" s="1"/>
      <c r="BN446" s="1"/>
      <c r="BO446" s="1"/>
      <c r="BP446" s="1"/>
      <c r="BQ446" s="1"/>
      <c r="BR446" s="1"/>
    </row>
    <row r="447" spans="1:70" s="38" customFormat="1" x14ac:dyDescent="0.2">
      <c r="A447" s="73" t="s">
        <v>704</v>
      </c>
      <c r="B447" s="74" t="s">
        <v>705</v>
      </c>
      <c r="C447" s="74" t="s">
        <v>26</v>
      </c>
      <c r="D447" s="74" t="s">
        <v>710</v>
      </c>
      <c r="E447" s="26">
        <v>2977333</v>
      </c>
      <c r="F447" s="86">
        <v>2987051</v>
      </c>
      <c r="G447" s="2">
        <f t="shared" si="12"/>
        <v>9718</v>
      </c>
      <c r="H447" s="42">
        <f t="shared" si="13"/>
        <v>3.3E-3</v>
      </c>
      <c r="I447" s="82" t="s">
        <v>865</v>
      </c>
      <c r="J447" s="72" t="s">
        <v>865</v>
      </c>
      <c r="K447" s="71"/>
      <c r="L447" s="71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  <c r="AB447" s="75"/>
      <c r="AC447" s="7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5"/>
      <c r="AT447" s="75"/>
      <c r="AU447" s="75"/>
      <c r="AV447" s="75"/>
      <c r="AW447" s="75"/>
      <c r="AX447" s="75"/>
      <c r="AY447" s="75"/>
      <c r="AZ447" s="75"/>
      <c r="BA447" s="75"/>
      <c r="BB447" s="75"/>
      <c r="BC447" s="75"/>
      <c r="BD447" s="75"/>
      <c r="BE447" s="75"/>
      <c r="BF447" s="75"/>
      <c r="BG447" s="75"/>
      <c r="BH447" s="75"/>
      <c r="BI447" s="1"/>
      <c r="BJ447" s="1"/>
      <c r="BK447" s="1"/>
      <c r="BL447" s="1"/>
      <c r="BM447" s="1"/>
      <c r="BN447" s="1"/>
      <c r="BO447" s="1"/>
      <c r="BP447" s="1"/>
      <c r="BQ447" s="1"/>
      <c r="BR447" s="1"/>
    </row>
    <row r="448" spans="1:70" s="38" customFormat="1" x14ac:dyDescent="0.2">
      <c r="A448" s="73" t="s">
        <v>704</v>
      </c>
      <c r="B448" s="74" t="s">
        <v>705</v>
      </c>
      <c r="C448" s="74" t="s">
        <v>184</v>
      </c>
      <c r="D448" s="74" t="s">
        <v>711</v>
      </c>
      <c r="E448" s="26">
        <v>2312881</v>
      </c>
      <c r="F448" s="86">
        <v>2320388</v>
      </c>
      <c r="G448" s="2">
        <f t="shared" si="12"/>
        <v>7507</v>
      </c>
      <c r="H448" s="42">
        <f t="shared" si="13"/>
        <v>3.2000000000000002E-3</v>
      </c>
      <c r="I448" s="82" t="s">
        <v>865</v>
      </c>
      <c r="J448" s="72" t="s">
        <v>865</v>
      </c>
      <c r="K448" s="71"/>
      <c r="L448" s="71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  <c r="AB448" s="75"/>
      <c r="AC448" s="7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5"/>
      <c r="AT448" s="75"/>
      <c r="AU448" s="75"/>
      <c r="AV448" s="75"/>
      <c r="AW448" s="75"/>
      <c r="AX448" s="75"/>
      <c r="AY448" s="75"/>
      <c r="AZ448" s="75"/>
      <c r="BA448" s="75"/>
      <c r="BB448" s="75"/>
      <c r="BC448" s="75"/>
      <c r="BD448" s="75"/>
      <c r="BE448" s="75"/>
      <c r="BF448" s="75"/>
      <c r="BG448" s="75"/>
      <c r="BH448" s="75"/>
      <c r="BI448" s="1"/>
      <c r="BJ448" s="1"/>
      <c r="BK448" s="1"/>
      <c r="BL448" s="1"/>
      <c r="BM448" s="1"/>
      <c r="BN448" s="1"/>
      <c r="BO448" s="1"/>
      <c r="BP448" s="1"/>
      <c r="BQ448" s="1"/>
      <c r="BR448" s="1"/>
    </row>
    <row r="449" spans="1:70" s="38" customFormat="1" x14ac:dyDescent="0.2">
      <c r="A449" s="73" t="s">
        <v>704</v>
      </c>
      <c r="B449" s="74" t="s">
        <v>705</v>
      </c>
      <c r="C449" s="74" t="s">
        <v>352</v>
      </c>
      <c r="D449" s="74" t="s">
        <v>712</v>
      </c>
      <c r="E449" s="26">
        <v>4673809</v>
      </c>
      <c r="F449" s="86">
        <v>4690499</v>
      </c>
      <c r="G449" s="2">
        <f t="shared" si="12"/>
        <v>16690</v>
      </c>
      <c r="H449" s="42">
        <f t="shared" si="13"/>
        <v>3.5999999999999999E-3</v>
      </c>
      <c r="I449" s="82" t="s">
        <v>865</v>
      </c>
      <c r="J449" s="72" t="s">
        <v>865</v>
      </c>
      <c r="K449" s="71"/>
      <c r="L449" s="71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  <c r="AB449" s="75"/>
      <c r="AC449" s="7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5"/>
      <c r="AT449" s="75"/>
      <c r="AU449" s="75"/>
      <c r="AV449" s="75"/>
      <c r="AW449" s="75"/>
      <c r="AX449" s="75"/>
      <c r="AY449" s="75"/>
      <c r="AZ449" s="75"/>
      <c r="BA449" s="75"/>
      <c r="BB449" s="75"/>
      <c r="BC449" s="75"/>
      <c r="BD449" s="75"/>
      <c r="BE449" s="75"/>
      <c r="BF449" s="75"/>
      <c r="BG449" s="75"/>
      <c r="BH449" s="75"/>
      <c r="BI449" s="1"/>
      <c r="BJ449" s="1"/>
      <c r="BK449" s="1"/>
      <c r="BL449" s="1"/>
      <c r="BM449" s="1"/>
      <c r="BN449" s="1"/>
      <c r="BO449" s="1"/>
      <c r="BP449" s="1"/>
      <c r="BQ449" s="1"/>
      <c r="BR449" s="1"/>
    </row>
    <row r="450" spans="1:70" s="38" customFormat="1" x14ac:dyDescent="0.2">
      <c r="A450" s="73" t="s">
        <v>704</v>
      </c>
      <c r="B450" s="74" t="s">
        <v>705</v>
      </c>
      <c r="C450" s="74" t="s">
        <v>47</v>
      </c>
      <c r="D450" s="74" t="s">
        <v>713</v>
      </c>
      <c r="E450" s="26">
        <v>1054571</v>
      </c>
      <c r="F450" s="86">
        <v>1058155</v>
      </c>
      <c r="G450" s="2">
        <f t="shared" si="12"/>
        <v>3584</v>
      </c>
      <c r="H450" s="42">
        <f t="shared" si="13"/>
        <v>3.3999999999999998E-3</v>
      </c>
      <c r="I450" s="82" t="s">
        <v>865</v>
      </c>
      <c r="J450" s="72" t="s">
        <v>865</v>
      </c>
      <c r="K450" s="71"/>
      <c r="L450" s="71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  <c r="AV450" s="75"/>
      <c r="AW450" s="75"/>
      <c r="AX450" s="75"/>
      <c r="AY450" s="75"/>
      <c r="AZ450" s="75"/>
      <c r="BA450" s="75"/>
      <c r="BB450" s="75"/>
      <c r="BC450" s="75"/>
      <c r="BD450" s="75"/>
      <c r="BE450" s="75"/>
      <c r="BF450" s="75"/>
      <c r="BG450" s="75"/>
      <c r="BH450" s="75"/>
      <c r="BI450" s="1"/>
      <c r="BJ450" s="1"/>
      <c r="BK450" s="1"/>
      <c r="BL450" s="1"/>
      <c r="BM450" s="1"/>
      <c r="BN450" s="1"/>
      <c r="BO450" s="1"/>
      <c r="BP450" s="1"/>
      <c r="BQ450" s="1"/>
      <c r="BR450" s="1"/>
    </row>
    <row r="451" spans="1:70" s="38" customFormat="1" x14ac:dyDescent="0.2">
      <c r="A451" s="73" t="s">
        <v>714</v>
      </c>
      <c r="B451" s="74" t="s">
        <v>715</v>
      </c>
      <c r="C451" s="74" t="s">
        <v>79</v>
      </c>
      <c r="D451" s="74" t="s">
        <v>716</v>
      </c>
      <c r="E451" s="26">
        <v>261175</v>
      </c>
      <c r="F451" s="86">
        <v>263618</v>
      </c>
      <c r="G451" s="2">
        <f t="shared" si="12"/>
        <v>2443</v>
      </c>
      <c r="H451" s="42">
        <f t="shared" si="13"/>
        <v>9.4000000000000004E-3</v>
      </c>
      <c r="I451" s="82">
        <v>1</v>
      </c>
      <c r="J451" s="72" t="s">
        <v>865</v>
      </c>
      <c r="K451" s="71"/>
      <c r="L451" s="71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  <c r="AB451" s="75"/>
      <c r="AC451" s="7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5"/>
      <c r="AT451" s="75"/>
      <c r="AU451" s="75"/>
      <c r="AV451" s="75"/>
      <c r="AW451" s="75"/>
      <c r="AX451" s="75"/>
      <c r="AY451" s="75"/>
      <c r="AZ451" s="75"/>
      <c r="BA451" s="75"/>
      <c r="BB451" s="75"/>
      <c r="BC451" s="75"/>
      <c r="BD451" s="75"/>
      <c r="BE451" s="75"/>
      <c r="BF451" s="75"/>
      <c r="BG451" s="75"/>
      <c r="BH451" s="75"/>
      <c r="BI451" s="1"/>
      <c r="BJ451" s="1"/>
      <c r="BK451" s="1"/>
      <c r="BL451" s="1"/>
      <c r="BM451" s="1"/>
      <c r="BN451" s="1"/>
      <c r="BO451" s="1"/>
      <c r="BP451" s="1"/>
      <c r="BQ451" s="1"/>
      <c r="BR451" s="1"/>
    </row>
    <row r="452" spans="1:70" s="38" customFormat="1" x14ac:dyDescent="0.2">
      <c r="A452" s="73" t="s">
        <v>714</v>
      </c>
      <c r="B452" s="74" t="s">
        <v>715</v>
      </c>
      <c r="C452" s="74" t="s">
        <v>59</v>
      </c>
      <c r="D452" s="74" t="s">
        <v>717</v>
      </c>
      <c r="E452" s="26">
        <v>16713</v>
      </c>
      <c r="F452" s="86">
        <v>16713</v>
      </c>
      <c r="G452" s="2">
        <f t="shared" si="12"/>
        <v>0</v>
      </c>
      <c r="H452" s="42">
        <f t="shared" si="13"/>
        <v>0</v>
      </c>
      <c r="I452" s="82">
        <v>1</v>
      </c>
      <c r="J452" s="72">
        <v>1</v>
      </c>
      <c r="K452" s="71"/>
      <c r="L452" s="71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  <c r="AB452" s="75"/>
      <c r="AC452" s="7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5"/>
      <c r="AT452" s="75"/>
      <c r="AU452" s="75"/>
      <c r="AV452" s="75"/>
      <c r="AW452" s="75"/>
      <c r="AX452" s="75"/>
      <c r="AY452" s="75"/>
      <c r="AZ452" s="75"/>
      <c r="BA452" s="75"/>
      <c r="BB452" s="75"/>
      <c r="BC452" s="75"/>
      <c r="BD452" s="75"/>
      <c r="BE452" s="75"/>
      <c r="BF452" s="75"/>
      <c r="BG452" s="75"/>
      <c r="BH452" s="75"/>
      <c r="BI452" s="1"/>
      <c r="BJ452" s="1"/>
      <c r="BK452" s="1"/>
      <c r="BL452" s="1"/>
      <c r="BM452" s="1"/>
      <c r="BN452" s="1"/>
      <c r="BO452" s="1"/>
      <c r="BP452" s="1"/>
      <c r="BQ452" s="1"/>
      <c r="BR452" s="1"/>
    </row>
    <row r="453" spans="1:70" s="38" customFormat="1" x14ac:dyDescent="0.2">
      <c r="A453" s="73" t="s">
        <v>714</v>
      </c>
      <c r="B453" s="74" t="s">
        <v>715</v>
      </c>
      <c r="C453" s="74" t="s">
        <v>37</v>
      </c>
      <c r="D453" s="74" t="s">
        <v>718</v>
      </c>
      <c r="E453" s="26">
        <v>138862</v>
      </c>
      <c r="F453" s="86">
        <v>142316</v>
      </c>
      <c r="G453" s="2">
        <f t="shared" si="12"/>
        <v>3454</v>
      </c>
      <c r="H453" s="42">
        <f t="shared" si="13"/>
        <v>2.4899999999999999E-2</v>
      </c>
      <c r="I453" s="82">
        <v>1</v>
      </c>
      <c r="J453" s="72" t="s">
        <v>865</v>
      </c>
      <c r="K453" s="71"/>
      <c r="L453" s="71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  <c r="AB453" s="75"/>
      <c r="AC453" s="7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5"/>
      <c r="AT453" s="75"/>
      <c r="AU453" s="75"/>
      <c r="AV453" s="75"/>
      <c r="AW453" s="75"/>
      <c r="AX453" s="75"/>
      <c r="AY453" s="75"/>
      <c r="AZ453" s="75"/>
      <c r="BA453" s="75"/>
      <c r="BB453" s="75"/>
      <c r="BC453" s="75"/>
      <c r="BD453" s="75"/>
      <c r="BE453" s="75"/>
      <c r="BF453" s="75"/>
      <c r="BG453" s="75"/>
      <c r="BH453" s="75"/>
      <c r="BI453" s="1"/>
      <c r="BJ453" s="1"/>
      <c r="BK453" s="1"/>
      <c r="BL453" s="1"/>
      <c r="BM453" s="1"/>
      <c r="BN453" s="1"/>
      <c r="BO453" s="1"/>
      <c r="BP453" s="1"/>
      <c r="BQ453" s="1"/>
      <c r="BR453" s="1"/>
    </row>
    <row r="454" spans="1:70" s="38" customFormat="1" x14ac:dyDescent="0.2">
      <c r="A454" s="73" t="s">
        <v>714</v>
      </c>
      <c r="B454" s="74" t="s">
        <v>715</v>
      </c>
      <c r="C454" s="74" t="s">
        <v>39</v>
      </c>
      <c r="D454" s="74" t="s">
        <v>719</v>
      </c>
      <c r="E454" s="26">
        <v>0</v>
      </c>
      <c r="F454" s="86">
        <v>0</v>
      </c>
      <c r="G454" s="2">
        <f t="shared" si="12"/>
        <v>0</v>
      </c>
      <c r="H454" s="42">
        <v>0</v>
      </c>
      <c r="I454" s="82">
        <v>1</v>
      </c>
      <c r="J454" s="72">
        <v>1</v>
      </c>
      <c r="K454" s="71"/>
      <c r="L454" s="71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  <c r="AB454" s="75"/>
      <c r="AC454" s="7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  <c r="AV454" s="75"/>
      <c r="AW454" s="75"/>
      <c r="AX454" s="75"/>
      <c r="AY454" s="75"/>
      <c r="AZ454" s="75"/>
      <c r="BA454" s="75"/>
      <c r="BB454" s="75"/>
      <c r="BC454" s="75"/>
      <c r="BD454" s="75"/>
      <c r="BE454" s="75"/>
      <c r="BF454" s="75"/>
      <c r="BG454" s="75"/>
      <c r="BH454" s="75"/>
      <c r="BI454" s="1"/>
      <c r="BJ454" s="1"/>
      <c r="BK454" s="1"/>
      <c r="BL454" s="1"/>
      <c r="BM454" s="1"/>
      <c r="BN454" s="1"/>
      <c r="BO454" s="1"/>
      <c r="BP454" s="1"/>
      <c r="BQ454" s="1"/>
      <c r="BR454" s="1"/>
    </row>
    <row r="455" spans="1:70" s="38" customFormat="1" x14ac:dyDescent="0.2">
      <c r="A455" s="73" t="s">
        <v>714</v>
      </c>
      <c r="B455" s="74" t="s">
        <v>715</v>
      </c>
      <c r="C455" s="74" t="s">
        <v>343</v>
      </c>
      <c r="D455" s="74" t="s">
        <v>720</v>
      </c>
      <c r="E455" s="26">
        <v>19032</v>
      </c>
      <c r="F455" s="86">
        <v>19032</v>
      </c>
      <c r="G455" s="2">
        <f t="shared" si="12"/>
        <v>0</v>
      </c>
      <c r="H455" s="42">
        <f t="shared" si="13"/>
        <v>0</v>
      </c>
      <c r="I455" s="82">
        <v>1</v>
      </c>
      <c r="J455" s="72">
        <v>1</v>
      </c>
      <c r="K455" s="71"/>
      <c r="L455" s="71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  <c r="AB455" s="75"/>
      <c r="AC455" s="7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5"/>
      <c r="AT455" s="75"/>
      <c r="AU455" s="75"/>
      <c r="AV455" s="75"/>
      <c r="AW455" s="75"/>
      <c r="AX455" s="75"/>
      <c r="AY455" s="75"/>
      <c r="AZ455" s="75"/>
      <c r="BA455" s="75"/>
      <c r="BB455" s="75"/>
      <c r="BC455" s="75"/>
      <c r="BD455" s="75"/>
      <c r="BE455" s="75"/>
      <c r="BF455" s="75"/>
      <c r="BG455" s="75"/>
      <c r="BH455" s="75"/>
      <c r="BI455" s="1"/>
      <c r="BJ455" s="1"/>
      <c r="BK455" s="1"/>
      <c r="BL455" s="1"/>
      <c r="BM455" s="1"/>
      <c r="BN455" s="1"/>
      <c r="BO455" s="1"/>
      <c r="BP455" s="1"/>
      <c r="BQ455" s="1"/>
      <c r="BR455" s="1"/>
    </row>
    <row r="456" spans="1:70" s="38" customFormat="1" x14ac:dyDescent="0.2">
      <c r="A456" s="73" t="s">
        <v>721</v>
      </c>
      <c r="B456" s="74" t="s">
        <v>722</v>
      </c>
      <c r="C456" s="74" t="s">
        <v>509</v>
      </c>
      <c r="D456" s="74" t="s">
        <v>723</v>
      </c>
      <c r="E456" s="26">
        <v>1369283</v>
      </c>
      <c r="F456" s="86">
        <v>1376680</v>
      </c>
      <c r="G456" s="2">
        <f t="shared" si="12"/>
        <v>7397</v>
      </c>
      <c r="H456" s="42">
        <f t="shared" si="13"/>
        <v>5.4000000000000003E-3</v>
      </c>
      <c r="I456" s="82" t="s">
        <v>865</v>
      </c>
      <c r="J456" s="72" t="s">
        <v>865</v>
      </c>
      <c r="K456" s="71"/>
      <c r="L456" s="71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  <c r="AB456" s="75"/>
      <c r="AC456" s="7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5"/>
      <c r="AT456" s="75"/>
      <c r="AU456" s="75"/>
      <c r="AV456" s="75"/>
      <c r="AW456" s="75"/>
      <c r="AX456" s="75"/>
      <c r="AY456" s="75"/>
      <c r="AZ456" s="75"/>
      <c r="BA456" s="75"/>
      <c r="BB456" s="75"/>
      <c r="BC456" s="75"/>
      <c r="BD456" s="75"/>
      <c r="BE456" s="75"/>
      <c r="BF456" s="75"/>
      <c r="BG456" s="75"/>
      <c r="BH456" s="75"/>
      <c r="BI456" s="1"/>
      <c r="BJ456" s="1"/>
      <c r="BK456" s="1"/>
      <c r="BL456" s="1"/>
      <c r="BM456" s="1"/>
      <c r="BN456" s="1"/>
      <c r="BO456" s="1"/>
      <c r="BP456" s="1"/>
      <c r="BQ456" s="1"/>
      <c r="BR456" s="1"/>
    </row>
    <row r="457" spans="1:70" s="38" customFormat="1" x14ac:dyDescent="0.2">
      <c r="A457" s="73" t="s">
        <v>721</v>
      </c>
      <c r="B457" s="74" t="s">
        <v>722</v>
      </c>
      <c r="C457" s="74" t="s">
        <v>26</v>
      </c>
      <c r="D457" s="74" t="s">
        <v>724</v>
      </c>
      <c r="E457" s="26">
        <v>12694022</v>
      </c>
      <c r="F457" s="86">
        <v>12751331</v>
      </c>
      <c r="G457" s="2">
        <f t="shared" ref="G457:G520" si="14">SUM(F457-E457)</f>
        <v>57309</v>
      </c>
      <c r="H457" s="42">
        <f t="shared" ref="H457:H520" si="15">ROUND(G457/E457,4)</f>
        <v>4.4999999999999997E-3</v>
      </c>
      <c r="I457" s="82" t="s">
        <v>865</v>
      </c>
      <c r="J457" s="72" t="s">
        <v>865</v>
      </c>
      <c r="K457" s="71"/>
      <c r="L457" s="71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  <c r="AB457" s="75"/>
      <c r="AC457" s="7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5"/>
      <c r="AQ457" s="75"/>
      <c r="AR457" s="75"/>
      <c r="AS457" s="75"/>
      <c r="AT457" s="75"/>
      <c r="AU457" s="75"/>
      <c r="AV457" s="75"/>
      <c r="AW457" s="75"/>
      <c r="AX457" s="75"/>
      <c r="AY457" s="75"/>
      <c r="AZ457" s="75"/>
      <c r="BA457" s="75"/>
      <c r="BB457" s="75"/>
      <c r="BC457" s="75"/>
      <c r="BD457" s="75"/>
      <c r="BE457" s="75"/>
      <c r="BF457" s="75"/>
      <c r="BG457" s="75"/>
      <c r="BH457" s="75"/>
      <c r="BI457" s="1"/>
      <c r="BJ457" s="1"/>
      <c r="BK457" s="1"/>
      <c r="BL457" s="1"/>
      <c r="BM457" s="1"/>
      <c r="BN457" s="1"/>
      <c r="BO457" s="1"/>
      <c r="BP457" s="1"/>
      <c r="BQ457" s="1"/>
      <c r="BR457" s="1"/>
    </row>
    <row r="458" spans="1:70" s="38" customFormat="1" x14ac:dyDescent="0.2">
      <c r="A458" s="73" t="s">
        <v>721</v>
      </c>
      <c r="B458" s="74" t="s">
        <v>722</v>
      </c>
      <c r="C458" s="74" t="s">
        <v>57</v>
      </c>
      <c r="D458" s="74" t="s">
        <v>725</v>
      </c>
      <c r="E458" s="26">
        <v>4424525</v>
      </c>
      <c r="F458" s="86">
        <v>4457089</v>
      </c>
      <c r="G458" s="2">
        <f t="shared" si="14"/>
        <v>32564</v>
      </c>
      <c r="H458" s="42">
        <f t="shared" si="15"/>
        <v>7.4000000000000003E-3</v>
      </c>
      <c r="I458" s="82" t="s">
        <v>865</v>
      </c>
      <c r="J458" s="72" t="s">
        <v>865</v>
      </c>
      <c r="K458" s="71"/>
      <c r="L458" s="71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  <c r="AB458" s="75"/>
      <c r="AC458" s="7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5"/>
      <c r="AQ458" s="75"/>
      <c r="AR458" s="75"/>
      <c r="AS458" s="75"/>
      <c r="AT458" s="75"/>
      <c r="AU458" s="75"/>
      <c r="AV458" s="75"/>
      <c r="AW458" s="75"/>
      <c r="AX458" s="75"/>
      <c r="AY458" s="75"/>
      <c r="AZ458" s="75"/>
      <c r="BA458" s="75"/>
      <c r="BB458" s="75"/>
      <c r="BC458" s="75"/>
      <c r="BD458" s="75"/>
      <c r="BE458" s="75"/>
      <c r="BF458" s="75"/>
      <c r="BG458" s="75"/>
      <c r="BH458" s="75"/>
      <c r="BI458" s="1"/>
      <c r="BJ458" s="1"/>
      <c r="BK458" s="1"/>
      <c r="BL458" s="1"/>
      <c r="BM458" s="1"/>
      <c r="BN458" s="1"/>
      <c r="BO458" s="1"/>
      <c r="BP458" s="1"/>
      <c r="BQ458" s="1"/>
      <c r="BR458" s="1"/>
    </row>
    <row r="459" spans="1:70" s="38" customFormat="1" x14ac:dyDescent="0.2">
      <c r="A459" s="73" t="s">
        <v>721</v>
      </c>
      <c r="B459" s="74" t="s">
        <v>722</v>
      </c>
      <c r="C459" s="74" t="s">
        <v>79</v>
      </c>
      <c r="D459" s="74" t="s">
        <v>726</v>
      </c>
      <c r="E459" s="26">
        <v>3431165</v>
      </c>
      <c r="F459" s="86">
        <v>3444883</v>
      </c>
      <c r="G459" s="2">
        <f t="shared" si="14"/>
        <v>13718</v>
      </c>
      <c r="H459" s="42">
        <f t="shared" si="15"/>
        <v>4.0000000000000001E-3</v>
      </c>
      <c r="I459" s="82" t="s">
        <v>865</v>
      </c>
      <c r="J459" s="72" t="s">
        <v>865</v>
      </c>
      <c r="K459" s="71"/>
      <c r="L459" s="71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  <c r="AB459" s="75"/>
      <c r="AC459" s="7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5"/>
      <c r="AQ459" s="75"/>
      <c r="AR459" s="75"/>
      <c r="AS459" s="75"/>
      <c r="AT459" s="75"/>
      <c r="AU459" s="75"/>
      <c r="AV459" s="75"/>
      <c r="AW459" s="75"/>
      <c r="AX459" s="75"/>
      <c r="AY459" s="75"/>
      <c r="AZ459" s="75"/>
      <c r="BA459" s="75"/>
      <c r="BB459" s="75"/>
      <c r="BC459" s="75"/>
      <c r="BD459" s="75"/>
      <c r="BE459" s="75"/>
      <c r="BF459" s="75"/>
      <c r="BG459" s="75"/>
      <c r="BH459" s="75"/>
      <c r="BI459" s="1"/>
      <c r="BJ459" s="1"/>
      <c r="BK459" s="1"/>
      <c r="BL459" s="1"/>
      <c r="BM459" s="1"/>
      <c r="BN459" s="1"/>
      <c r="BO459" s="1"/>
      <c r="BP459" s="1"/>
      <c r="BQ459" s="1"/>
      <c r="BR459" s="1"/>
    </row>
    <row r="460" spans="1:70" s="38" customFormat="1" x14ac:dyDescent="0.2">
      <c r="A460" s="73" t="s">
        <v>721</v>
      </c>
      <c r="B460" s="74" t="s">
        <v>722</v>
      </c>
      <c r="C460" s="74" t="s">
        <v>16</v>
      </c>
      <c r="D460" s="74" t="s">
        <v>727</v>
      </c>
      <c r="E460" s="26">
        <v>3686842</v>
      </c>
      <c r="F460" s="86">
        <v>3712573</v>
      </c>
      <c r="G460" s="2">
        <f t="shared" si="14"/>
        <v>25731</v>
      </c>
      <c r="H460" s="42">
        <f t="shared" si="15"/>
        <v>7.0000000000000001E-3</v>
      </c>
      <c r="I460" s="82" t="s">
        <v>865</v>
      </c>
      <c r="J460" s="72" t="s">
        <v>865</v>
      </c>
      <c r="K460" s="71"/>
      <c r="L460" s="71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75"/>
      <c r="AB460" s="75"/>
      <c r="AC460" s="7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5"/>
      <c r="AQ460" s="75"/>
      <c r="AR460" s="75"/>
      <c r="AS460" s="75"/>
      <c r="AT460" s="75"/>
      <c r="AU460" s="75"/>
      <c r="AV460" s="75"/>
      <c r="AW460" s="75"/>
      <c r="AX460" s="75"/>
      <c r="AY460" s="75"/>
      <c r="AZ460" s="75"/>
      <c r="BA460" s="75"/>
      <c r="BB460" s="75"/>
      <c r="BC460" s="75"/>
      <c r="BD460" s="75"/>
      <c r="BE460" s="75"/>
      <c r="BF460" s="75"/>
      <c r="BG460" s="75"/>
      <c r="BH460" s="75"/>
      <c r="BI460" s="1"/>
      <c r="BJ460" s="1"/>
      <c r="BK460" s="1"/>
      <c r="BL460" s="1"/>
      <c r="BM460" s="1"/>
      <c r="BN460" s="1"/>
      <c r="BO460" s="1"/>
      <c r="BP460" s="1"/>
      <c r="BQ460" s="1"/>
      <c r="BR460" s="1"/>
    </row>
    <row r="461" spans="1:70" s="38" customFormat="1" x14ac:dyDescent="0.2">
      <c r="A461" s="73" t="s">
        <v>721</v>
      </c>
      <c r="B461" s="74" t="s">
        <v>722</v>
      </c>
      <c r="C461" s="74" t="s">
        <v>82</v>
      </c>
      <c r="D461" s="74" t="s">
        <v>728</v>
      </c>
      <c r="E461" s="26">
        <v>4923471</v>
      </c>
      <c r="F461" s="86">
        <v>4943416</v>
      </c>
      <c r="G461" s="2">
        <f t="shared" si="14"/>
        <v>19945</v>
      </c>
      <c r="H461" s="42">
        <f t="shared" si="15"/>
        <v>4.1000000000000003E-3</v>
      </c>
      <c r="I461" s="82" t="s">
        <v>865</v>
      </c>
      <c r="J461" s="72" t="s">
        <v>865</v>
      </c>
      <c r="K461" s="71"/>
      <c r="L461" s="71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75"/>
      <c r="AB461" s="75"/>
      <c r="AC461" s="7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5"/>
      <c r="AQ461" s="75"/>
      <c r="AR461" s="75"/>
      <c r="AS461" s="75"/>
      <c r="AT461" s="75"/>
      <c r="AU461" s="75"/>
      <c r="AV461" s="75"/>
      <c r="AW461" s="75"/>
      <c r="AX461" s="75"/>
      <c r="AY461" s="75"/>
      <c r="AZ461" s="75"/>
      <c r="BA461" s="75"/>
      <c r="BB461" s="75"/>
      <c r="BC461" s="75"/>
      <c r="BD461" s="75"/>
      <c r="BE461" s="75"/>
      <c r="BF461" s="75"/>
      <c r="BG461" s="75"/>
      <c r="BH461" s="75"/>
      <c r="BI461" s="1"/>
      <c r="BJ461" s="1"/>
      <c r="BK461" s="1"/>
      <c r="BL461" s="1"/>
      <c r="BM461" s="1"/>
      <c r="BN461" s="1"/>
      <c r="BO461" s="1"/>
      <c r="BP461" s="1"/>
      <c r="BQ461" s="1"/>
      <c r="BR461" s="1"/>
    </row>
    <row r="462" spans="1:70" s="38" customFormat="1" x14ac:dyDescent="0.2">
      <c r="A462" s="73" t="s">
        <v>721</v>
      </c>
      <c r="B462" s="74" t="s">
        <v>722</v>
      </c>
      <c r="C462" s="74" t="s">
        <v>59</v>
      </c>
      <c r="D462" s="74" t="s">
        <v>729</v>
      </c>
      <c r="E462" s="26">
        <v>4468382</v>
      </c>
      <c r="F462" s="86">
        <v>4487094</v>
      </c>
      <c r="G462" s="2">
        <f t="shared" si="14"/>
        <v>18712</v>
      </c>
      <c r="H462" s="42">
        <f t="shared" si="15"/>
        <v>4.1999999999999997E-3</v>
      </c>
      <c r="I462" s="82" t="s">
        <v>865</v>
      </c>
      <c r="J462" s="72" t="s">
        <v>865</v>
      </c>
      <c r="K462" s="71"/>
      <c r="L462" s="71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75"/>
      <c r="AB462" s="75"/>
      <c r="AC462" s="7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5"/>
      <c r="AQ462" s="75"/>
      <c r="AR462" s="75"/>
      <c r="AS462" s="75"/>
      <c r="AT462" s="75"/>
      <c r="AU462" s="75"/>
      <c r="AV462" s="75"/>
      <c r="AW462" s="75"/>
      <c r="AX462" s="75"/>
      <c r="AY462" s="75"/>
      <c r="AZ462" s="75"/>
      <c r="BA462" s="75"/>
      <c r="BB462" s="75"/>
      <c r="BC462" s="75"/>
      <c r="BD462" s="75"/>
      <c r="BE462" s="75"/>
      <c r="BF462" s="75"/>
      <c r="BG462" s="75"/>
      <c r="BH462" s="75"/>
      <c r="BI462" s="1"/>
      <c r="BJ462" s="1"/>
      <c r="BK462" s="1"/>
      <c r="BL462" s="1"/>
      <c r="BM462" s="1"/>
      <c r="BN462" s="1"/>
      <c r="BO462" s="1"/>
      <c r="BP462" s="1"/>
      <c r="BQ462" s="1"/>
      <c r="BR462" s="1"/>
    </row>
    <row r="463" spans="1:70" s="38" customFormat="1" x14ac:dyDescent="0.2">
      <c r="A463" s="73" t="s">
        <v>721</v>
      </c>
      <c r="B463" s="74" t="s">
        <v>722</v>
      </c>
      <c r="C463" s="74" t="s">
        <v>37</v>
      </c>
      <c r="D463" s="74" t="s">
        <v>730</v>
      </c>
      <c r="E463" s="26">
        <v>2176954</v>
      </c>
      <c r="F463" s="86">
        <v>2184972</v>
      </c>
      <c r="G463" s="2">
        <f t="shared" si="14"/>
        <v>8018</v>
      </c>
      <c r="H463" s="42">
        <f t="shared" si="15"/>
        <v>3.7000000000000002E-3</v>
      </c>
      <c r="I463" s="82" t="s">
        <v>865</v>
      </c>
      <c r="J463" s="72" t="s">
        <v>865</v>
      </c>
      <c r="K463" s="71"/>
      <c r="L463" s="71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  <c r="AB463" s="75"/>
      <c r="AC463" s="75"/>
      <c r="AD463" s="75"/>
      <c r="AE463" s="75"/>
      <c r="AF463" s="75"/>
      <c r="AG463" s="75"/>
      <c r="AH463" s="75"/>
      <c r="AI463" s="75"/>
      <c r="AJ463" s="75"/>
      <c r="AK463" s="75"/>
      <c r="AL463" s="75"/>
      <c r="AM463" s="75"/>
      <c r="AN463" s="75"/>
      <c r="AO463" s="75"/>
      <c r="AP463" s="75"/>
      <c r="AQ463" s="75"/>
      <c r="AR463" s="75"/>
      <c r="AS463" s="75"/>
      <c r="AT463" s="75"/>
      <c r="AU463" s="75"/>
      <c r="AV463" s="75"/>
      <c r="AW463" s="75"/>
      <c r="AX463" s="75"/>
      <c r="AY463" s="75"/>
      <c r="AZ463" s="75"/>
      <c r="BA463" s="75"/>
      <c r="BB463" s="75"/>
      <c r="BC463" s="75"/>
      <c r="BD463" s="75"/>
      <c r="BE463" s="75"/>
      <c r="BF463" s="75"/>
      <c r="BG463" s="75"/>
      <c r="BH463" s="75"/>
      <c r="BI463" s="1"/>
      <c r="BJ463" s="1"/>
      <c r="BK463" s="1"/>
      <c r="BL463" s="1"/>
      <c r="BM463" s="1"/>
      <c r="BN463" s="1"/>
      <c r="BO463" s="1"/>
      <c r="BP463" s="1"/>
      <c r="BQ463" s="1"/>
      <c r="BR463" s="1"/>
    </row>
    <row r="464" spans="1:70" s="38" customFormat="1" x14ac:dyDescent="0.2">
      <c r="A464" s="73" t="s">
        <v>721</v>
      </c>
      <c r="B464" s="74" t="s">
        <v>722</v>
      </c>
      <c r="C464" s="74" t="s">
        <v>214</v>
      </c>
      <c r="D464" s="74" t="s">
        <v>731</v>
      </c>
      <c r="E464" s="26">
        <v>2270974</v>
      </c>
      <c r="F464" s="86">
        <v>2291098</v>
      </c>
      <c r="G464" s="2">
        <f t="shared" si="14"/>
        <v>20124</v>
      </c>
      <c r="H464" s="42">
        <f t="shared" si="15"/>
        <v>8.8999999999999999E-3</v>
      </c>
      <c r="I464" s="82" t="s">
        <v>865</v>
      </c>
      <c r="J464" s="72" t="s">
        <v>865</v>
      </c>
      <c r="K464" s="71"/>
      <c r="L464" s="71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75"/>
      <c r="AB464" s="75"/>
      <c r="AC464" s="75"/>
      <c r="AD464" s="75"/>
      <c r="AE464" s="75"/>
      <c r="AF464" s="75"/>
      <c r="AG464" s="75"/>
      <c r="AH464" s="75"/>
      <c r="AI464" s="75"/>
      <c r="AJ464" s="75"/>
      <c r="AK464" s="75"/>
      <c r="AL464" s="75"/>
      <c r="AM464" s="75"/>
      <c r="AN464" s="75"/>
      <c r="AO464" s="75"/>
      <c r="AP464" s="75"/>
      <c r="AQ464" s="75"/>
      <c r="AR464" s="75"/>
      <c r="AS464" s="75"/>
      <c r="AT464" s="75"/>
      <c r="AU464" s="75"/>
      <c r="AV464" s="75"/>
      <c r="AW464" s="75"/>
      <c r="AX464" s="75"/>
      <c r="AY464" s="75"/>
      <c r="AZ464" s="75"/>
      <c r="BA464" s="75"/>
      <c r="BB464" s="75"/>
      <c r="BC464" s="75"/>
      <c r="BD464" s="75"/>
      <c r="BE464" s="75"/>
      <c r="BF464" s="75"/>
      <c r="BG464" s="75"/>
      <c r="BH464" s="75"/>
      <c r="BI464" s="1"/>
      <c r="BJ464" s="1"/>
      <c r="BK464" s="1"/>
      <c r="BL464" s="1"/>
      <c r="BM464" s="1"/>
      <c r="BN464" s="1"/>
      <c r="BO464" s="1"/>
      <c r="BP464" s="1"/>
      <c r="BQ464" s="1"/>
      <c r="BR464" s="1"/>
    </row>
    <row r="465" spans="1:70" s="38" customFormat="1" x14ac:dyDescent="0.2">
      <c r="A465" s="73" t="s">
        <v>732</v>
      </c>
      <c r="B465" s="74" t="s">
        <v>733</v>
      </c>
      <c r="C465" s="74" t="s">
        <v>734</v>
      </c>
      <c r="D465" s="74" t="s">
        <v>735</v>
      </c>
      <c r="E465" s="26">
        <v>1055829</v>
      </c>
      <c r="F465" s="86">
        <v>1058984</v>
      </c>
      <c r="G465" s="2">
        <f t="shared" si="14"/>
        <v>3155</v>
      </c>
      <c r="H465" s="42">
        <f t="shared" si="15"/>
        <v>3.0000000000000001E-3</v>
      </c>
      <c r="I465" s="82" t="s">
        <v>865</v>
      </c>
      <c r="J465" s="72" t="s">
        <v>865</v>
      </c>
      <c r="K465" s="71"/>
      <c r="L465" s="71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75"/>
      <c r="AB465" s="75"/>
      <c r="AC465" s="75"/>
      <c r="AD465" s="75"/>
      <c r="AE465" s="75"/>
      <c r="AF465" s="75"/>
      <c r="AG465" s="75"/>
      <c r="AH465" s="75"/>
      <c r="AI465" s="75"/>
      <c r="AJ465" s="75"/>
      <c r="AK465" s="75"/>
      <c r="AL465" s="75"/>
      <c r="AM465" s="75"/>
      <c r="AN465" s="75"/>
      <c r="AO465" s="75"/>
      <c r="AP465" s="75"/>
      <c r="AQ465" s="75"/>
      <c r="AR465" s="75"/>
      <c r="AS465" s="75"/>
      <c r="AT465" s="75"/>
      <c r="AU465" s="75"/>
      <c r="AV465" s="75"/>
      <c r="AW465" s="75"/>
      <c r="AX465" s="75"/>
      <c r="AY465" s="75"/>
      <c r="AZ465" s="75"/>
      <c r="BA465" s="75"/>
      <c r="BB465" s="75"/>
      <c r="BC465" s="75"/>
      <c r="BD465" s="75"/>
      <c r="BE465" s="75"/>
      <c r="BF465" s="75"/>
      <c r="BG465" s="75"/>
      <c r="BH465" s="75"/>
      <c r="BI465" s="1"/>
      <c r="BJ465" s="1"/>
      <c r="BK465" s="1"/>
      <c r="BL465" s="1"/>
      <c r="BM465" s="1"/>
      <c r="BN465" s="1"/>
      <c r="BO465" s="1"/>
      <c r="BP465" s="1"/>
      <c r="BQ465" s="1"/>
      <c r="BR465" s="1"/>
    </row>
    <row r="466" spans="1:70" s="38" customFormat="1" x14ac:dyDescent="0.2">
      <c r="A466" s="73" t="s">
        <v>732</v>
      </c>
      <c r="B466" s="74" t="s">
        <v>733</v>
      </c>
      <c r="C466" s="74" t="s">
        <v>26</v>
      </c>
      <c r="D466" s="74" t="s">
        <v>736</v>
      </c>
      <c r="E466" s="26">
        <v>6451243</v>
      </c>
      <c r="F466" s="86">
        <v>6477307</v>
      </c>
      <c r="G466" s="2">
        <f t="shared" si="14"/>
        <v>26064</v>
      </c>
      <c r="H466" s="42">
        <f t="shared" si="15"/>
        <v>4.0000000000000001E-3</v>
      </c>
      <c r="I466" s="82" t="s">
        <v>865</v>
      </c>
      <c r="J466" s="72" t="s">
        <v>865</v>
      </c>
      <c r="K466" s="71"/>
      <c r="L466" s="71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75"/>
      <c r="AB466" s="75"/>
      <c r="AC466" s="75"/>
      <c r="AD466" s="75"/>
      <c r="AE466" s="75"/>
      <c r="AF466" s="75"/>
      <c r="AG466" s="75"/>
      <c r="AH466" s="75"/>
      <c r="AI466" s="75"/>
      <c r="AJ466" s="75"/>
      <c r="AK466" s="75"/>
      <c r="AL466" s="75"/>
      <c r="AM466" s="75"/>
      <c r="AN466" s="75"/>
      <c r="AO466" s="75"/>
      <c r="AP466" s="75"/>
      <c r="AQ466" s="75"/>
      <c r="AR466" s="75"/>
      <c r="AS466" s="75"/>
      <c r="AT466" s="75"/>
      <c r="AU466" s="75"/>
      <c r="AV466" s="75"/>
      <c r="AW466" s="75"/>
      <c r="AX466" s="75"/>
      <c r="AY466" s="75"/>
      <c r="AZ466" s="75"/>
      <c r="BA466" s="75"/>
      <c r="BB466" s="75"/>
      <c r="BC466" s="75"/>
      <c r="BD466" s="75"/>
      <c r="BE466" s="75"/>
      <c r="BF466" s="75"/>
      <c r="BG466" s="75"/>
      <c r="BH466" s="75"/>
      <c r="BI466" s="1"/>
      <c r="BJ466" s="1"/>
      <c r="BK466" s="1"/>
      <c r="BL466" s="1"/>
      <c r="BM466" s="1"/>
      <c r="BN466" s="1"/>
      <c r="BO466" s="1"/>
      <c r="BP466" s="1"/>
      <c r="BQ466" s="1"/>
      <c r="BR466" s="1"/>
    </row>
    <row r="467" spans="1:70" s="38" customFormat="1" x14ac:dyDescent="0.2">
      <c r="A467" s="73" t="s">
        <v>732</v>
      </c>
      <c r="B467" s="74" t="s">
        <v>733</v>
      </c>
      <c r="C467" s="74" t="s">
        <v>57</v>
      </c>
      <c r="D467" s="74" t="s">
        <v>737</v>
      </c>
      <c r="E467" s="26">
        <v>2924044</v>
      </c>
      <c r="F467" s="86">
        <v>2934912</v>
      </c>
      <c r="G467" s="2">
        <f t="shared" si="14"/>
        <v>10868</v>
      </c>
      <c r="H467" s="42">
        <f t="shared" si="15"/>
        <v>3.7000000000000002E-3</v>
      </c>
      <c r="I467" s="82" t="s">
        <v>865</v>
      </c>
      <c r="J467" s="72" t="s">
        <v>865</v>
      </c>
      <c r="K467" s="71"/>
      <c r="L467" s="71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  <c r="AB467" s="75"/>
      <c r="AC467" s="75"/>
      <c r="AD467" s="75"/>
      <c r="AE467" s="75"/>
      <c r="AF467" s="75"/>
      <c r="AG467" s="75"/>
      <c r="AH467" s="75"/>
      <c r="AI467" s="75"/>
      <c r="AJ467" s="75"/>
      <c r="AK467" s="75"/>
      <c r="AL467" s="75"/>
      <c r="AM467" s="75"/>
      <c r="AN467" s="75"/>
      <c r="AO467" s="75"/>
      <c r="AP467" s="75"/>
      <c r="AQ467" s="75"/>
      <c r="AR467" s="75"/>
      <c r="AS467" s="75"/>
      <c r="AT467" s="75"/>
      <c r="AU467" s="75"/>
      <c r="AV467" s="75"/>
      <c r="AW467" s="75"/>
      <c r="AX467" s="75"/>
      <c r="AY467" s="75"/>
      <c r="AZ467" s="75"/>
      <c r="BA467" s="75"/>
      <c r="BB467" s="75"/>
      <c r="BC467" s="75"/>
      <c r="BD467" s="75"/>
      <c r="BE467" s="75"/>
      <c r="BF467" s="75"/>
      <c r="BG467" s="75"/>
      <c r="BH467" s="75"/>
      <c r="BI467" s="1"/>
      <c r="BJ467" s="1"/>
      <c r="BK467" s="1"/>
      <c r="BL467" s="1"/>
      <c r="BM467" s="1"/>
      <c r="BN467" s="1"/>
      <c r="BO467" s="1"/>
      <c r="BP467" s="1"/>
      <c r="BQ467" s="1"/>
      <c r="BR467" s="1"/>
    </row>
    <row r="468" spans="1:70" s="38" customFormat="1" x14ac:dyDescent="0.2">
      <c r="A468" s="73" t="s">
        <v>732</v>
      </c>
      <c r="B468" s="74" t="s">
        <v>733</v>
      </c>
      <c r="C468" s="74" t="s">
        <v>79</v>
      </c>
      <c r="D468" s="74" t="s">
        <v>738</v>
      </c>
      <c r="E468" s="26">
        <v>1082465</v>
      </c>
      <c r="F468" s="86">
        <v>1086995</v>
      </c>
      <c r="G468" s="2">
        <f t="shared" si="14"/>
        <v>4530</v>
      </c>
      <c r="H468" s="42">
        <f t="shared" si="15"/>
        <v>4.1999999999999997E-3</v>
      </c>
      <c r="I468" s="82" t="s">
        <v>865</v>
      </c>
      <c r="J468" s="72" t="s">
        <v>865</v>
      </c>
      <c r="K468" s="71"/>
      <c r="L468" s="71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  <c r="AB468" s="75"/>
      <c r="AC468" s="75"/>
      <c r="AD468" s="75"/>
      <c r="AE468" s="75"/>
      <c r="AF468" s="75"/>
      <c r="AG468" s="75"/>
      <c r="AH468" s="75"/>
      <c r="AI468" s="75"/>
      <c r="AJ468" s="75"/>
      <c r="AK468" s="75"/>
      <c r="AL468" s="75"/>
      <c r="AM468" s="75"/>
      <c r="AN468" s="75"/>
      <c r="AO468" s="75"/>
      <c r="AP468" s="75"/>
      <c r="AQ468" s="75"/>
      <c r="AR468" s="75"/>
      <c r="AS468" s="75"/>
      <c r="AT468" s="75"/>
      <c r="AU468" s="75"/>
      <c r="AV468" s="75"/>
      <c r="AW468" s="75"/>
      <c r="AX468" s="75"/>
      <c r="AY468" s="75"/>
      <c r="AZ468" s="75"/>
      <c r="BA468" s="75"/>
      <c r="BB468" s="75"/>
      <c r="BC468" s="75"/>
      <c r="BD468" s="75"/>
      <c r="BE468" s="75"/>
      <c r="BF468" s="75"/>
      <c r="BG468" s="75"/>
      <c r="BH468" s="75"/>
      <c r="BI468" s="1"/>
      <c r="BJ468" s="1"/>
      <c r="BK468" s="1"/>
      <c r="BL468" s="1"/>
      <c r="BM468" s="1"/>
      <c r="BN468" s="1"/>
      <c r="BO468" s="1"/>
      <c r="BP468" s="1"/>
      <c r="BQ468" s="1"/>
      <c r="BR468" s="1"/>
    </row>
    <row r="469" spans="1:70" s="38" customFormat="1" x14ac:dyDescent="0.2">
      <c r="A469" s="73" t="s">
        <v>732</v>
      </c>
      <c r="B469" s="74" t="s">
        <v>733</v>
      </c>
      <c r="C469" s="74" t="s">
        <v>16</v>
      </c>
      <c r="D469" s="74" t="s">
        <v>739</v>
      </c>
      <c r="E469" s="26">
        <v>1617388</v>
      </c>
      <c r="F469" s="86">
        <v>1627939</v>
      </c>
      <c r="G469" s="2">
        <f t="shared" si="14"/>
        <v>10551</v>
      </c>
      <c r="H469" s="42">
        <f t="shared" si="15"/>
        <v>6.4999999999999997E-3</v>
      </c>
      <c r="I469" s="82" t="s">
        <v>865</v>
      </c>
      <c r="J469" s="72" t="s">
        <v>865</v>
      </c>
      <c r="K469" s="71"/>
      <c r="L469" s="71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  <c r="AA469" s="75"/>
      <c r="AB469" s="75"/>
      <c r="AC469" s="75"/>
      <c r="AD469" s="75"/>
      <c r="AE469" s="75"/>
      <c r="AF469" s="75"/>
      <c r="AG469" s="75"/>
      <c r="AH469" s="75"/>
      <c r="AI469" s="75"/>
      <c r="AJ469" s="75"/>
      <c r="AK469" s="75"/>
      <c r="AL469" s="75"/>
      <c r="AM469" s="75"/>
      <c r="AN469" s="75"/>
      <c r="AO469" s="75"/>
      <c r="AP469" s="75"/>
      <c r="AQ469" s="75"/>
      <c r="AR469" s="75"/>
      <c r="AS469" s="75"/>
      <c r="AT469" s="75"/>
      <c r="AU469" s="75"/>
      <c r="AV469" s="75"/>
      <c r="AW469" s="75"/>
      <c r="AX469" s="75"/>
      <c r="AY469" s="75"/>
      <c r="AZ469" s="75"/>
      <c r="BA469" s="75"/>
      <c r="BB469" s="75"/>
      <c r="BC469" s="75"/>
      <c r="BD469" s="75"/>
      <c r="BE469" s="75"/>
      <c r="BF469" s="75"/>
      <c r="BG469" s="75"/>
      <c r="BH469" s="75"/>
      <c r="BI469" s="1"/>
      <c r="BJ469" s="1"/>
      <c r="BK469" s="1"/>
      <c r="BL469" s="1"/>
      <c r="BM469" s="1"/>
      <c r="BN469" s="1"/>
      <c r="BO469" s="1"/>
      <c r="BP469" s="1"/>
      <c r="BQ469" s="1"/>
      <c r="BR469" s="1"/>
    </row>
    <row r="470" spans="1:70" s="38" customFormat="1" x14ac:dyDescent="0.2">
      <c r="A470" s="73" t="s">
        <v>732</v>
      </c>
      <c r="B470" s="74" t="s">
        <v>733</v>
      </c>
      <c r="C470" s="74" t="s">
        <v>59</v>
      </c>
      <c r="D470" s="74" t="s">
        <v>740</v>
      </c>
      <c r="E470" s="26">
        <v>1277914</v>
      </c>
      <c r="F470" s="86">
        <v>1282779</v>
      </c>
      <c r="G470" s="2">
        <f t="shared" si="14"/>
        <v>4865</v>
      </c>
      <c r="H470" s="42">
        <f t="shared" si="15"/>
        <v>3.8E-3</v>
      </c>
      <c r="I470" s="82" t="s">
        <v>865</v>
      </c>
      <c r="J470" s="72" t="s">
        <v>865</v>
      </c>
      <c r="K470" s="71"/>
      <c r="L470" s="71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  <c r="AA470" s="75"/>
      <c r="AB470" s="75"/>
      <c r="AC470" s="75"/>
      <c r="AD470" s="75"/>
      <c r="AE470" s="75"/>
      <c r="AF470" s="75"/>
      <c r="AG470" s="75"/>
      <c r="AH470" s="75"/>
      <c r="AI470" s="75"/>
      <c r="AJ470" s="75"/>
      <c r="AK470" s="75"/>
      <c r="AL470" s="75"/>
      <c r="AM470" s="75"/>
      <c r="AN470" s="75"/>
      <c r="AO470" s="75"/>
      <c r="AP470" s="75"/>
      <c r="AQ470" s="75"/>
      <c r="AR470" s="75"/>
      <c r="AS470" s="75"/>
      <c r="AT470" s="75"/>
      <c r="AU470" s="75"/>
      <c r="AV470" s="75"/>
      <c r="AW470" s="75"/>
      <c r="AX470" s="75"/>
      <c r="AY470" s="75"/>
      <c r="AZ470" s="75"/>
      <c r="BA470" s="75"/>
      <c r="BB470" s="75"/>
      <c r="BC470" s="75"/>
      <c r="BD470" s="75"/>
      <c r="BE470" s="75"/>
      <c r="BF470" s="75"/>
      <c r="BG470" s="75"/>
      <c r="BH470" s="75"/>
      <c r="BI470" s="1"/>
      <c r="BJ470" s="1"/>
      <c r="BK470" s="1"/>
      <c r="BL470" s="1"/>
      <c r="BM470" s="1"/>
      <c r="BN470" s="1"/>
      <c r="BO470" s="1"/>
      <c r="BP470" s="1"/>
      <c r="BQ470" s="1"/>
      <c r="BR470" s="1"/>
    </row>
    <row r="471" spans="1:70" s="38" customFormat="1" x14ac:dyDescent="0.2">
      <c r="A471" s="73" t="s">
        <v>732</v>
      </c>
      <c r="B471" s="74" t="s">
        <v>733</v>
      </c>
      <c r="C471" s="74" t="s">
        <v>37</v>
      </c>
      <c r="D471" s="74" t="s">
        <v>741</v>
      </c>
      <c r="E471" s="26">
        <v>1402123</v>
      </c>
      <c r="F471" s="86">
        <v>1407317</v>
      </c>
      <c r="G471" s="2">
        <f t="shared" si="14"/>
        <v>5194</v>
      </c>
      <c r="H471" s="42">
        <f t="shared" si="15"/>
        <v>3.7000000000000002E-3</v>
      </c>
      <c r="I471" s="82" t="s">
        <v>865</v>
      </c>
      <c r="J471" s="72" t="s">
        <v>865</v>
      </c>
      <c r="K471" s="71"/>
      <c r="L471" s="71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  <c r="AA471" s="75"/>
      <c r="AB471" s="75"/>
      <c r="AC471" s="75"/>
      <c r="AD471" s="75"/>
      <c r="AE471" s="75"/>
      <c r="AF471" s="75"/>
      <c r="AG471" s="75"/>
      <c r="AH471" s="75"/>
      <c r="AI471" s="75"/>
      <c r="AJ471" s="75"/>
      <c r="AK471" s="75"/>
      <c r="AL471" s="75"/>
      <c r="AM471" s="75"/>
      <c r="AN471" s="75"/>
      <c r="AO471" s="75"/>
      <c r="AP471" s="75"/>
      <c r="AQ471" s="75"/>
      <c r="AR471" s="75"/>
      <c r="AS471" s="75"/>
      <c r="AT471" s="75"/>
      <c r="AU471" s="75"/>
      <c r="AV471" s="75"/>
      <c r="AW471" s="75"/>
      <c r="AX471" s="75"/>
      <c r="AY471" s="75"/>
      <c r="AZ471" s="75"/>
      <c r="BA471" s="75"/>
      <c r="BB471" s="75"/>
      <c r="BC471" s="75"/>
      <c r="BD471" s="75"/>
      <c r="BE471" s="75"/>
      <c r="BF471" s="75"/>
      <c r="BG471" s="75"/>
      <c r="BH471" s="75"/>
      <c r="BI471" s="1"/>
      <c r="BJ471" s="1"/>
      <c r="BK471" s="1"/>
      <c r="BL471" s="1"/>
      <c r="BM471" s="1"/>
      <c r="BN471" s="1"/>
      <c r="BO471" s="1"/>
      <c r="BP471" s="1"/>
      <c r="BQ471" s="1"/>
      <c r="BR471" s="1"/>
    </row>
    <row r="472" spans="1:70" s="38" customFormat="1" x14ac:dyDescent="0.2">
      <c r="A472" s="73" t="s">
        <v>732</v>
      </c>
      <c r="B472" s="74" t="s">
        <v>733</v>
      </c>
      <c r="C472" s="74" t="s">
        <v>184</v>
      </c>
      <c r="D472" s="74" t="s">
        <v>742</v>
      </c>
      <c r="E472" s="26">
        <v>924231</v>
      </c>
      <c r="F472" s="86">
        <v>927862</v>
      </c>
      <c r="G472" s="2">
        <f t="shared" si="14"/>
        <v>3631</v>
      </c>
      <c r="H472" s="42">
        <f t="shared" si="15"/>
        <v>3.8999999999999998E-3</v>
      </c>
      <c r="I472" s="82" t="s">
        <v>865</v>
      </c>
      <c r="J472" s="72" t="s">
        <v>865</v>
      </c>
      <c r="K472" s="71"/>
      <c r="L472" s="71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  <c r="AB472" s="75"/>
      <c r="AC472" s="75"/>
      <c r="AD472" s="75"/>
      <c r="AE472" s="75"/>
      <c r="AF472" s="75"/>
      <c r="AG472" s="75"/>
      <c r="AH472" s="75"/>
      <c r="AI472" s="75"/>
      <c r="AJ472" s="75"/>
      <c r="AK472" s="75"/>
      <c r="AL472" s="75"/>
      <c r="AM472" s="75"/>
      <c r="AN472" s="75"/>
      <c r="AO472" s="75"/>
      <c r="AP472" s="75"/>
      <c r="AQ472" s="75"/>
      <c r="AR472" s="75"/>
      <c r="AS472" s="75"/>
      <c r="AT472" s="75"/>
      <c r="AU472" s="75"/>
      <c r="AV472" s="75"/>
      <c r="AW472" s="75"/>
      <c r="AX472" s="75"/>
      <c r="AY472" s="75"/>
      <c r="AZ472" s="75"/>
      <c r="BA472" s="75"/>
      <c r="BB472" s="75"/>
      <c r="BC472" s="75"/>
      <c r="BD472" s="75"/>
      <c r="BE472" s="75"/>
      <c r="BF472" s="75"/>
      <c r="BG472" s="75"/>
      <c r="BH472" s="75"/>
      <c r="BI472" s="1"/>
      <c r="BJ472" s="1"/>
      <c r="BK472" s="1"/>
      <c r="BL472" s="1"/>
      <c r="BM472" s="1"/>
      <c r="BN472" s="1"/>
      <c r="BO472" s="1"/>
      <c r="BP472" s="1"/>
      <c r="BQ472" s="1"/>
      <c r="BR472" s="1"/>
    </row>
    <row r="473" spans="1:70" s="38" customFormat="1" x14ac:dyDescent="0.2">
      <c r="A473" s="73" t="s">
        <v>732</v>
      </c>
      <c r="B473" s="74" t="s">
        <v>733</v>
      </c>
      <c r="C473" s="74" t="s">
        <v>368</v>
      </c>
      <c r="D473" s="74" t="s">
        <v>743</v>
      </c>
      <c r="E473" s="26">
        <v>1371295</v>
      </c>
      <c r="F473" s="86">
        <v>1377666</v>
      </c>
      <c r="G473" s="2">
        <f t="shared" si="14"/>
        <v>6371</v>
      </c>
      <c r="H473" s="42">
        <f t="shared" si="15"/>
        <v>4.5999999999999999E-3</v>
      </c>
      <c r="I473" s="82" t="s">
        <v>865</v>
      </c>
      <c r="J473" s="72" t="s">
        <v>865</v>
      </c>
      <c r="K473" s="71"/>
      <c r="L473" s="71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  <c r="AB473" s="75"/>
      <c r="AC473" s="75"/>
      <c r="AD473" s="75"/>
      <c r="AE473" s="75"/>
      <c r="AF473" s="75"/>
      <c r="AG473" s="75"/>
      <c r="AH473" s="75"/>
      <c r="AI473" s="75"/>
      <c r="AJ473" s="75"/>
      <c r="AK473" s="75"/>
      <c r="AL473" s="75"/>
      <c r="AM473" s="75"/>
      <c r="AN473" s="75"/>
      <c r="AO473" s="75"/>
      <c r="AP473" s="75"/>
      <c r="AQ473" s="75"/>
      <c r="AR473" s="75"/>
      <c r="AS473" s="75"/>
      <c r="AT473" s="75"/>
      <c r="AU473" s="75"/>
      <c r="AV473" s="75"/>
      <c r="AW473" s="75"/>
      <c r="AX473" s="75"/>
      <c r="AY473" s="75"/>
      <c r="AZ473" s="75"/>
      <c r="BA473" s="75"/>
      <c r="BB473" s="75"/>
      <c r="BC473" s="75"/>
      <c r="BD473" s="75"/>
      <c r="BE473" s="75"/>
      <c r="BF473" s="75"/>
      <c r="BG473" s="75"/>
      <c r="BH473" s="75"/>
      <c r="BI473" s="1"/>
      <c r="BJ473" s="1"/>
      <c r="BK473" s="1"/>
      <c r="BL473" s="1"/>
      <c r="BM473" s="1"/>
      <c r="BN473" s="1"/>
      <c r="BO473" s="1"/>
      <c r="BP473" s="1"/>
      <c r="BQ473" s="1"/>
      <c r="BR473" s="1"/>
    </row>
    <row r="474" spans="1:70" s="38" customFormat="1" x14ac:dyDescent="0.2">
      <c r="A474" s="73" t="s">
        <v>732</v>
      </c>
      <c r="B474" s="74" t="s">
        <v>733</v>
      </c>
      <c r="C474" s="74" t="s">
        <v>39</v>
      </c>
      <c r="D474" s="74" t="s">
        <v>744</v>
      </c>
      <c r="E474" s="26">
        <v>383441</v>
      </c>
      <c r="F474" s="86">
        <v>387629</v>
      </c>
      <c r="G474" s="2">
        <f t="shared" si="14"/>
        <v>4188</v>
      </c>
      <c r="H474" s="42">
        <f t="shared" si="15"/>
        <v>1.09E-2</v>
      </c>
      <c r="I474" s="82" t="s">
        <v>865</v>
      </c>
      <c r="J474" s="72" t="s">
        <v>865</v>
      </c>
      <c r="K474" s="71"/>
      <c r="L474" s="71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  <c r="AB474" s="75"/>
      <c r="AC474" s="75"/>
      <c r="AD474" s="75"/>
      <c r="AE474" s="75"/>
      <c r="AF474" s="75"/>
      <c r="AG474" s="75"/>
      <c r="AH474" s="75"/>
      <c r="AI474" s="75"/>
      <c r="AJ474" s="75"/>
      <c r="AK474" s="75"/>
      <c r="AL474" s="75"/>
      <c r="AM474" s="75"/>
      <c r="AN474" s="75"/>
      <c r="AO474" s="75"/>
      <c r="AP474" s="75"/>
      <c r="AQ474" s="75"/>
      <c r="AR474" s="75"/>
      <c r="AS474" s="75"/>
      <c r="AT474" s="75"/>
      <c r="AU474" s="75"/>
      <c r="AV474" s="75"/>
      <c r="AW474" s="75"/>
      <c r="AX474" s="75"/>
      <c r="AY474" s="75"/>
      <c r="AZ474" s="75"/>
      <c r="BA474" s="75"/>
      <c r="BB474" s="75"/>
      <c r="BC474" s="75"/>
      <c r="BD474" s="75"/>
      <c r="BE474" s="75"/>
      <c r="BF474" s="75"/>
      <c r="BG474" s="75"/>
      <c r="BH474" s="75"/>
      <c r="BI474" s="1"/>
      <c r="BJ474" s="1"/>
      <c r="BK474" s="1"/>
      <c r="BL474" s="1"/>
      <c r="BM474" s="1"/>
      <c r="BN474" s="1"/>
      <c r="BO474" s="1"/>
      <c r="BP474" s="1"/>
      <c r="BQ474" s="1"/>
      <c r="BR474" s="1"/>
    </row>
    <row r="475" spans="1:70" s="38" customFormat="1" x14ac:dyDescent="0.2">
      <c r="A475" s="73" t="s">
        <v>745</v>
      </c>
      <c r="B475" s="74" t="s">
        <v>746</v>
      </c>
      <c r="C475" s="74" t="s">
        <v>229</v>
      </c>
      <c r="D475" s="74" t="s">
        <v>747</v>
      </c>
      <c r="E475" s="26">
        <v>1772976</v>
      </c>
      <c r="F475" s="86">
        <v>1778813</v>
      </c>
      <c r="G475" s="2">
        <f t="shared" si="14"/>
        <v>5837</v>
      </c>
      <c r="H475" s="42">
        <f t="shared" si="15"/>
        <v>3.3E-3</v>
      </c>
      <c r="I475" s="82" t="s">
        <v>865</v>
      </c>
      <c r="J475" s="72" t="s">
        <v>865</v>
      </c>
      <c r="K475" s="71"/>
      <c r="L475" s="71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  <c r="AA475" s="75"/>
      <c r="AB475" s="75"/>
      <c r="AC475" s="75"/>
      <c r="AD475" s="75"/>
      <c r="AE475" s="75"/>
      <c r="AF475" s="75"/>
      <c r="AG475" s="75"/>
      <c r="AH475" s="75"/>
      <c r="AI475" s="75"/>
      <c r="AJ475" s="75"/>
      <c r="AK475" s="75"/>
      <c r="AL475" s="75"/>
      <c r="AM475" s="75"/>
      <c r="AN475" s="75"/>
      <c r="AO475" s="75"/>
      <c r="AP475" s="75"/>
      <c r="AQ475" s="75"/>
      <c r="AR475" s="75"/>
      <c r="AS475" s="75"/>
      <c r="AT475" s="75"/>
      <c r="AU475" s="75"/>
      <c r="AV475" s="75"/>
      <c r="AW475" s="75"/>
      <c r="AX475" s="75"/>
      <c r="AY475" s="75"/>
      <c r="AZ475" s="75"/>
      <c r="BA475" s="75"/>
      <c r="BB475" s="75"/>
      <c r="BC475" s="75"/>
      <c r="BD475" s="75"/>
      <c r="BE475" s="75"/>
      <c r="BF475" s="75"/>
      <c r="BG475" s="75"/>
      <c r="BH475" s="75"/>
      <c r="BI475" s="1"/>
      <c r="BJ475" s="1"/>
      <c r="BK475" s="1"/>
      <c r="BL475" s="1"/>
      <c r="BM475" s="1"/>
      <c r="BN475" s="1"/>
      <c r="BO475" s="1"/>
      <c r="BP475" s="1"/>
      <c r="BQ475" s="1"/>
      <c r="BR475" s="1"/>
    </row>
    <row r="476" spans="1:70" s="38" customFormat="1" x14ac:dyDescent="0.2">
      <c r="A476" s="73" t="s">
        <v>745</v>
      </c>
      <c r="B476" s="74" t="s">
        <v>746</v>
      </c>
      <c r="C476" s="74" t="s">
        <v>244</v>
      </c>
      <c r="D476" s="74" t="s">
        <v>748</v>
      </c>
      <c r="E476" s="26">
        <v>477015</v>
      </c>
      <c r="F476" s="86">
        <v>478730</v>
      </c>
      <c r="G476" s="2">
        <f t="shared" si="14"/>
        <v>1715</v>
      </c>
      <c r="H476" s="42">
        <f t="shared" si="15"/>
        <v>3.5999999999999999E-3</v>
      </c>
      <c r="I476" s="82" t="s">
        <v>865</v>
      </c>
      <c r="J476" s="72" t="s">
        <v>865</v>
      </c>
      <c r="K476" s="71"/>
      <c r="L476" s="71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  <c r="AA476" s="75"/>
      <c r="AB476" s="75"/>
      <c r="AC476" s="75"/>
      <c r="AD476" s="75"/>
      <c r="AE476" s="75"/>
      <c r="AF476" s="75"/>
      <c r="AG476" s="75"/>
      <c r="AH476" s="75"/>
      <c r="AI476" s="75"/>
      <c r="AJ476" s="75"/>
      <c r="AK476" s="75"/>
      <c r="AL476" s="75"/>
      <c r="AM476" s="75"/>
      <c r="AN476" s="75"/>
      <c r="AO476" s="75"/>
      <c r="AP476" s="75"/>
      <c r="AQ476" s="75"/>
      <c r="AR476" s="75"/>
      <c r="AS476" s="75"/>
      <c r="AT476" s="75"/>
      <c r="AU476" s="75"/>
      <c r="AV476" s="75"/>
      <c r="AW476" s="75"/>
      <c r="AX476" s="75"/>
      <c r="AY476" s="75"/>
      <c r="AZ476" s="75"/>
      <c r="BA476" s="75"/>
      <c r="BB476" s="75"/>
      <c r="BC476" s="75"/>
      <c r="BD476" s="75"/>
      <c r="BE476" s="75"/>
      <c r="BF476" s="75"/>
      <c r="BG476" s="75"/>
      <c r="BH476" s="75"/>
      <c r="BI476" s="1"/>
      <c r="BJ476" s="1"/>
      <c r="BK476" s="1"/>
      <c r="BL476" s="1"/>
      <c r="BM476" s="1"/>
      <c r="BN476" s="1"/>
      <c r="BO476" s="1"/>
      <c r="BP476" s="1"/>
      <c r="BQ476" s="1"/>
      <c r="BR476" s="1"/>
    </row>
    <row r="477" spans="1:70" s="38" customFormat="1" x14ac:dyDescent="0.2">
      <c r="A477" s="73" t="s">
        <v>745</v>
      </c>
      <c r="B477" s="74" t="s">
        <v>746</v>
      </c>
      <c r="C477" s="74" t="s">
        <v>749</v>
      </c>
      <c r="D477" s="74" t="s">
        <v>750</v>
      </c>
      <c r="E477" s="26">
        <v>2190618</v>
      </c>
      <c r="F477" s="86">
        <v>2197244</v>
      </c>
      <c r="G477" s="2">
        <f t="shared" si="14"/>
        <v>6626</v>
      </c>
      <c r="H477" s="42">
        <f t="shared" si="15"/>
        <v>3.0000000000000001E-3</v>
      </c>
      <c r="I477" s="82" t="s">
        <v>865</v>
      </c>
      <c r="J477" s="72" t="s">
        <v>865</v>
      </c>
      <c r="K477" s="71"/>
      <c r="L477" s="71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  <c r="AA477" s="75"/>
      <c r="AB477" s="75"/>
      <c r="AC477" s="75"/>
      <c r="AD477" s="75"/>
      <c r="AE477" s="75"/>
      <c r="AF477" s="75"/>
      <c r="AG477" s="75"/>
      <c r="AH477" s="75"/>
      <c r="AI477" s="75"/>
      <c r="AJ477" s="75"/>
      <c r="AK477" s="75"/>
      <c r="AL477" s="75"/>
      <c r="AM477" s="75"/>
      <c r="AN477" s="75"/>
      <c r="AO477" s="75"/>
      <c r="AP477" s="75"/>
      <c r="AQ477" s="75"/>
      <c r="AR477" s="75"/>
      <c r="AS477" s="75"/>
      <c r="AT477" s="75"/>
      <c r="AU477" s="75"/>
      <c r="AV477" s="75"/>
      <c r="AW477" s="75"/>
      <c r="AX477" s="75"/>
      <c r="AY477" s="75"/>
      <c r="AZ477" s="75"/>
      <c r="BA477" s="75"/>
      <c r="BB477" s="75"/>
      <c r="BC477" s="75"/>
      <c r="BD477" s="75"/>
      <c r="BE477" s="75"/>
      <c r="BF477" s="75"/>
      <c r="BG477" s="75"/>
      <c r="BH477" s="75"/>
      <c r="BI477" s="1"/>
      <c r="BJ477" s="1"/>
      <c r="BK477" s="1"/>
      <c r="BL477" s="1"/>
      <c r="BM477" s="1"/>
      <c r="BN477" s="1"/>
      <c r="BO477" s="1"/>
      <c r="BP477" s="1"/>
      <c r="BQ477" s="1"/>
      <c r="BR477" s="1"/>
    </row>
    <row r="478" spans="1:70" s="38" customFormat="1" x14ac:dyDescent="0.2">
      <c r="A478" s="73" t="s">
        <v>745</v>
      </c>
      <c r="B478" s="74" t="s">
        <v>746</v>
      </c>
      <c r="C478" s="74" t="s">
        <v>393</v>
      </c>
      <c r="D478" s="74" t="s">
        <v>751</v>
      </c>
      <c r="E478" s="26">
        <v>1063604</v>
      </c>
      <c r="F478" s="86">
        <v>1066795</v>
      </c>
      <c r="G478" s="2">
        <f t="shared" si="14"/>
        <v>3191</v>
      </c>
      <c r="H478" s="42">
        <f t="shared" si="15"/>
        <v>3.0000000000000001E-3</v>
      </c>
      <c r="I478" s="82" t="s">
        <v>865</v>
      </c>
      <c r="J478" s="72" t="s">
        <v>865</v>
      </c>
      <c r="K478" s="71"/>
      <c r="L478" s="71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/>
      <c r="AB478" s="75"/>
      <c r="AC478" s="75"/>
      <c r="AD478" s="75"/>
      <c r="AE478" s="75"/>
      <c r="AF478" s="75"/>
      <c r="AG478" s="75"/>
      <c r="AH478" s="75"/>
      <c r="AI478" s="75"/>
      <c r="AJ478" s="75"/>
      <c r="AK478" s="75"/>
      <c r="AL478" s="75"/>
      <c r="AM478" s="75"/>
      <c r="AN478" s="75"/>
      <c r="AO478" s="75"/>
      <c r="AP478" s="75"/>
      <c r="AQ478" s="75"/>
      <c r="AR478" s="75"/>
      <c r="AS478" s="75"/>
      <c r="AT478" s="75"/>
      <c r="AU478" s="75"/>
      <c r="AV478" s="75"/>
      <c r="AW478" s="75"/>
      <c r="AX478" s="75"/>
      <c r="AY478" s="75"/>
      <c r="AZ478" s="75"/>
      <c r="BA478" s="75"/>
      <c r="BB478" s="75"/>
      <c r="BC478" s="75"/>
      <c r="BD478" s="75"/>
      <c r="BE478" s="75"/>
      <c r="BF478" s="75"/>
      <c r="BG478" s="75"/>
      <c r="BH478" s="75"/>
      <c r="BI478" s="1"/>
      <c r="BJ478" s="1"/>
      <c r="BK478" s="1"/>
      <c r="BL478" s="1"/>
      <c r="BM478" s="1"/>
      <c r="BN478" s="1"/>
      <c r="BO478" s="1"/>
      <c r="BP478" s="1"/>
      <c r="BQ478" s="1"/>
      <c r="BR478" s="1"/>
    </row>
    <row r="479" spans="1:70" s="38" customFormat="1" x14ac:dyDescent="0.2">
      <c r="A479" s="73" t="s">
        <v>745</v>
      </c>
      <c r="B479" s="74" t="s">
        <v>746</v>
      </c>
      <c r="C479" s="74" t="s">
        <v>752</v>
      </c>
      <c r="D479" s="74" t="s">
        <v>753</v>
      </c>
      <c r="E479" s="26">
        <v>1916255</v>
      </c>
      <c r="F479" s="86">
        <v>1921736</v>
      </c>
      <c r="G479" s="2">
        <f t="shared" si="14"/>
        <v>5481</v>
      </c>
      <c r="H479" s="42">
        <f t="shared" si="15"/>
        <v>2.8999999999999998E-3</v>
      </c>
      <c r="I479" s="82" t="s">
        <v>865</v>
      </c>
      <c r="J479" s="72" t="s">
        <v>865</v>
      </c>
      <c r="K479" s="71"/>
      <c r="L479" s="71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/>
      <c r="AB479" s="75"/>
      <c r="AC479" s="75"/>
      <c r="AD479" s="75"/>
      <c r="AE479" s="75"/>
      <c r="AF479" s="75"/>
      <c r="AG479" s="75"/>
      <c r="AH479" s="75"/>
      <c r="AI479" s="75"/>
      <c r="AJ479" s="75"/>
      <c r="AK479" s="75"/>
      <c r="AL479" s="75"/>
      <c r="AM479" s="75"/>
      <c r="AN479" s="75"/>
      <c r="AO479" s="75"/>
      <c r="AP479" s="75"/>
      <c r="AQ479" s="75"/>
      <c r="AR479" s="75"/>
      <c r="AS479" s="75"/>
      <c r="AT479" s="75"/>
      <c r="AU479" s="75"/>
      <c r="AV479" s="75"/>
      <c r="AW479" s="75"/>
      <c r="AX479" s="75"/>
      <c r="AY479" s="75"/>
      <c r="AZ479" s="75"/>
      <c r="BA479" s="75"/>
      <c r="BB479" s="75"/>
      <c r="BC479" s="75"/>
      <c r="BD479" s="75"/>
      <c r="BE479" s="75"/>
      <c r="BF479" s="75"/>
      <c r="BG479" s="75"/>
      <c r="BH479" s="75"/>
      <c r="BI479" s="1"/>
      <c r="BJ479" s="1"/>
      <c r="BK479" s="1"/>
      <c r="BL479" s="1"/>
      <c r="BM479" s="1"/>
      <c r="BN479" s="1"/>
      <c r="BO479" s="1"/>
      <c r="BP479" s="1"/>
      <c r="BQ479" s="1"/>
      <c r="BR479" s="1"/>
    </row>
    <row r="480" spans="1:70" s="38" customFormat="1" x14ac:dyDescent="0.2">
      <c r="A480" s="73" t="s">
        <v>745</v>
      </c>
      <c r="B480" s="74" t="s">
        <v>746</v>
      </c>
      <c r="C480" s="74" t="s">
        <v>26</v>
      </c>
      <c r="D480" s="74" t="s">
        <v>754</v>
      </c>
      <c r="E480" s="26">
        <v>8438752</v>
      </c>
      <c r="F480" s="86">
        <v>8470414</v>
      </c>
      <c r="G480" s="2">
        <f t="shared" si="14"/>
        <v>31662</v>
      </c>
      <c r="H480" s="42">
        <f t="shared" si="15"/>
        <v>3.8E-3</v>
      </c>
      <c r="I480" s="82" t="s">
        <v>865</v>
      </c>
      <c r="J480" s="72" t="s">
        <v>865</v>
      </c>
      <c r="K480" s="71"/>
      <c r="L480" s="71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  <c r="AA480" s="75"/>
      <c r="AB480" s="75"/>
      <c r="AC480" s="75"/>
      <c r="AD480" s="75"/>
      <c r="AE480" s="75"/>
      <c r="AF480" s="75"/>
      <c r="AG480" s="75"/>
      <c r="AH480" s="75"/>
      <c r="AI480" s="75"/>
      <c r="AJ480" s="75"/>
      <c r="AK480" s="75"/>
      <c r="AL480" s="75"/>
      <c r="AM480" s="75"/>
      <c r="AN480" s="75"/>
      <c r="AO480" s="75"/>
      <c r="AP480" s="75"/>
      <c r="AQ480" s="75"/>
      <c r="AR480" s="75"/>
      <c r="AS480" s="75"/>
      <c r="AT480" s="75"/>
      <c r="AU480" s="75"/>
      <c r="AV480" s="75"/>
      <c r="AW480" s="75"/>
      <c r="AX480" s="75"/>
      <c r="AY480" s="75"/>
      <c r="AZ480" s="75"/>
      <c r="BA480" s="75"/>
      <c r="BB480" s="75"/>
      <c r="BC480" s="75"/>
      <c r="BD480" s="75"/>
      <c r="BE480" s="75"/>
      <c r="BF480" s="75"/>
      <c r="BG480" s="75"/>
      <c r="BH480" s="75"/>
      <c r="BI480" s="1"/>
      <c r="BJ480" s="1"/>
      <c r="BK480" s="1"/>
      <c r="BL480" s="1"/>
      <c r="BM480" s="1"/>
      <c r="BN480" s="1"/>
      <c r="BO480" s="1"/>
      <c r="BP480" s="1"/>
      <c r="BQ480" s="1"/>
      <c r="BR480" s="1"/>
    </row>
    <row r="481" spans="1:70" s="38" customFormat="1" x14ac:dyDescent="0.2">
      <c r="A481" s="73" t="s">
        <v>745</v>
      </c>
      <c r="B481" s="74" t="s">
        <v>746</v>
      </c>
      <c r="C481" s="74" t="s">
        <v>57</v>
      </c>
      <c r="D481" s="74" t="s">
        <v>755</v>
      </c>
      <c r="E481" s="26">
        <v>4052590</v>
      </c>
      <c r="F481" s="86">
        <v>4067295</v>
      </c>
      <c r="G481" s="2">
        <f t="shared" si="14"/>
        <v>14705</v>
      </c>
      <c r="H481" s="42">
        <f t="shared" si="15"/>
        <v>3.5999999999999999E-3</v>
      </c>
      <c r="I481" s="82" t="s">
        <v>865</v>
      </c>
      <c r="J481" s="72" t="s">
        <v>865</v>
      </c>
      <c r="K481" s="71"/>
      <c r="L481" s="71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  <c r="AA481" s="75"/>
      <c r="AB481" s="75"/>
      <c r="AC481" s="75"/>
      <c r="AD481" s="75"/>
      <c r="AE481" s="75"/>
      <c r="AF481" s="75"/>
      <c r="AG481" s="75"/>
      <c r="AH481" s="75"/>
      <c r="AI481" s="75"/>
      <c r="AJ481" s="75"/>
      <c r="AK481" s="75"/>
      <c r="AL481" s="75"/>
      <c r="AM481" s="75"/>
      <c r="AN481" s="75"/>
      <c r="AO481" s="75"/>
      <c r="AP481" s="75"/>
      <c r="AQ481" s="75"/>
      <c r="AR481" s="75"/>
      <c r="AS481" s="75"/>
      <c r="AT481" s="75"/>
      <c r="AU481" s="75"/>
      <c r="AV481" s="75"/>
      <c r="AW481" s="75"/>
      <c r="AX481" s="75"/>
      <c r="AY481" s="75"/>
      <c r="AZ481" s="75"/>
      <c r="BA481" s="75"/>
      <c r="BB481" s="75"/>
      <c r="BC481" s="75"/>
      <c r="BD481" s="75"/>
      <c r="BE481" s="75"/>
      <c r="BF481" s="75"/>
      <c r="BG481" s="75"/>
      <c r="BH481" s="75"/>
      <c r="BI481" s="1"/>
      <c r="BJ481" s="1"/>
      <c r="BK481" s="1"/>
      <c r="BL481" s="1"/>
      <c r="BM481" s="1"/>
      <c r="BN481" s="1"/>
      <c r="BO481" s="1"/>
      <c r="BP481" s="1"/>
      <c r="BQ481" s="1"/>
      <c r="BR481" s="1"/>
    </row>
    <row r="482" spans="1:70" s="38" customFormat="1" x14ac:dyDescent="0.2">
      <c r="A482" s="73" t="s">
        <v>745</v>
      </c>
      <c r="B482" s="74" t="s">
        <v>746</v>
      </c>
      <c r="C482" s="74" t="s">
        <v>79</v>
      </c>
      <c r="D482" s="74" t="s">
        <v>756</v>
      </c>
      <c r="E482" s="26">
        <v>6505362</v>
      </c>
      <c r="F482" s="86">
        <v>6528244</v>
      </c>
      <c r="G482" s="2">
        <f t="shared" si="14"/>
        <v>22882</v>
      </c>
      <c r="H482" s="42">
        <f t="shared" si="15"/>
        <v>3.5000000000000001E-3</v>
      </c>
      <c r="I482" s="82" t="s">
        <v>865</v>
      </c>
      <c r="J482" s="72" t="s">
        <v>865</v>
      </c>
      <c r="K482" s="71"/>
      <c r="L482" s="71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  <c r="AA482" s="75"/>
      <c r="AB482" s="75"/>
      <c r="AC482" s="75"/>
      <c r="AD482" s="75"/>
      <c r="AE482" s="75"/>
      <c r="AF482" s="75"/>
      <c r="AG482" s="75"/>
      <c r="AH482" s="75"/>
      <c r="AI482" s="75"/>
      <c r="AJ482" s="75"/>
      <c r="AK482" s="75"/>
      <c r="AL482" s="75"/>
      <c r="AM482" s="75"/>
      <c r="AN482" s="75"/>
      <c r="AO482" s="75"/>
      <c r="AP482" s="75"/>
      <c r="AQ482" s="75"/>
      <c r="AR482" s="75"/>
      <c r="AS482" s="75"/>
      <c r="AT482" s="75"/>
      <c r="AU482" s="75"/>
      <c r="AV482" s="75"/>
      <c r="AW482" s="75"/>
      <c r="AX482" s="75"/>
      <c r="AY482" s="75"/>
      <c r="AZ482" s="75"/>
      <c r="BA482" s="75"/>
      <c r="BB482" s="75"/>
      <c r="BC482" s="75"/>
      <c r="BD482" s="75"/>
      <c r="BE482" s="75"/>
      <c r="BF482" s="75"/>
      <c r="BG482" s="75"/>
      <c r="BH482" s="75"/>
      <c r="BI482" s="1"/>
      <c r="BJ482" s="1"/>
      <c r="BK482" s="1"/>
      <c r="BL482" s="1"/>
      <c r="BM482" s="1"/>
      <c r="BN482" s="1"/>
      <c r="BO482" s="1"/>
      <c r="BP482" s="1"/>
      <c r="BQ482" s="1"/>
      <c r="BR482" s="1"/>
    </row>
    <row r="483" spans="1:70" s="38" customFormat="1" x14ac:dyDescent="0.2">
      <c r="A483" s="73" t="s">
        <v>745</v>
      </c>
      <c r="B483" s="74" t="s">
        <v>746</v>
      </c>
      <c r="C483" s="74" t="s">
        <v>16</v>
      </c>
      <c r="D483" s="74" t="s">
        <v>757</v>
      </c>
      <c r="E483" s="26">
        <v>2179166</v>
      </c>
      <c r="F483" s="86">
        <v>2186343</v>
      </c>
      <c r="G483" s="2">
        <f t="shared" si="14"/>
        <v>7177</v>
      </c>
      <c r="H483" s="42">
        <f t="shared" si="15"/>
        <v>3.3E-3</v>
      </c>
      <c r="I483" s="82" t="s">
        <v>865</v>
      </c>
      <c r="J483" s="72" t="s">
        <v>865</v>
      </c>
      <c r="K483" s="71"/>
      <c r="L483" s="71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  <c r="AA483" s="75"/>
      <c r="AB483" s="75"/>
      <c r="AC483" s="75"/>
      <c r="AD483" s="75"/>
      <c r="AE483" s="75"/>
      <c r="AF483" s="75"/>
      <c r="AG483" s="75"/>
      <c r="AH483" s="75"/>
      <c r="AI483" s="75"/>
      <c r="AJ483" s="75"/>
      <c r="AK483" s="75"/>
      <c r="AL483" s="75"/>
      <c r="AM483" s="75"/>
      <c r="AN483" s="75"/>
      <c r="AO483" s="75"/>
      <c r="AP483" s="75"/>
      <c r="AQ483" s="75"/>
      <c r="AR483" s="75"/>
      <c r="AS483" s="75"/>
      <c r="AT483" s="75"/>
      <c r="AU483" s="75"/>
      <c r="AV483" s="75"/>
      <c r="AW483" s="75"/>
      <c r="AX483" s="75"/>
      <c r="AY483" s="75"/>
      <c r="AZ483" s="75"/>
      <c r="BA483" s="75"/>
      <c r="BB483" s="75"/>
      <c r="BC483" s="75"/>
      <c r="BD483" s="75"/>
      <c r="BE483" s="75"/>
      <c r="BF483" s="75"/>
      <c r="BG483" s="75"/>
      <c r="BH483" s="75"/>
      <c r="BI483" s="1"/>
      <c r="BJ483" s="1"/>
      <c r="BK483" s="1"/>
      <c r="BL483" s="1"/>
      <c r="BM483" s="1"/>
      <c r="BN483" s="1"/>
      <c r="BO483" s="1"/>
      <c r="BP483" s="1"/>
      <c r="BQ483" s="1"/>
      <c r="BR483" s="1"/>
    </row>
    <row r="484" spans="1:70" s="38" customFormat="1" x14ac:dyDescent="0.2">
      <c r="A484" s="73" t="s">
        <v>745</v>
      </c>
      <c r="B484" s="74" t="s">
        <v>746</v>
      </c>
      <c r="C484" s="74" t="s">
        <v>82</v>
      </c>
      <c r="D484" s="74" t="s">
        <v>758</v>
      </c>
      <c r="E484" s="26">
        <v>4044509</v>
      </c>
      <c r="F484" s="86">
        <v>4059303</v>
      </c>
      <c r="G484" s="2">
        <f t="shared" si="14"/>
        <v>14794</v>
      </c>
      <c r="H484" s="42">
        <f t="shared" si="15"/>
        <v>3.7000000000000002E-3</v>
      </c>
      <c r="I484" s="82" t="s">
        <v>865</v>
      </c>
      <c r="J484" s="72" t="s">
        <v>865</v>
      </c>
      <c r="K484" s="71"/>
      <c r="L484" s="71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/>
      <c r="AB484" s="75"/>
      <c r="AC484" s="75"/>
      <c r="AD484" s="75"/>
      <c r="AE484" s="75"/>
      <c r="AF484" s="75"/>
      <c r="AG484" s="75"/>
      <c r="AH484" s="75"/>
      <c r="AI484" s="75"/>
      <c r="AJ484" s="75"/>
      <c r="AK484" s="75"/>
      <c r="AL484" s="75"/>
      <c r="AM484" s="75"/>
      <c r="AN484" s="75"/>
      <c r="AO484" s="75"/>
      <c r="AP484" s="75"/>
      <c r="AQ484" s="75"/>
      <c r="AR484" s="75"/>
      <c r="AS484" s="75"/>
      <c r="AT484" s="75"/>
      <c r="AU484" s="75"/>
      <c r="AV484" s="75"/>
      <c r="AW484" s="75"/>
      <c r="AX484" s="75"/>
      <c r="AY484" s="75"/>
      <c r="AZ484" s="75"/>
      <c r="BA484" s="75"/>
      <c r="BB484" s="75"/>
      <c r="BC484" s="75"/>
      <c r="BD484" s="75"/>
      <c r="BE484" s="75"/>
      <c r="BF484" s="75"/>
      <c r="BG484" s="75"/>
      <c r="BH484" s="75"/>
      <c r="BI484" s="1"/>
      <c r="BJ484" s="1"/>
      <c r="BK484" s="1"/>
      <c r="BL484" s="1"/>
      <c r="BM484" s="1"/>
      <c r="BN484" s="1"/>
      <c r="BO484" s="1"/>
      <c r="BP484" s="1"/>
      <c r="BQ484" s="1"/>
      <c r="BR484" s="1"/>
    </row>
    <row r="485" spans="1:70" s="38" customFormat="1" x14ac:dyDescent="0.2">
      <c r="A485" s="73" t="s">
        <v>745</v>
      </c>
      <c r="B485" s="74" t="s">
        <v>746</v>
      </c>
      <c r="C485" s="74" t="s">
        <v>59</v>
      </c>
      <c r="D485" s="74" t="s">
        <v>759</v>
      </c>
      <c r="E485" s="26">
        <v>2037677</v>
      </c>
      <c r="F485" s="86">
        <v>2045990</v>
      </c>
      <c r="G485" s="2">
        <f t="shared" si="14"/>
        <v>8313</v>
      </c>
      <c r="H485" s="42">
        <f t="shared" si="15"/>
        <v>4.1000000000000003E-3</v>
      </c>
      <c r="I485" s="82" t="s">
        <v>865</v>
      </c>
      <c r="J485" s="72" t="s">
        <v>865</v>
      </c>
      <c r="K485" s="71"/>
      <c r="L485" s="71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  <c r="AA485" s="75"/>
      <c r="AB485" s="75"/>
      <c r="AC485" s="75"/>
      <c r="AD485" s="75"/>
      <c r="AE485" s="75"/>
      <c r="AF485" s="75"/>
      <c r="AG485" s="75"/>
      <c r="AH485" s="75"/>
      <c r="AI485" s="75"/>
      <c r="AJ485" s="75"/>
      <c r="AK485" s="75"/>
      <c r="AL485" s="75"/>
      <c r="AM485" s="75"/>
      <c r="AN485" s="75"/>
      <c r="AO485" s="75"/>
      <c r="AP485" s="75"/>
      <c r="AQ485" s="75"/>
      <c r="AR485" s="75"/>
      <c r="AS485" s="75"/>
      <c r="AT485" s="75"/>
      <c r="AU485" s="75"/>
      <c r="AV485" s="75"/>
      <c r="AW485" s="75"/>
      <c r="AX485" s="75"/>
      <c r="AY485" s="75"/>
      <c r="AZ485" s="75"/>
      <c r="BA485" s="75"/>
      <c r="BB485" s="75"/>
      <c r="BC485" s="75"/>
      <c r="BD485" s="75"/>
      <c r="BE485" s="75"/>
      <c r="BF485" s="75"/>
      <c r="BG485" s="75"/>
      <c r="BH485" s="75"/>
      <c r="BI485" s="1"/>
      <c r="BJ485" s="1"/>
      <c r="BK485" s="1"/>
      <c r="BL485" s="1"/>
      <c r="BM485" s="1"/>
      <c r="BN485" s="1"/>
      <c r="BO485" s="1"/>
      <c r="BP485" s="1"/>
      <c r="BQ485" s="1"/>
      <c r="BR485" s="1"/>
    </row>
    <row r="486" spans="1:70" s="38" customFormat="1" x14ac:dyDescent="0.2">
      <c r="A486" s="73" t="s">
        <v>745</v>
      </c>
      <c r="B486" s="74" t="s">
        <v>746</v>
      </c>
      <c r="C486" s="74" t="s">
        <v>37</v>
      </c>
      <c r="D486" s="74" t="s">
        <v>760</v>
      </c>
      <c r="E486" s="26">
        <v>2098182</v>
      </c>
      <c r="F486" s="86">
        <v>2105564</v>
      </c>
      <c r="G486" s="2">
        <f t="shared" si="14"/>
        <v>7382</v>
      </c>
      <c r="H486" s="42">
        <f t="shared" si="15"/>
        <v>3.5000000000000001E-3</v>
      </c>
      <c r="I486" s="82" t="s">
        <v>865</v>
      </c>
      <c r="J486" s="72" t="s">
        <v>865</v>
      </c>
      <c r="K486" s="71"/>
      <c r="L486" s="71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  <c r="AB486" s="75"/>
      <c r="AC486" s="75"/>
      <c r="AD486" s="75"/>
      <c r="AE486" s="75"/>
      <c r="AF486" s="75"/>
      <c r="AG486" s="75"/>
      <c r="AH486" s="75"/>
      <c r="AI486" s="75"/>
      <c r="AJ486" s="75"/>
      <c r="AK486" s="75"/>
      <c r="AL486" s="75"/>
      <c r="AM486" s="75"/>
      <c r="AN486" s="75"/>
      <c r="AO486" s="75"/>
      <c r="AP486" s="75"/>
      <c r="AQ486" s="75"/>
      <c r="AR486" s="75"/>
      <c r="AS486" s="75"/>
      <c r="AT486" s="75"/>
      <c r="AU486" s="75"/>
      <c r="AV486" s="75"/>
      <c r="AW486" s="75"/>
      <c r="AX486" s="75"/>
      <c r="AY486" s="75"/>
      <c r="AZ486" s="75"/>
      <c r="BA486" s="75"/>
      <c r="BB486" s="75"/>
      <c r="BC486" s="75"/>
      <c r="BD486" s="75"/>
      <c r="BE486" s="75"/>
      <c r="BF486" s="75"/>
      <c r="BG486" s="75"/>
      <c r="BH486" s="75"/>
      <c r="BI486" s="1"/>
      <c r="BJ486" s="1"/>
      <c r="BK486" s="1"/>
      <c r="BL486" s="1"/>
      <c r="BM486" s="1"/>
      <c r="BN486" s="1"/>
      <c r="BO486" s="1"/>
      <c r="BP486" s="1"/>
      <c r="BQ486" s="1"/>
      <c r="BR486" s="1"/>
    </row>
    <row r="487" spans="1:70" s="38" customFormat="1" x14ac:dyDescent="0.2">
      <c r="A487" s="73" t="s">
        <v>761</v>
      </c>
      <c r="B487" s="74" t="s">
        <v>762</v>
      </c>
      <c r="C487" s="74" t="s">
        <v>763</v>
      </c>
      <c r="D487" s="74" t="s">
        <v>764</v>
      </c>
      <c r="E487" s="26">
        <v>671987</v>
      </c>
      <c r="F487" s="86">
        <v>674438</v>
      </c>
      <c r="G487" s="2">
        <f t="shared" si="14"/>
        <v>2451</v>
      </c>
      <c r="H487" s="42">
        <f t="shared" si="15"/>
        <v>3.5999999999999999E-3</v>
      </c>
      <c r="I487" s="82" t="s">
        <v>865</v>
      </c>
      <c r="J487" s="72" t="s">
        <v>865</v>
      </c>
      <c r="K487" s="71"/>
      <c r="L487" s="71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/>
      <c r="AB487" s="75"/>
      <c r="AC487" s="75"/>
      <c r="AD487" s="75"/>
      <c r="AE487" s="75"/>
      <c r="AF487" s="75"/>
      <c r="AG487" s="75"/>
      <c r="AH487" s="75"/>
      <c r="AI487" s="75"/>
      <c r="AJ487" s="75"/>
      <c r="AK487" s="75"/>
      <c r="AL487" s="75"/>
      <c r="AM487" s="75"/>
      <c r="AN487" s="75"/>
      <c r="AO487" s="75"/>
      <c r="AP487" s="75"/>
      <c r="AQ487" s="75"/>
      <c r="AR487" s="75"/>
      <c r="AS487" s="75"/>
      <c r="AT487" s="75"/>
      <c r="AU487" s="75"/>
      <c r="AV487" s="75"/>
      <c r="AW487" s="75"/>
      <c r="AX487" s="75"/>
      <c r="AY487" s="75"/>
      <c r="AZ487" s="75"/>
      <c r="BA487" s="75"/>
      <c r="BB487" s="75"/>
      <c r="BC487" s="75"/>
      <c r="BD487" s="75"/>
      <c r="BE487" s="75"/>
      <c r="BF487" s="75"/>
      <c r="BG487" s="75"/>
      <c r="BH487" s="75"/>
      <c r="BI487" s="1"/>
      <c r="BJ487" s="1"/>
      <c r="BK487" s="1"/>
      <c r="BL487" s="1"/>
      <c r="BM487" s="1"/>
      <c r="BN487" s="1"/>
      <c r="BO487" s="1"/>
      <c r="BP487" s="1"/>
      <c r="BQ487" s="1"/>
      <c r="BR487" s="1"/>
    </row>
    <row r="488" spans="1:70" s="38" customFormat="1" x14ac:dyDescent="0.2">
      <c r="A488" s="73" t="s">
        <v>761</v>
      </c>
      <c r="B488" s="74" t="s">
        <v>762</v>
      </c>
      <c r="C488" s="74" t="s">
        <v>26</v>
      </c>
      <c r="D488" s="74" t="s">
        <v>765</v>
      </c>
      <c r="E488" s="26">
        <v>9035667</v>
      </c>
      <c r="F488" s="86">
        <v>9088080</v>
      </c>
      <c r="G488" s="2">
        <f t="shared" si="14"/>
        <v>52413</v>
      </c>
      <c r="H488" s="42">
        <f t="shared" si="15"/>
        <v>5.7999999999999996E-3</v>
      </c>
      <c r="I488" s="82" t="s">
        <v>865</v>
      </c>
      <c r="J488" s="72" t="s">
        <v>865</v>
      </c>
      <c r="K488" s="71"/>
      <c r="L488" s="71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  <c r="AA488" s="75"/>
      <c r="AB488" s="75"/>
      <c r="AC488" s="75"/>
      <c r="AD488" s="75"/>
      <c r="AE488" s="75"/>
      <c r="AF488" s="75"/>
      <c r="AG488" s="75"/>
      <c r="AH488" s="75"/>
      <c r="AI488" s="75"/>
      <c r="AJ488" s="75"/>
      <c r="AK488" s="75"/>
      <c r="AL488" s="75"/>
      <c r="AM488" s="75"/>
      <c r="AN488" s="75"/>
      <c r="AO488" s="75"/>
      <c r="AP488" s="75"/>
      <c r="AQ488" s="75"/>
      <c r="AR488" s="75"/>
      <c r="AS488" s="75"/>
      <c r="AT488" s="75"/>
      <c r="AU488" s="75"/>
      <c r="AV488" s="75"/>
      <c r="AW488" s="75"/>
      <c r="AX488" s="75"/>
      <c r="AY488" s="75"/>
      <c r="AZ488" s="75"/>
      <c r="BA488" s="75"/>
      <c r="BB488" s="75"/>
      <c r="BC488" s="75"/>
      <c r="BD488" s="75"/>
      <c r="BE488" s="75"/>
      <c r="BF488" s="75"/>
      <c r="BG488" s="75"/>
      <c r="BH488" s="75"/>
      <c r="BI488" s="1"/>
      <c r="BJ488" s="1"/>
      <c r="BK488" s="1"/>
      <c r="BL488" s="1"/>
      <c r="BM488" s="1"/>
      <c r="BN488" s="1"/>
      <c r="BO488" s="1"/>
      <c r="BP488" s="1"/>
      <c r="BQ488" s="1"/>
      <c r="BR488" s="1"/>
    </row>
    <row r="489" spans="1:70" s="38" customFormat="1" x14ac:dyDescent="0.2">
      <c r="A489" s="73" t="s">
        <v>761</v>
      </c>
      <c r="B489" s="74" t="s">
        <v>762</v>
      </c>
      <c r="C489" s="74" t="s">
        <v>57</v>
      </c>
      <c r="D489" s="74" t="s">
        <v>766</v>
      </c>
      <c r="E489" s="26">
        <v>2766568</v>
      </c>
      <c r="F489" s="86">
        <v>2781511</v>
      </c>
      <c r="G489" s="2">
        <f t="shared" si="14"/>
        <v>14943</v>
      </c>
      <c r="H489" s="42">
        <f t="shared" si="15"/>
        <v>5.4000000000000003E-3</v>
      </c>
      <c r="I489" s="82" t="s">
        <v>865</v>
      </c>
      <c r="J489" s="72" t="s">
        <v>865</v>
      </c>
      <c r="K489" s="71"/>
      <c r="L489" s="71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75"/>
      <c r="AB489" s="75"/>
      <c r="AC489" s="75"/>
      <c r="AD489" s="75"/>
      <c r="AE489" s="75"/>
      <c r="AF489" s="75"/>
      <c r="AG489" s="75"/>
      <c r="AH489" s="75"/>
      <c r="AI489" s="75"/>
      <c r="AJ489" s="75"/>
      <c r="AK489" s="75"/>
      <c r="AL489" s="75"/>
      <c r="AM489" s="75"/>
      <c r="AN489" s="75"/>
      <c r="AO489" s="75"/>
      <c r="AP489" s="75"/>
      <c r="AQ489" s="75"/>
      <c r="AR489" s="75"/>
      <c r="AS489" s="75"/>
      <c r="AT489" s="75"/>
      <c r="AU489" s="75"/>
      <c r="AV489" s="75"/>
      <c r="AW489" s="75"/>
      <c r="AX489" s="75"/>
      <c r="AY489" s="75"/>
      <c r="AZ489" s="75"/>
      <c r="BA489" s="75"/>
      <c r="BB489" s="75"/>
      <c r="BC489" s="75"/>
      <c r="BD489" s="75"/>
      <c r="BE489" s="75"/>
      <c r="BF489" s="75"/>
      <c r="BG489" s="75"/>
      <c r="BH489" s="75"/>
      <c r="BI489" s="1"/>
      <c r="BJ489" s="1"/>
      <c r="BK489" s="1"/>
      <c r="BL489" s="1"/>
      <c r="BM489" s="1"/>
      <c r="BN489" s="1"/>
      <c r="BO489" s="1"/>
      <c r="BP489" s="1"/>
      <c r="BQ489" s="1"/>
      <c r="BR489" s="1"/>
    </row>
    <row r="490" spans="1:70" s="38" customFormat="1" x14ac:dyDescent="0.2">
      <c r="A490" s="73" t="s">
        <v>761</v>
      </c>
      <c r="B490" s="74" t="s">
        <v>762</v>
      </c>
      <c r="C490" s="74" t="s">
        <v>79</v>
      </c>
      <c r="D490" s="74" t="s">
        <v>767</v>
      </c>
      <c r="E490" s="26">
        <v>4376877</v>
      </c>
      <c r="F490" s="86">
        <v>4398597</v>
      </c>
      <c r="G490" s="2">
        <f t="shared" si="14"/>
        <v>21720</v>
      </c>
      <c r="H490" s="42">
        <f t="shared" si="15"/>
        <v>5.0000000000000001E-3</v>
      </c>
      <c r="I490" s="82" t="s">
        <v>865</v>
      </c>
      <c r="J490" s="72" t="s">
        <v>865</v>
      </c>
      <c r="K490" s="71"/>
      <c r="L490" s="71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75"/>
      <c r="AB490" s="75"/>
      <c r="AC490" s="75"/>
      <c r="AD490" s="75"/>
      <c r="AE490" s="75"/>
      <c r="AF490" s="75"/>
      <c r="AG490" s="75"/>
      <c r="AH490" s="75"/>
      <c r="AI490" s="75"/>
      <c r="AJ490" s="75"/>
      <c r="AK490" s="75"/>
      <c r="AL490" s="75"/>
      <c r="AM490" s="75"/>
      <c r="AN490" s="75"/>
      <c r="AO490" s="75"/>
      <c r="AP490" s="75"/>
      <c r="AQ490" s="75"/>
      <c r="AR490" s="75"/>
      <c r="AS490" s="75"/>
      <c r="AT490" s="75"/>
      <c r="AU490" s="75"/>
      <c r="AV490" s="75"/>
      <c r="AW490" s="75"/>
      <c r="AX490" s="75"/>
      <c r="AY490" s="75"/>
      <c r="AZ490" s="75"/>
      <c r="BA490" s="75"/>
      <c r="BB490" s="75"/>
      <c r="BC490" s="75"/>
      <c r="BD490" s="75"/>
      <c r="BE490" s="75"/>
      <c r="BF490" s="75"/>
      <c r="BG490" s="75"/>
      <c r="BH490" s="75"/>
      <c r="BI490" s="1"/>
      <c r="BJ490" s="1"/>
      <c r="BK490" s="1"/>
      <c r="BL490" s="1"/>
      <c r="BM490" s="1"/>
      <c r="BN490" s="1"/>
      <c r="BO490" s="1"/>
      <c r="BP490" s="1"/>
      <c r="BQ490" s="1"/>
      <c r="BR490" s="1"/>
    </row>
    <row r="491" spans="1:70" s="38" customFormat="1" x14ac:dyDescent="0.2">
      <c r="A491" s="73" t="s">
        <v>761</v>
      </c>
      <c r="B491" s="74" t="s">
        <v>762</v>
      </c>
      <c r="C491" s="74" t="s">
        <v>39</v>
      </c>
      <c r="D491" s="74" t="s">
        <v>768</v>
      </c>
      <c r="E491" s="26">
        <v>591153</v>
      </c>
      <c r="F491" s="86">
        <v>594869</v>
      </c>
      <c r="G491" s="2">
        <f t="shared" si="14"/>
        <v>3716</v>
      </c>
      <c r="H491" s="42">
        <f t="shared" si="15"/>
        <v>6.3E-3</v>
      </c>
      <c r="I491" s="82">
        <v>1</v>
      </c>
      <c r="J491" s="72" t="s">
        <v>865</v>
      </c>
      <c r="K491" s="71"/>
      <c r="L491" s="71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  <c r="AA491" s="75"/>
      <c r="AB491" s="75"/>
      <c r="AC491" s="75"/>
      <c r="AD491" s="75"/>
      <c r="AE491" s="75"/>
      <c r="AF491" s="75"/>
      <c r="AG491" s="75"/>
      <c r="AH491" s="75"/>
      <c r="AI491" s="75"/>
      <c r="AJ491" s="75"/>
      <c r="AK491" s="75"/>
      <c r="AL491" s="75"/>
      <c r="AM491" s="75"/>
      <c r="AN491" s="75"/>
      <c r="AO491" s="75"/>
      <c r="AP491" s="75"/>
      <c r="AQ491" s="75"/>
      <c r="AR491" s="75"/>
      <c r="AS491" s="75"/>
      <c r="AT491" s="75"/>
      <c r="AU491" s="75"/>
      <c r="AV491" s="75"/>
      <c r="AW491" s="75"/>
      <c r="AX491" s="75"/>
      <c r="AY491" s="75"/>
      <c r="AZ491" s="75"/>
      <c r="BA491" s="75"/>
      <c r="BB491" s="75"/>
      <c r="BC491" s="75"/>
      <c r="BD491" s="75"/>
      <c r="BE491" s="75"/>
      <c r="BF491" s="75"/>
      <c r="BG491" s="75"/>
      <c r="BH491" s="75"/>
      <c r="BI491" s="1"/>
      <c r="BJ491" s="1"/>
      <c r="BK491" s="1"/>
      <c r="BL491" s="1"/>
      <c r="BM491" s="1"/>
      <c r="BN491" s="1"/>
      <c r="BO491" s="1"/>
      <c r="BP491" s="1"/>
      <c r="BQ491" s="1"/>
      <c r="BR491" s="1"/>
    </row>
    <row r="492" spans="1:70" s="38" customFormat="1" x14ac:dyDescent="0.2">
      <c r="A492" s="73" t="s">
        <v>761</v>
      </c>
      <c r="B492" s="74" t="s">
        <v>762</v>
      </c>
      <c r="C492" s="74" t="s">
        <v>138</v>
      </c>
      <c r="D492" s="74" t="s">
        <v>769</v>
      </c>
      <c r="E492" s="26">
        <v>1579038</v>
      </c>
      <c r="F492" s="86">
        <v>1586804</v>
      </c>
      <c r="G492" s="2">
        <f t="shared" si="14"/>
        <v>7766</v>
      </c>
      <c r="H492" s="42">
        <f t="shared" si="15"/>
        <v>4.8999999999999998E-3</v>
      </c>
      <c r="I492" s="82" t="s">
        <v>865</v>
      </c>
      <c r="J492" s="72" t="s">
        <v>865</v>
      </c>
      <c r="K492" s="71"/>
      <c r="L492" s="71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75"/>
      <c r="AB492" s="75"/>
      <c r="AC492" s="75"/>
      <c r="AD492" s="75"/>
      <c r="AE492" s="75"/>
      <c r="AF492" s="75"/>
      <c r="AG492" s="75"/>
      <c r="AH492" s="75"/>
      <c r="AI492" s="75"/>
      <c r="AJ492" s="75"/>
      <c r="AK492" s="75"/>
      <c r="AL492" s="75"/>
      <c r="AM492" s="75"/>
      <c r="AN492" s="75"/>
      <c r="AO492" s="75"/>
      <c r="AP492" s="75"/>
      <c r="AQ492" s="75"/>
      <c r="AR492" s="75"/>
      <c r="AS492" s="75"/>
      <c r="AT492" s="75"/>
      <c r="AU492" s="75"/>
      <c r="AV492" s="75"/>
      <c r="AW492" s="75"/>
      <c r="AX492" s="75"/>
      <c r="AY492" s="75"/>
      <c r="AZ492" s="75"/>
      <c r="BA492" s="75"/>
      <c r="BB492" s="75"/>
      <c r="BC492" s="75"/>
      <c r="BD492" s="75"/>
      <c r="BE492" s="75"/>
      <c r="BF492" s="75"/>
      <c r="BG492" s="75"/>
      <c r="BH492" s="75"/>
      <c r="BI492" s="1"/>
      <c r="BJ492" s="1"/>
      <c r="BK492" s="1"/>
      <c r="BL492" s="1"/>
      <c r="BM492" s="1"/>
      <c r="BN492" s="1"/>
      <c r="BO492" s="1"/>
      <c r="BP492" s="1"/>
      <c r="BQ492" s="1"/>
      <c r="BR492" s="1"/>
    </row>
    <row r="493" spans="1:70" s="38" customFormat="1" x14ac:dyDescent="0.2">
      <c r="A493" s="73" t="s">
        <v>761</v>
      </c>
      <c r="B493" s="74" t="s">
        <v>762</v>
      </c>
      <c r="C493" s="74" t="s">
        <v>125</v>
      </c>
      <c r="D493" s="74" t="s">
        <v>770</v>
      </c>
      <c r="E493" s="26">
        <v>1268894</v>
      </c>
      <c r="F493" s="86">
        <v>1275282</v>
      </c>
      <c r="G493" s="2">
        <f t="shared" si="14"/>
        <v>6388</v>
      </c>
      <c r="H493" s="42">
        <f t="shared" si="15"/>
        <v>5.0000000000000001E-3</v>
      </c>
      <c r="I493" s="82" t="s">
        <v>865</v>
      </c>
      <c r="J493" s="72" t="s">
        <v>865</v>
      </c>
      <c r="K493" s="71"/>
      <c r="L493" s="71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75"/>
      <c r="AB493" s="75"/>
      <c r="AC493" s="75"/>
      <c r="AD493" s="75"/>
      <c r="AE493" s="75"/>
      <c r="AF493" s="75"/>
      <c r="AG493" s="75"/>
      <c r="AH493" s="75"/>
      <c r="AI493" s="75"/>
      <c r="AJ493" s="75"/>
      <c r="AK493" s="75"/>
      <c r="AL493" s="75"/>
      <c r="AM493" s="75"/>
      <c r="AN493" s="75"/>
      <c r="AO493" s="75"/>
      <c r="AP493" s="75"/>
      <c r="AQ493" s="75"/>
      <c r="AR493" s="75"/>
      <c r="AS493" s="75"/>
      <c r="AT493" s="75"/>
      <c r="AU493" s="75"/>
      <c r="AV493" s="75"/>
      <c r="AW493" s="75"/>
      <c r="AX493" s="75"/>
      <c r="AY493" s="75"/>
      <c r="AZ493" s="75"/>
      <c r="BA493" s="75"/>
      <c r="BB493" s="75"/>
      <c r="BC493" s="75"/>
      <c r="BD493" s="75"/>
      <c r="BE493" s="75"/>
      <c r="BF493" s="75"/>
      <c r="BG493" s="75"/>
      <c r="BH493" s="75"/>
      <c r="BI493" s="1"/>
      <c r="BJ493" s="1"/>
      <c r="BK493" s="1"/>
      <c r="BL493" s="1"/>
      <c r="BM493" s="1"/>
      <c r="BN493" s="1"/>
      <c r="BO493" s="1"/>
      <c r="BP493" s="1"/>
      <c r="BQ493" s="1"/>
      <c r="BR493" s="1"/>
    </row>
    <row r="494" spans="1:70" s="38" customFormat="1" x14ac:dyDescent="0.2">
      <c r="A494" s="73" t="s">
        <v>761</v>
      </c>
      <c r="B494" s="74" t="s">
        <v>762</v>
      </c>
      <c r="C494" s="74" t="s">
        <v>69</v>
      </c>
      <c r="D494" s="74" t="s">
        <v>771</v>
      </c>
      <c r="E494" s="26">
        <v>34528</v>
      </c>
      <c r="F494" s="86">
        <v>34528</v>
      </c>
      <c r="G494" s="2">
        <f t="shared" si="14"/>
        <v>0</v>
      </c>
      <c r="H494" s="42">
        <f t="shared" si="15"/>
        <v>0</v>
      </c>
      <c r="I494" s="82">
        <v>1</v>
      </c>
      <c r="J494" s="72">
        <v>1</v>
      </c>
      <c r="K494" s="71"/>
      <c r="L494" s="71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  <c r="AA494" s="75"/>
      <c r="AB494" s="75"/>
      <c r="AC494" s="75"/>
      <c r="AD494" s="75"/>
      <c r="AE494" s="75"/>
      <c r="AF494" s="75"/>
      <c r="AG494" s="75"/>
      <c r="AH494" s="75"/>
      <c r="AI494" s="75"/>
      <c r="AJ494" s="75"/>
      <c r="AK494" s="75"/>
      <c r="AL494" s="75"/>
      <c r="AM494" s="75"/>
      <c r="AN494" s="75"/>
      <c r="AO494" s="75"/>
      <c r="AP494" s="75"/>
      <c r="AQ494" s="75"/>
      <c r="AR494" s="75"/>
      <c r="AS494" s="75"/>
      <c r="AT494" s="75"/>
      <c r="AU494" s="75"/>
      <c r="AV494" s="75"/>
      <c r="AW494" s="75"/>
      <c r="AX494" s="75"/>
      <c r="AY494" s="75"/>
      <c r="AZ494" s="75"/>
      <c r="BA494" s="75"/>
      <c r="BB494" s="75"/>
      <c r="BC494" s="75"/>
      <c r="BD494" s="75"/>
      <c r="BE494" s="75"/>
      <c r="BF494" s="75"/>
      <c r="BG494" s="75"/>
      <c r="BH494" s="75"/>
      <c r="BI494" s="1"/>
      <c r="BJ494" s="1"/>
      <c r="BK494" s="1"/>
      <c r="BL494" s="1"/>
      <c r="BM494" s="1"/>
      <c r="BN494" s="1"/>
      <c r="BO494" s="1"/>
      <c r="BP494" s="1"/>
      <c r="BQ494" s="1"/>
      <c r="BR494" s="1"/>
    </row>
    <row r="495" spans="1:70" s="38" customFormat="1" x14ac:dyDescent="0.2">
      <c r="A495" s="73" t="s">
        <v>772</v>
      </c>
      <c r="B495" s="74" t="s">
        <v>773</v>
      </c>
      <c r="C495" s="74" t="s">
        <v>509</v>
      </c>
      <c r="D495" s="74" t="s">
        <v>774</v>
      </c>
      <c r="E495" s="26">
        <v>168552</v>
      </c>
      <c r="F495" s="86">
        <v>169718</v>
      </c>
      <c r="G495" s="2">
        <f t="shared" si="14"/>
        <v>1166</v>
      </c>
      <c r="H495" s="42">
        <f t="shared" si="15"/>
        <v>6.8999999999999999E-3</v>
      </c>
      <c r="I495" s="82" t="s">
        <v>865</v>
      </c>
      <c r="J495" s="72" t="s">
        <v>865</v>
      </c>
      <c r="K495" s="71"/>
      <c r="L495" s="71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75"/>
      <c r="AB495" s="75"/>
      <c r="AC495" s="75"/>
      <c r="AD495" s="75"/>
      <c r="AE495" s="75"/>
      <c r="AF495" s="75"/>
      <c r="AG495" s="75"/>
      <c r="AH495" s="75"/>
      <c r="AI495" s="75"/>
      <c r="AJ495" s="75"/>
      <c r="AK495" s="75"/>
      <c r="AL495" s="75"/>
      <c r="AM495" s="75"/>
      <c r="AN495" s="75"/>
      <c r="AO495" s="75"/>
      <c r="AP495" s="75"/>
      <c r="AQ495" s="75"/>
      <c r="AR495" s="75"/>
      <c r="AS495" s="75"/>
      <c r="AT495" s="75"/>
      <c r="AU495" s="75"/>
      <c r="AV495" s="75"/>
      <c r="AW495" s="75"/>
      <c r="AX495" s="75"/>
      <c r="AY495" s="75"/>
      <c r="AZ495" s="75"/>
      <c r="BA495" s="75"/>
      <c r="BB495" s="75"/>
      <c r="BC495" s="75"/>
      <c r="BD495" s="75"/>
      <c r="BE495" s="75"/>
      <c r="BF495" s="75"/>
      <c r="BG495" s="75"/>
      <c r="BH495" s="75"/>
      <c r="BI495" s="1"/>
      <c r="BJ495" s="1"/>
      <c r="BK495" s="1"/>
      <c r="BL495" s="1"/>
      <c r="BM495" s="1"/>
      <c r="BN495" s="1"/>
      <c r="BO495" s="1"/>
      <c r="BP495" s="1"/>
      <c r="BQ495" s="1"/>
      <c r="BR495" s="1"/>
    </row>
    <row r="496" spans="1:70" s="38" customFormat="1" x14ac:dyDescent="0.2">
      <c r="A496" s="73" t="s">
        <v>772</v>
      </c>
      <c r="B496" s="74" t="s">
        <v>773</v>
      </c>
      <c r="C496" s="74" t="s">
        <v>775</v>
      </c>
      <c r="D496" s="74" t="s">
        <v>776</v>
      </c>
      <c r="E496" s="26">
        <v>47899</v>
      </c>
      <c r="F496" s="86">
        <v>47899</v>
      </c>
      <c r="G496" s="2">
        <f t="shared" si="14"/>
        <v>0</v>
      </c>
      <c r="H496" s="42">
        <f t="shared" si="15"/>
        <v>0</v>
      </c>
      <c r="I496" s="82">
        <v>1</v>
      </c>
      <c r="J496" s="72">
        <v>1</v>
      </c>
      <c r="K496" s="71"/>
      <c r="L496" s="71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  <c r="AA496" s="75"/>
      <c r="AB496" s="75"/>
      <c r="AC496" s="75"/>
      <c r="AD496" s="75"/>
      <c r="AE496" s="75"/>
      <c r="AF496" s="75"/>
      <c r="AG496" s="75"/>
      <c r="AH496" s="75"/>
      <c r="AI496" s="75"/>
      <c r="AJ496" s="75"/>
      <c r="AK496" s="75"/>
      <c r="AL496" s="75"/>
      <c r="AM496" s="75"/>
      <c r="AN496" s="75"/>
      <c r="AO496" s="75"/>
      <c r="AP496" s="75"/>
      <c r="AQ496" s="75"/>
      <c r="AR496" s="75"/>
      <c r="AS496" s="75"/>
      <c r="AT496" s="75"/>
      <c r="AU496" s="75"/>
      <c r="AV496" s="75"/>
      <c r="AW496" s="75"/>
      <c r="AX496" s="75"/>
      <c r="AY496" s="75"/>
      <c r="AZ496" s="75"/>
      <c r="BA496" s="75"/>
      <c r="BB496" s="75"/>
      <c r="BC496" s="75"/>
      <c r="BD496" s="75"/>
      <c r="BE496" s="75"/>
      <c r="BF496" s="75"/>
      <c r="BG496" s="75"/>
      <c r="BH496" s="75"/>
      <c r="BI496" s="1"/>
      <c r="BJ496" s="1"/>
      <c r="BK496" s="1"/>
      <c r="BL496" s="1"/>
      <c r="BM496" s="1"/>
      <c r="BN496" s="1"/>
      <c r="BO496" s="1"/>
      <c r="BP496" s="1"/>
      <c r="BQ496" s="1"/>
      <c r="BR496" s="1"/>
    </row>
    <row r="497" spans="1:70" s="38" customFormat="1" x14ac:dyDescent="0.2">
      <c r="A497" s="73" t="s">
        <v>772</v>
      </c>
      <c r="B497" s="74" t="s">
        <v>773</v>
      </c>
      <c r="C497" s="74" t="s">
        <v>26</v>
      </c>
      <c r="D497" s="74" t="s">
        <v>777</v>
      </c>
      <c r="E497" s="26">
        <v>165117</v>
      </c>
      <c r="F497" s="86">
        <v>167322</v>
      </c>
      <c r="G497" s="2">
        <f t="shared" si="14"/>
        <v>2205</v>
      </c>
      <c r="H497" s="42">
        <f t="shared" si="15"/>
        <v>1.34E-2</v>
      </c>
      <c r="I497" s="82" t="s">
        <v>865</v>
      </c>
      <c r="J497" s="72" t="s">
        <v>865</v>
      </c>
      <c r="K497" s="71"/>
      <c r="L497" s="71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75"/>
      <c r="AB497" s="75"/>
      <c r="AC497" s="75"/>
      <c r="AD497" s="75"/>
      <c r="AE497" s="75"/>
      <c r="AF497" s="75"/>
      <c r="AG497" s="75"/>
      <c r="AH497" s="75"/>
      <c r="AI497" s="75"/>
      <c r="AJ497" s="75"/>
      <c r="AK497" s="75"/>
      <c r="AL497" s="75"/>
      <c r="AM497" s="75"/>
      <c r="AN497" s="75"/>
      <c r="AO497" s="75"/>
      <c r="AP497" s="75"/>
      <c r="AQ497" s="75"/>
      <c r="AR497" s="75"/>
      <c r="AS497" s="75"/>
      <c r="AT497" s="75"/>
      <c r="AU497" s="75"/>
      <c r="AV497" s="75"/>
      <c r="AW497" s="75"/>
      <c r="AX497" s="75"/>
      <c r="AY497" s="75"/>
      <c r="AZ497" s="75"/>
      <c r="BA497" s="75"/>
      <c r="BB497" s="75"/>
      <c r="BC497" s="75"/>
      <c r="BD497" s="75"/>
      <c r="BE497" s="75"/>
      <c r="BF497" s="75"/>
      <c r="BG497" s="75"/>
      <c r="BH497" s="75"/>
      <c r="BI497" s="1"/>
      <c r="BJ497" s="1"/>
      <c r="BK497" s="1"/>
      <c r="BL497" s="1"/>
      <c r="BM497" s="1"/>
      <c r="BN497" s="1"/>
      <c r="BO497" s="1"/>
      <c r="BP497" s="1"/>
      <c r="BQ497" s="1"/>
      <c r="BR497" s="1"/>
    </row>
    <row r="498" spans="1:70" s="38" customFormat="1" x14ac:dyDescent="0.2">
      <c r="A498" s="73" t="s">
        <v>772</v>
      </c>
      <c r="B498" s="74" t="s">
        <v>773</v>
      </c>
      <c r="C498" s="74" t="s">
        <v>214</v>
      </c>
      <c r="D498" s="74" t="s">
        <v>778</v>
      </c>
      <c r="E498" s="26">
        <v>11289596</v>
      </c>
      <c r="F498" s="86">
        <v>11338907</v>
      </c>
      <c r="G498" s="2">
        <f t="shared" si="14"/>
        <v>49311</v>
      </c>
      <c r="H498" s="42">
        <f t="shared" si="15"/>
        <v>4.4000000000000003E-3</v>
      </c>
      <c r="I498" s="82" t="s">
        <v>865</v>
      </c>
      <c r="J498" s="72" t="s">
        <v>865</v>
      </c>
      <c r="K498" s="71"/>
      <c r="L498" s="71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75"/>
      <c r="AB498" s="75"/>
      <c r="AC498" s="75"/>
      <c r="AD498" s="75"/>
      <c r="AE498" s="75"/>
      <c r="AF498" s="75"/>
      <c r="AG498" s="75"/>
      <c r="AH498" s="75"/>
      <c r="AI498" s="75"/>
      <c r="AJ498" s="75"/>
      <c r="AK498" s="75"/>
      <c r="AL498" s="75"/>
      <c r="AM498" s="75"/>
      <c r="AN498" s="75"/>
      <c r="AO498" s="75"/>
      <c r="AP498" s="75"/>
      <c r="AQ498" s="75"/>
      <c r="AR498" s="75"/>
      <c r="AS498" s="75"/>
      <c r="AT498" s="75"/>
      <c r="AU498" s="75"/>
      <c r="AV498" s="75"/>
      <c r="AW498" s="75"/>
      <c r="AX498" s="75"/>
      <c r="AY498" s="75"/>
      <c r="AZ498" s="75"/>
      <c r="BA498" s="75"/>
      <c r="BB498" s="75"/>
      <c r="BC498" s="75"/>
      <c r="BD498" s="75"/>
      <c r="BE498" s="75"/>
      <c r="BF498" s="75"/>
      <c r="BG498" s="75"/>
      <c r="BH498" s="75"/>
      <c r="BI498" s="1"/>
      <c r="BJ498" s="1"/>
      <c r="BK498" s="1"/>
      <c r="BL498" s="1"/>
      <c r="BM498" s="1"/>
      <c r="BN498" s="1"/>
      <c r="BO498" s="1"/>
      <c r="BP498" s="1"/>
      <c r="BQ498" s="1"/>
      <c r="BR498" s="1"/>
    </row>
    <row r="499" spans="1:70" s="38" customFormat="1" x14ac:dyDescent="0.2">
      <c r="A499" s="73" t="s">
        <v>772</v>
      </c>
      <c r="B499" s="74" t="s">
        <v>773</v>
      </c>
      <c r="C499" s="74" t="s">
        <v>39</v>
      </c>
      <c r="D499" s="74" t="s">
        <v>779</v>
      </c>
      <c r="E499" s="26">
        <v>418632</v>
      </c>
      <c r="F499" s="86">
        <v>420958</v>
      </c>
      <c r="G499" s="2">
        <f t="shared" si="14"/>
        <v>2326</v>
      </c>
      <c r="H499" s="42">
        <f t="shared" si="15"/>
        <v>5.5999999999999999E-3</v>
      </c>
      <c r="I499" s="82" t="s">
        <v>865</v>
      </c>
      <c r="J499" s="72" t="s">
        <v>865</v>
      </c>
      <c r="K499" s="71"/>
      <c r="L499" s="71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75"/>
      <c r="AB499" s="75"/>
      <c r="AC499" s="75"/>
      <c r="AD499" s="75"/>
      <c r="AE499" s="75"/>
      <c r="AF499" s="75"/>
      <c r="AG499" s="75"/>
      <c r="AH499" s="75"/>
      <c r="AI499" s="75"/>
      <c r="AJ499" s="75"/>
      <c r="AK499" s="75"/>
      <c r="AL499" s="75"/>
      <c r="AM499" s="75"/>
      <c r="AN499" s="75"/>
      <c r="AO499" s="75"/>
      <c r="AP499" s="75"/>
      <c r="AQ499" s="75"/>
      <c r="AR499" s="75"/>
      <c r="AS499" s="75"/>
      <c r="AT499" s="75"/>
      <c r="AU499" s="75"/>
      <c r="AV499" s="75"/>
      <c r="AW499" s="75"/>
      <c r="AX499" s="75"/>
      <c r="AY499" s="75"/>
      <c r="AZ499" s="75"/>
      <c r="BA499" s="75"/>
      <c r="BB499" s="75"/>
      <c r="BC499" s="75"/>
      <c r="BD499" s="75"/>
      <c r="BE499" s="75"/>
      <c r="BF499" s="75"/>
      <c r="BG499" s="75"/>
      <c r="BH499" s="75"/>
      <c r="BI499" s="1"/>
      <c r="BJ499" s="1"/>
      <c r="BK499" s="1"/>
      <c r="BL499" s="1"/>
      <c r="BM499" s="1"/>
      <c r="BN499" s="1"/>
      <c r="BO499" s="1"/>
      <c r="BP499" s="1"/>
      <c r="BQ499" s="1"/>
      <c r="BR499" s="1"/>
    </row>
    <row r="500" spans="1:70" s="38" customFormat="1" x14ac:dyDescent="0.2">
      <c r="A500" s="73" t="s">
        <v>772</v>
      </c>
      <c r="B500" s="74" t="s">
        <v>773</v>
      </c>
      <c r="C500" s="74" t="s">
        <v>377</v>
      </c>
      <c r="D500" s="74" t="s">
        <v>780</v>
      </c>
      <c r="E500" s="26">
        <v>2591496</v>
      </c>
      <c r="F500" s="86">
        <v>2603286</v>
      </c>
      <c r="G500" s="2">
        <f t="shared" si="14"/>
        <v>11790</v>
      </c>
      <c r="H500" s="42">
        <f t="shared" si="15"/>
        <v>4.4999999999999997E-3</v>
      </c>
      <c r="I500" s="82" t="s">
        <v>865</v>
      </c>
      <c r="J500" s="72" t="s">
        <v>865</v>
      </c>
      <c r="K500" s="71"/>
      <c r="L500" s="71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  <c r="AA500" s="75"/>
      <c r="AB500" s="75"/>
      <c r="AC500" s="75"/>
      <c r="AD500" s="75"/>
      <c r="AE500" s="75"/>
      <c r="AF500" s="75"/>
      <c r="AG500" s="75"/>
      <c r="AH500" s="75"/>
      <c r="AI500" s="75"/>
      <c r="AJ500" s="75"/>
      <c r="AK500" s="75"/>
      <c r="AL500" s="75"/>
      <c r="AM500" s="75"/>
      <c r="AN500" s="75"/>
      <c r="AO500" s="75"/>
      <c r="AP500" s="75"/>
      <c r="AQ500" s="75"/>
      <c r="AR500" s="75"/>
      <c r="AS500" s="75"/>
      <c r="AT500" s="75"/>
      <c r="AU500" s="75"/>
      <c r="AV500" s="75"/>
      <c r="AW500" s="75"/>
      <c r="AX500" s="75"/>
      <c r="AY500" s="75"/>
      <c r="AZ500" s="75"/>
      <c r="BA500" s="75"/>
      <c r="BB500" s="75"/>
      <c r="BC500" s="75"/>
      <c r="BD500" s="75"/>
      <c r="BE500" s="75"/>
      <c r="BF500" s="75"/>
      <c r="BG500" s="75"/>
      <c r="BH500" s="75"/>
      <c r="BI500" s="1"/>
      <c r="BJ500" s="1"/>
      <c r="BK500" s="1"/>
      <c r="BL500" s="1"/>
      <c r="BM500" s="1"/>
      <c r="BN500" s="1"/>
      <c r="BO500" s="1"/>
      <c r="BP500" s="1"/>
      <c r="BQ500" s="1"/>
      <c r="BR500" s="1"/>
    </row>
    <row r="501" spans="1:70" s="38" customFormat="1" x14ac:dyDescent="0.2">
      <c r="A501" s="73" t="s">
        <v>772</v>
      </c>
      <c r="B501" s="74" t="s">
        <v>773</v>
      </c>
      <c r="C501" s="74" t="s">
        <v>600</v>
      </c>
      <c r="D501" s="74" t="s">
        <v>781</v>
      </c>
      <c r="E501" s="26">
        <v>817546</v>
      </c>
      <c r="F501" s="86">
        <v>821221</v>
      </c>
      <c r="G501" s="2">
        <f t="shared" si="14"/>
        <v>3675</v>
      </c>
      <c r="H501" s="42">
        <f t="shared" si="15"/>
        <v>4.4999999999999997E-3</v>
      </c>
      <c r="I501" s="82" t="s">
        <v>865</v>
      </c>
      <c r="J501" s="72" t="s">
        <v>865</v>
      </c>
      <c r="K501" s="71"/>
      <c r="L501" s="71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  <c r="AA501" s="75"/>
      <c r="AB501" s="75"/>
      <c r="AC501" s="75"/>
      <c r="AD501" s="75"/>
      <c r="AE501" s="75"/>
      <c r="AF501" s="75"/>
      <c r="AG501" s="75"/>
      <c r="AH501" s="75"/>
      <c r="AI501" s="75"/>
      <c r="AJ501" s="75"/>
      <c r="AK501" s="75"/>
      <c r="AL501" s="75"/>
      <c r="AM501" s="75"/>
      <c r="AN501" s="75"/>
      <c r="AO501" s="75"/>
      <c r="AP501" s="75"/>
      <c r="AQ501" s="75"/>
      <c r="AR501" s="75"/>
      <c r="AS501" s="75"/>
      <c r="AT501" s="75"/>
      <c r="AU501" s="75"/>
      <c r="AV501" s="75"/>
      <c r="AW501" s="75"/>
      <c r="AX501" s="75"/>
      <c r="AY501" s="75"/>
      <c r="AZ501" s="75"/>
      <c r="BA501" s="75"/>
      <c r="BB501" s="75"/>
      <c r="BC501" s="75"/>
      <c r="BD501" s="75"/>
      <c r="BE501" s="75"/>
      <c r="BF501" s="75"/>
      <c r="BG501" s="75"/>
      <c r="BH501" s="75"/>
      <c r="BI501" s="1"/>
      <c r="BJ501" s="1"/>
      <c r="BK501" s="1"/>
      <c r="BL501" s="1"/>
      <c r="BM501" s="1"/>
      <c r="BN501" s="1"/>
      <c r="BO501" s="1"/>
      <c r="BP501" s="1"/>
      <c r="BQ501" s="1"/>
      <c r="BR501" s="1"/>
    </row>
    <row r="502" spans="1:70" s="38" customFormat="1" x14ac:dyDescent="0.2">
      <c r="A502" s="73" t="s">
        <v>772</v>
      </c>
      <c r="B502" s="74" t="s">
        <v>773</v>
      </c>
      <c r="C502" s="74" t="s">
        <v>782</v>
      </c>
      <c r="D502" s="74" t="s">
        <v>783</v>
      </c>
      <c r="E502" s="26">
        <v>154048</v>
      </c>
      <c r="F502" s="86">
        <v>157910</v>
      </c>
      <c r="G502" s="2">
        <f t="shared" si="14"/>
        <v>3862</v>
      </c>
      <c r="H502" s="42">
        <f t="shared" si="15"/>
        <v>2.5100000000000001E-2</v>
      </c>
      <c r="I502" s="82" t="s">
        <v>865</v>
      </c>
      <c r="J502" s="72" t="s">
        <v>865</v>
      </c>
      <c r="K502" s="71"/>
      <c r="L502" s="71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  <c r="AA502" s="75"/>
      <c r="AB502" s="75"/>
      <c r="AC502" s="75"/>
      <c r="AD502" s="75"/>
      <c r="AE502" s="75"/>
      <c r="AF502" s="75"/>
      <c r="AG502" s="75"/>
      <c r="AH502" s="75"/>
      <c r="AI502" s="75"/>
      <c r="AJ502" s="75"/>
      <c r="AK502" s="75"/>
      <c r="AL502" s="75"/>
      <c r="AM502" s="75"/>
      <c r="AN502" s="75"/>
      <c r="AO502" s="75"/>
      <c r="AP502" s="75"/>
      <c r="AQ502" s="75"/>
      <c r="AR502" s="75"/>
      <c r="AS502" s="75"/>
      <c r="AT502" s="75"/>
      <c r="AU502" s="75"/>
      <c r="AV502" s="75"/>
      <c r="AW502" s="75"/>
      <c r="AX502" s="75"/>
      <c r="AY502" s="75"/>
      <c r="AZ502" s="75"/>
      <c r="BA502" s="75"/>
      <c r="BB502" s="75"/>
      <c r="BC502" s="75"/>
      <c r="BD502" s="75"/>
      <c r="BE502" s="75"/>
      <c r="BF502" s="75"/>
      <c r="BG502" s="75"/>
      <c r="BH502" s="75"/>
      <c r="BI502" s="1"/>
      <c r="BJ502" s="1"/>
      <c r="BK502" s="1"/>
      <c r="BL502" s="1"/>
      <c r="BM502" s="1"/>
      <c r="BN502" s="1"/>
      <c r="BO502" s="1"/>
      <c r="BP502" s="1"/>
      <c r="BQ502" s="1"/>
      <c r="BR502" s="1"/>
    </row>
    <row r="503" spans="1:70" s="38" customFormat="1" x14ac:dyDescent="0.2">
      <c r="A503" s="73" t="s">
        <v>772</v>
      </c>
      <c r="B503" s="74" t="s">
        <v>773</v>
      </c>
      <c r="C503" s="74" t="s">
        <v>784</v>
      </c>
      <c r="D503" s="74" t="s">
        <v>785</v>
      </c>
      <c r="E503" s="26">
        <v>897839</v>
      </c>
      <c r="F503" s="86">
        <v>902896</v>
      </c>
      <c r="G503" s="2">
        <f t="shared" si="14"/>
        <v>5057</v>
      </c>
      <c r="H503" s="42">
        <f t="shared" si="15"/>
        <v>5.5999999999999999E-3</v>
      </c>
      <c r="I503" s="82" t="s">
        <v>865</v>
      </c>
      <c r="J503" s="72" t="s">
        <v>865</v>
      </c>
      <c r="K503" s="71"/>
      <c r="L503" s="71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  <c r="AA503" s="75"/>
      <c r="AB503" s="75"/>
      <c r="AC503" s="75"/>
      <c r="AD503" s="75"/>
      <c r="AE503" s="75"/>
      <c r="AF503" s="75"/>
      <c r="AG503" s="75"/>
      <c r="AH503" s="75"/>
      <c r="AI503" s="75"/>
      <c r="AJ503" s="75"/>
      <c r="AK503" s="75"/>
      <c r="AL503" s="75"/>
      <c r="AM503" s="75"/>
      <c r="AN503" s="75"/>
      <c r="AO503" s="75"/>
      <c r="AP503" s="75"/>
      <c r="AQ503" s="75"/>
      <c r="AR503" s="75"/>
      <c r="AS503" s="75"/>
      <c r="AT503" s="75"/>
      <c r="AU503" s="75"/>
      <c r="AV503" s="75"/>
      <c r="AW503" s="75"/>
      <c r="AX503" s="75"/>
      <c r="AY503" s="75"/>
      <c r="AZ503" s="75"/>
      <c r="BA503" s="75"/>
      <c r="BB503" s="75"/>
      <c r="BC503" s="75"/>
      <c r="BD503" s="75"/>
      <c r="BE503" s="75"/>
      <c r="BF503" s="75"/>
      <c r="BG503" s="75"/>
      <c r="BH503" s="75"/>
      <c r="BI503" s="1"/>
      <c r="BJ503" s="1"/>
      <c r="BK503" s="1"/>
      <c r="BL503" s="1"/>
      <c r="BM503" s="1"/>
      <c r="BN503" s="1"/>
      <c r="BO503" s="1"/>
      <c r="BP503" s="1"/>
      <c r="BQ503" s="1"/>
      <c r="BR503" s="1"/>
    </row>
    <row r="504" spans="1:70" s="38" customFormat="1" x14ac:dyDescent="0.2">
      <c r="A504" s="73" t="s">
        <v>786</v>
      </c>
      <c r="B504" s="74" t="s">
        <v>787</v>
      </c>
      <c r="C504" s="74" t="s">
        <v>509</v>
      </c>
      <c r="D504" s="74" t="s">
        <v>789</v>
      </c>
      <c r="E504" s="26">
        <v>66717</v>
      </c>
      <c r="F504" s="86">
        <v>67453</v>
      </c>
      <c r="G504" s="2">
        <f t="shared" si="14"/>
        <v>736</v>
      </c>
      <c r="H504" s="42">
        <f t="shared" si="15"/>
        <v>1.0999999999999999E-2</v>
      </c>
      <c r="I504" s="82" t="s">
        <v>865</v>
      </c>
      <c r="J504" s="72" t="s">
        <v>865</v>
      </c>
      <c r="K504" s="71"/>
      <c r="L504" s="71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  <c r="AA504" s="75"/>
      <c r="AB504" s="75"/>
      <c r="AC504" s="75"/>
      <c r="AD504" s="75"/>
      <c r="AE504" s="75"/>
      <c r="AF504" s="75"/>
      <c r="AG504" s="75"/>
      <c r="AH504" s="75"/>
      <c r="AI504" s="75"/>
      <c r="AJ504" s="75"/>
      <c r="AK504" s="75"/>
      <c r="AL504" s="75"/>
      <c r="AM504" s="75"/>
      <c r="AN504" s="75"/>
      <c r="AO504" s="75"/>
      <c r="AP504" s="75"/>
      <c r="AQ504" s="75"/>
      <c r="AR504" s="75"/>
      <c r="AS504" s="75"/>
      <c r="AT504" s="75"/>
      <c r="AU504" s="75"/>
      <c r="AV504" s="75"/>
      <c r="AW504" s="75"/>
      <c r="AX504" s="75"/>
      <c r="AY504" s="75"/>
      <c r="AZ504" s="75"/>
      <c r="BA504" s="75"/>
      <c r="BB504" s="75"/>
      <c r="BC504" s="75"/>
      <c r="BD504" s="75"/>
      <c r="BE504" s="75"/>
      <c r="BF504" s="75"/>
      <c r="BG504" s="75"/>
      <c r="BH504" s="75"/>
      <c r="BI504" s="1"/>
      <c r="BJ504" s="1"/>
      <c r="BK504" s="1"/>
      <c r="BL504" s="1"/>
      <c r="BM504" s="1"/>
      <c r="BN504" s="1"/>
      <c r="BO504" s="1"/>
      <c r="BP504" s="1"/>
      <c r="BQ504" s="1"/>
      <c r="BR504" s="1"/>
    </row>
    <row r="505" spans="1:70" s="38" customFormat="1" x14ac:dyDescent="0.2">
      <c r="A505" s="73" t="s">
        <v>786</v>
      </c>
      <c r="B505" s="74" t="s">
        <v>787</v>
      </c>
      <c r="C505" s="74" t="s">
        <v>214</v>
      </c>
      <c r="D505" s="74" t="s">
        <v>788</v>
      </c>
      <c r="E505" s="26">
        <v>1339663</v>
      </c>
      <c r="F505" s="86">
        <v>1344725</v>
      </c>
      <c r="G505" s="2">
        <f t="shared" si="14"/>
        <v>5062</v>
      </c>
      <c r="H505" s="42">
        <f t="shared" si="15"/>
        <v>3.8E-3</v>
      </c>
      <c r="I505" s="82" t="s">
        <v>865</v>
      </c>
      <c r="J505" s="72" t="s">
        <v>865</v>
      </c>
      <c r="K505" s="71"/>
      <c r="L505" s="71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  <c r="AA505" s="75"/>
      <c r="AB505" s="75"/>
      <c r="AC505" s="75"/>
      <c r="AD505" s="75"/>
      <c r="AE505" s="75"/>
      <c r="AF505" s="75"/>
      <c r="AG505" s="75"/>
      <c r="AH505" s="75"/>
      <c r="AI505" s="75"/>
      <c r="AJ505" s="75"/>
      <c r="AK505" s="75"/>
      <c r="AL505" s="75"/>
      <c r="AM505" s="75"/>
      <c r="AN505" s="75"/>
      <c r="AO505" s="75"/>
      <c r="AP505" s="75"/>
      <c r="AQ505" s="75"/>
      <c r="AR505" s="75"/>
      <c r="AS505" s="75"/>
      <c r="AT505" s="75"/>
      <c r="AU505" s="75"/>
      <c r="AV505" s="75"/>
      <c r="AW505" s="75"/>
      <c r="AX505" s="75"/>
      <c r="AY505" s="75"/>
      <c r="AZ505" s="75"/>
      <c r="BA505" s="75"/>
      <c r="BB505" s="75"/>
      <c r="BC505" s="75"/>
      <c r="BD505" s="75"/>
      <c r="BE505" s="75"/>
      <c r="BF505" s="75"/>
      <c r="BG505" s="75"/>
      <c r="BH505" s="75"/>
      <c r="BI505" s="1"/>
      <c r="BJ505" s="1"/>
      <c r="BK505" s="1"/>
      <c r="BL505" s="1"/>
      <c r="BM505" s="1"/>
      <c r="BN505" s="1"/>
      <c r="BO505" s="1"/>
      <c r="BP505" s="1"/>
      <c r="BQ505" s="1"/>
      <c r="BR505" s="1"/>
    </row>
    <row r="506" spans="1:70" s="38" customFormat="1" x14ac:dyDescent="0.2">
      <c r="A506" s="73" t="s">
        <v>786</v>
      </c>
      <c r="B506" s="74" t="s">
        <v>787</v>
      </c>
      <c r="C506" s="74" t="s">
        <v>790</v>
      </c>
      <c r="D506" s="74" t="s">
        <v>791</v>
      </c>
      <c r="E506" s="26">
        <v>3888629</v>
      </c>
      <c r="F506" s="86">
        <v>3902767</v>
      </c>
      <c r="G506" s="2">
        <f t="shared" si="14"/>
        <v>14138</v>
      </c>
      <c r="H506" s="42">
        <f t="shared" si="15"/>
        <v>3.5999999999999999E-3</v>
      </c>
      <c r="I506" s="82" t="s">
        <v>865</v>
      </c>
      <c r="J506" s="72" t="s">
        <v>865</v>
      </c>
      <c r="K506" s="71"/>
      <c r="L506" s="71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  <c r="AA506" s="75"/>
      <c r="AB506" s="75"/>
      <c r="AC506" s="75"/>
      <c r="AD506" s="75"/>
      <c r="AE506" s="75"/>
      <c r="AF506" s="75"/>
      <c r="AG506" s="75"/>
      <c r="AH506" s="75"/>
      <c r="AI506" s="75"/>
      <c r="AJ506" s="75"/>
      <c r="AK506" s="75"/>
      <c r="AL506" s="75"/>
      <c r="AM506" s="75"/>
      <c r="AN506" s="75"/>
      <c r="AO506" s="75"/>
      <c r="AP506" s="75"/>
      <c r="AQ506" s="75"/>
      <c r="AR506" s="75"/>
      <c r="AS506" s="75"/>
      <c r="AT506" s="75"/>
      <c r="AU506" s="75"/>
      <c r="AV506" s="75"/>
      <c r="AW506" s="75"/>
      <c r="AX506" s="75"/>
      <c r="AY506" s="75"/>
      <c r="AZ506" s="75"/>
      <c r="BA506" s="75"/>
      <c r="BB506" s="75"/>
      <c r="BC506" s="75"/>
      <c r="BD506" s="75"/>
      <c r="BE506" s="75"/>
      <c r="BF506" s="75"/>
      <c r="BG506" s="75"/>
      <c r="BH506" s="75"/>
      <c r="BI506" s="1"/>
      <c r="BJ506" s="1"/>
      <c r="BK506" s="1"/>
      <c r="BL506" s="1"/>
      <c r="BM506" s="1"/>
      <c r="BN506" s="1"/>
      <c r="BO506" s="1"/>
      <c r="BP506" s="1"/>
      <c r="BQ506" s="1"/>
      <c r="BR506" s="1"/>
    </row>
    <row r="507" spans="1:70" s="38" customFormat="1" x14ac:dyDescent="0.2">
      <c r="A507" s="73" t="s">
        <v>786</v>
      </c>
      <c r="B507" s="74" t="s">
        <v>787</v>
      </c>
      <c r="C507" s="74" t="s">
        <v>792</v>
      </c>
      <c r="D507" s="74" t="s">
        <v>793</v>
      </c>
      <c r="E507" s="26">
        <v>1013273</v>
      </c>
      <c r="F507" s="86">
        <v>1017041</v>
      </c>
      <c r="G507" s="2">
        <f t="shared" si="14"/>
        <v>3768</v>
      </c>
      <c r="H507" s="42">
        <f t="shared" si="15"/>
        <v>3.7000000000000002E-3</v>
      </c>
      <c r="I507" s="82" t="s">
        <v>865</v>
      </c>
      <c r="J507" s="72" t="s">
        <v>865</v>
      </c>
      <c r="K507" s="71"/>
      <c r="L507" s="71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  <c r="AA507" s="75"/>
      <c r="AB507" s="75"/>
      <c r="AC507" s="75"/>
      <c r="AD507" s="75"/>
      <c r="AE507" s="75"/>
      <c r="AF507" s="75"/>
      <c r="AG507" s="75"/>
      <c r="AH507" s="75"/>
      <c r="AI507" s="75"/>
      <c r="AJ507" s="75"/>
      <c r="AK507" s="75"/>
      <c r="AL507" s="75"/>
      <c r="AM507" s="75"/>
      <c r="AN507" s="75"/>
      <c r="AO507" s="75"/>
      <c r="AP507" s="75"/>
      <c r="AQ507" s="75"/>
      <c r="AR507" s="75"/>
      <c r="AS507" s="75"/>
      <c r="AT507" s="75"/>
      <c r="AU507" s="75"/>
      <c r="AV507" s="75"/>
      <c r="AW507" s="75"/>
      <c r="AX507" s="75"/>
      <c r="AY507" s="75"/>
      <c r="AZ507" s="75"/>
      <c r="BA507" s="75"/>
      <c r="BB507" s="75"/>
      <c r="BC507" s="75"/>
      <c r="BD507" s="75"/>
      <c r="BE507" s="75"/>
      <c r="BF507" s="75"/>
      <c r="BG507" s="75"/>
      <c r="BH507" s="75"/>
      <c r="BI507" s="1"/>
      <c r="BJ507" s="1"/>
      <c r="BK507" s="1"/>
      <c r="BL507" s="1"/>
      <c r="BM507" s="1"/>
      <c r="BN507" s="1"/>
      <c r="BO507" s="1"/>
      <c r="BP507" s="1"/>
      <c r="BQ507" s="1"/>
      <c r="BR507" s="1"/>
    </row>
    <row r="508" spans="1:70" s="38" customFormat="1" x14ac:dyDescent="0.2">
      <c r="A508" s="73" t="s">
        <v>794</v>
      </c>
      <c r="B508" s="74" t="s">
        <v>795</v>
      </c>
      <c r="C508" s="74" t="s">
        <v>708</v>
      </c>
      <c r="D508" s="74" t="s">
        <v>796</v>
      </c>
      <c r="E508" s="26">
        <v>1322430</v>
      </c>
      <c r="F508" s="86">
        <v>1327978</v>
      </c>
      <c r="G508" s="2">
        <f t="shared" si="14"/>
        <v>5548</v>
      </c>
      <c r="H508" s="42">
        <f t="shared" si="15"/>
        <v>4.1999999999999997E-3</v>
      </c>
      <c r="I508" s="82" t="s">
        <v>865</v>
      </c>
      <c r="J508" s="72" t="s">
        <v>865</v>
      </c>
      <c r="K508" s="71"/>
      <c r="L508" s="71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  <c r="AA508" s="75"/>
      <c r="AB508" s="75"/>
      <c r="AC508" s="75"/>
      <c r="AD508" s="75"/>
      <c r="AE508" s="75"/>
      <c r="AF508" s="75"/>
      <c r="AG508" s="75"/>
      <c r="AH508" s="75"/>
      <c r="AI508" s="75"/>
      <c r="AJ508" s="75"/>
      <c r="AK508" s="75"/>
      <c r="AL508" s="75"/>
      <c r="AM508" s="75"/>
      <c r="AN508" s="75"/>
      <c r="AO508" s="75"/>
      <c r="AP508" s="75"/>
      <c r="AQ508" s="75"/>
      <c r="AR508" s="75"/>
      <c r="AS508" s="75"/>
      <c r="AT508" s="75"/>
      <c r="AU508" s="75"/>
      <c r="AV508" s="75"/>
      <c r="AW508" s="75"/>
      <c r="AX508" s="75"/>
      <c r="AY508" s="75"/>
      <c r="AZ508" s="75"/>
      <c r="BA508" s="75"/>
      <c r="BB508" s="75"/>
      <c r="BC508" s="75"/>
      <c r="BD508" s="75"/>
      <c r="BE508" s="75"/>
      <c r="BF508" s="75"/>
      <c r="BG508" s="75"/>
      <c r="BH508" s="75"/>
      <c r="BI508" s="1"/>
      <c r="BJ508" s="1"/>
      <c r="BK508" s="1"/>
      <c r="BL508" s="1"/>
      <c r="BM508" s="1"/>
      <c r="BN508" s="1"/>
      <c r="BO508" s="1"/>
      <c r="BP508" s="1"/>
      <c r="BQ508" s="1"/>
      <c r="BR508" s="1"/>
    </row>
    <row r="509" spans="1:70" s="38" customFormat="1" x14ac:dyDescent="0.2">
      <c r="A509" s="73" t="s">
        <v>794</v>
      </c>
      <c r="B509" s="74" t="s">
        <v>795</v>
      </c>
      <c r="C509" s="74" t="s">
        <v>797</v>
      </c>
      <c r="D509" s="74" t="s">
        <v>798</v>
      </c>
      <c r="E509" s="26">
        <v>2525258</v>
      </c>
      <c r="F509" s="86">
        <v>2532046</v>
      </c>
      <c r="G509" s="2">
        <f t="shared" si="14"/>
        <v>6788</v>
      </c>
      <c r="H509" s="42">
        <f t="shared" si="15"/>
        <v>2.7000000000000001E-3</v>
      </c>
      <c r="I509" s="82" t="s">
        <v>865</v>
      </c>
      <c r="J509" s="72" t="s">
        <v>865</v>
      </c>
      <c r="K509" s="71"/>
      <c r="L509" s="71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  <c r="AA509" s="75"/>
      <c r="AB509" s="75"/>
      <c r="AC509" s="75"/>
      <c r="AD509" s="75"/>
      <c r="AE509" s="75"/>
      <c r="AF509" s="75"/>
      <c r="AG509" s="75"/>
      <c r="AH509" s="75"/>
      <c r="AI509" s="75"/>
      <c r="AJ509" s="75"/>
      <c r="AK509" s="75"/>
      <c r="AL509" s="75"/>
      <c r="AM509" s="75"/>
      <c r="AN509" s="75"/>
      <c r="AO509" s="75"/>
      <c r="AP509" s="75"/>
      <c r="AQ509" s="75"/>
      <c r="AR509" s="75"/>
      <c r="AS509" s="75"/>
      <c r="AT509" s="75"/>
      <c r="AU509" s="75"/>
      <c r="AV509" s="75"/>
      <c r="AW509" s="75"/>
      <c r="AX509" s="75"/>
      <c r="AY509" s="75"/>
      <c r="AZ509" s="75"/>
      <c r="BA509" s="75"/>
      <c r="BB509" s="75"/>
      <c r="BC509" s="75"/>
      <c r="BD509" s="75"/>
      <c r="BE509" s="75"/>
      <c r="BF509" s="75"/>
      <c r="BG509" s="75"/>
      <c r="BH509" s="75"/>
      <c r="BI509" s="1"/>
      <c r="BJ509" s="1"/>
      <c r="BK509" s="1"/>
      <c r="BL509" s="1"/>
      <c r="BM509" s="1"/>
      <c r="BN509" s="1"/>
      <c r="BO509" s="1"/>
      <c r="BP509" s="1"/>
      <c r="BQ509" s="1"/>
      <c r="BR509" s="1"/>
    </row>
    <row r="510" spans="1:70" s="38" customFormat="1" x14ac:dyDescent="0.2">
      <c r="A510" s="73" t="s">
        <v>794</v>
      </c>
      <c r="B510" s="74" t="s">
        <v>795</v>
      </c>
      <c r="C510" s="74" t="s">
        <v>576</v>
      </c>
      <c r="D510" s="74" t="s">
        <v>799</v>
      </c>
      <c r="E510" s="26">
        <v>2423716</v>
      </c>
      <c r="F510" s="86">
        <v>2430181</v>
      </c>
      <c r="G510" s="2">
        <f t="shared" si="14"/>
        <v>6465</v>
      </c>
      <c r="H510" s="42">
        <f t="shared" si="15"/>
        <v>2.7000000000000001E-3</v>
      </c>
      <c r="I510" s="82" t="s">
        <v>865</v>
      </c>
      <c r="J510" s="72" t="s">
        <v>865</v>
      </c>
      <c r="K510" s="71"/>
      <c r="L510" s="71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  <c r="AA510" s="75"/>
      <c r="AB510" s="75"/>
      <c r="AC510" s="75"/>
      <c r="AD510" s="75"/>
      <c r="AE510" s="75"/>
      <c r="AF510" s="75"/>
      <c r="AG510" s="75"/>
      <c r="AH510" s="75"/>
      <c r="AI510" s="75"/>
      <c r="AJ510" s="75"/>
      <c r="AK510" s="75"/>
      <c r="AL510" s="75"/>
      <c r="AM510" s="75"/>
      <c r="AN510" s="75"/>
      <c r="AO510" s="75"/>
      <c r="AP510" s="75"/>
      <c r="AQ510" s="75"/>
      <c r="AR510" s="75"/>
      <c r="AS510" s="75"/>
      <c r="AT510" s="75"/>
      <c r="AU510" s="75"/>
      <c r="AV510" s="75"/>
      <c r="AW510" s="75"/>
      <c r="AX510" s="75"/>
      <c r="AY510" s="75"/>
      <c r="AZ510" s="75"/>
      <c r="BA510" s="75"/>
      <c r="BB510" s="75"/>
      <c r="BC510" s="75"/>
      <c r="BD510" s="75"/>
      <c r="BE510" s="75"/>
      <c r="BF510" s="75"/>
      <c r="BG510" s="75"/>
      <c r="BH510" s="75"/>
      <c r="BI510" s="1"/>
      <c r="BJ510" s="1"/>
      <c r="BK510" s="1"/>
      <c r="BL510" s="1"/>
      <c r="BM510" s="1"/>
      <c r="BN510" s="1"/>
      <c r="BO510" s="1"/>
      <c r="BP510" s="1"/>
      <c r="BQ510" s="1"/>
      <c r="BR510" s="1"/>
    </row>
    <row r="511" spans="1:70" s="38" customFormat="1" x14ac:dyDescent="0.2">
      <c r="A511" s="73" t="s">
        <v>794</v>
      </c>
      <c r="B511" s="74" t="s">
        <v>795</v>
      </c>
      <c r="C511" s="74" t="s">
        <v>800</v>
      </c>
      <c r="D511" s="74" t="s">
        <v>869</v>
      </c>
      <c r="E511" s="26">
        <v>3373715</v>
      </c>
      <c r="F511" s="86">
        <v>3382735</v>
      </c>
      <c r="G511" s="2">
        <f t="shared" si="14"/>
        <v>9020</v>
      </c>
      <c r="H511" s="42">
        <f t="shared" si="15"/>
        <v>2.7000000000000001E-3</v>
      </c>
      <c r="I511" s="82" t="s">
        <v>865</v>
      </c>
      <c r="J511" s="72" t="s">
        <v>865</v>
      </c>
      <c r="K511" s="71"/>
      <c r="L511" s="71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  <c r="AA511" s="75"/>
      <c r="AB511" s="75"/>
      <c r="AC511" s="75"/>
      <c r="AD511" s="75"/>
      <c r="AE511" s="75"/>
      <c r="AF511" s="75"/>
      <c r="AG511" s="75"/>
      <c r="AH511" s="75"/>
      <c r="AI511" s="75"/>
      <c r="AJ511" s="75"/>
      <c r="AK511" s="75"/>
      <c r="AL511" s="75"/>
      <c r="AM511" s="75"/>
      <c r="AN511" s="75"/>
      <c r="AO511" s="75"/>
      <c r="AP511" s="75"/>
      <c r="AQ511" s="75"/>
      <c r="AR511" s="75"/>
      <c r="AS511" s="75"/>
      <c r="AT511" s="75"/>
      <c r="AU511" s="75"/>
      <c r="AV511" s="75"/>
      <c r="AW511" s="75"/>
      <c r="AX511" s="75"/>
      <c r="AY511" s="75"/>
      <c r="AZ511" s="75"/>
      <c r="BA511" s="75"/>
      <c r="BB511" s="75"/>
      <c r="BC511" s="75"/>
      <c r="BD511" s="75"/>
      <c r="BE511" s="75"/>
      <c r="BF511" s="75"/>
      <c r="BG511" s="75"/>
      <c r="BH511" s="75"/>
      <c r="BI511" s="1"/>
      <c r="BJ511" s="1"/>
      <c r="BK511" s="1"/>
      <c r="BL511" s="1"/>
      <c r="BM511" s="1"/>
      <c r="BN511" s="1"/>
      <c r="BO511" s="1"/>
      <c r="BP511" s="1"/>
      <c r="BQ511" s="1"/>
      <c r="BR511" s="1"/>
    </row>
    <row r="512" spans="1:70" s="38" customFormat="1" x14ac:dyDescent="0.2">
      <c r="A512" s="73" t="s">
        <v>794</v>
      </c>
      <c r="B512" s="74" t="s">
        <v>795</v>
      </c>
      <c r="C512" s="74" t="s">
        <v>856</v>
      </c>
      <c r="D512" s="74" t="s">
        <v>870</v>
      </c>
      <c r="E512" s="26">
        <v>2499466</v>
      </c>
      <c r="F512" s="86">
        <v>2506147</v>
      </c>
      <c r="G512" s="2">
        <f t="shared" si="14"/>
        <v>6681</v>
      </c>
      <c r="H512" s="42">
        <f t="shared" si="15"/>
        <v>2.7000000000000001E-3</v>
      </c>
      <c r="I512" s="82" t="s">
        <v>865</v>
      </c>
      <c r="J512" s="72" t="s">
        <v>865</v>
      </c>
      <c r="K512" s="71"/>
      <c r="L512" s="71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  <c r="AA512" s="75"/>
      <c r="AB512" s="75"/>
      <c r="AC512" s="75"/>
      <c r="AD512" s="75"/>
      <c r="AE512" s="75"/>
      <c r="AF512" s="75"/>
      <c r="AG512" s="75"/>
      <c r="AH512" s="75"/>
      <c r="AI512" s="75"/>
      <c r="AJ512" s="75"/>
      <c r="AK512" s="75"/>
      <c r="AL512" s="75"/>
      <c r="AM512" s="75"/>
      <c r="AN512" s="75"/>
      <c r="AO512" s="75"/>
      <c r="AP512" s="75"/>
      <c r="AQ512" s="75"/>
      <c r="AR512" s="75"/>
      <c r="AS512" s="75"/>
      <c r="AT512" s="75"/>
      <c r="AU512" s="75"/>
      <c r="AV512" s="75"/>
      <c r="AW512" s="75"/>
      <c r="AX512" s="75"/>
      <c r="AY512" s="75"/>
      <c r="AZ512" s="75"/>
      <c r="BA512" s="75"/>
      <c r="BB512" s="75"/>
      <c r="BC512" s="75"/>
      <c r="BD512" s="75"/>
      <c r="BE512" s="75"/>
      <c r="BF512" s="75"/>
      <c r="BG512" s="75"/>
      <c r="BH512" s="75"/>
      <c r="BI512" s="1"/>
      <c r="BJ512" s="1"/>
      <c r="BK512" s="1"/>
      <c r="BL512" s="1"/>
      <c r="BM512" s="1"/>
      <c r="BN512" s="1"/>
      <c r="BO512" s="1"/>
      <c r="BP512" s="1"/>
      <c r="BQ512" s="1"/>
      <c r="BR512" s="1"/>
    </row>
    <row r="513" spans="1:70" s="38" customFormat="1" x14ac:dyDescent="0.2">
      <c r="A513" s="73" t="s">
        <v>794</v>
      </c>
      <c r="B513" s="74" t="s">
        <v>795</v>
      </c>
      <c r="C513" s="74" t="s">
        <v>857</v>
      </c>
      <c r="D513" s="74" t="s">
        <v>871</v>
      </c>
      <c r="E513" s="26">
        <v>2455650</v>
      </c>
      <c r="F513" s="86">
        <v>2462204</v>
      </c>
      <c r="G513" s="2">
        <f t="shared" si="14"/>
        <v>6554</v>
      </c>
      <c r="H513" s="42">
        <f t="shared" si="15"/>
        <v>2.7000000000000001E-3</v>
      </c>
      <c r="I513" s="82" t="s">
        <v>865</v>
      </c>
      <c r="J513" s="72" t="s">
        <v>865</v>
      </c>
      <c r="K513" s="71"/>
      <c r="L513" s="71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  <c r="AA513" s="75"/>
      <c r="AB513" s="75"/>
      <c r="AC513" s="75"/>
      <c r="AD513" s="75"/>
      <c r="AE513" s="75"/>
      <c r="AF513" s="75"/>
      <c r="AG513" s="75"/>
      <c r="AH513" s="75"/>
      <c r="AI513" s="75"/>
      <c r="AJ513" s="75"/>
      <c r="AK513" s="75"/>
      <c r="AL513" s="75"/>
      <c r="AM513" s="75"/>
      <c r="AN513" s="75"/>
      <c r="AO513" s="75"/>
      <c r="AP513" s="75"/>
      <c r="AQ513" s="75"/>
      <c r="AR513" s="75"/>
      <c r="AS513" s="75"/>
      <c r="AT513" s="75"/>
      <c r="AU513" s="75"/>
      <c r="AV513" s="75"/>
      <c r="AW513" s="75"/>
      <c r="AX513" s="75"/>
      <c r="AY513" s="75"/>
      <c r="AZ513" s="75"/>
      <c r="BA513" s="75"/>
      <c r="BB513" s="75"/>
      <c r="BC513" s="75"/>
      <c r="BD513" s="75"/>
      <c r="BE513" s="75"/>
      <c r="BF513" s="75"/>
      <c r="BG513" s="75"/>
      <c r="BH513" s="75"/>
      <c r="BI513" s="1"/>
      <c r="BJ513" s="1"/>
      <c r="BK513" s="1"/>
      <c r="BL513" s="1"/>
      <c r="BM513" s="1"/>
      <c r="BN513" s="1"/>
      <c r="BO513" s="1"/>
      <c r="BP513" s="1"/>
      <c r="BQ513" s="1"/>
      <c r="BR513" s="1"/>
    </row>
    <row r="514" spans="1:70" s="38" customFormat="1" x14ac:dyDescent="0.2">
      <c r="A514" s="73" t="s">
        <v>794</v>
      </c>
      <c r="B514" s="74" t="s">
        <v>795</v>
      </c>
      <c r="C514" s="74" t="s">
        <v>858</v>
      </c>
      <c r="D514" s="74" t="s">
        <v>872</v>
      </c>
      <c r="E514" s="26">
        <v>1221108</v>
      </c>
      <c r="F514" s="86">
        <v>1224376</v>
      </c>
      <c r="G514" s="2">
        <f t="shared" si="14"/>
        <v>3268</v>
      </c>
      <c r="H514" s="42">
        <f t="shared" si="15"/>
        <v>2.7000000000000001E-3</v>
      </c>
      <c r="I514" s="82" t="s">
        <v>865</v>
      </c>
      <c r="J514" s="72" t="s">
        <v>865</v>
      </c>
      <c r="K514" s="71"/>
      <c r="L514" s="71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  <c r="AA514" s="75"/>
      <c r="AB514" s="75"/>
      <c r="AC514" s="75"/>
      <c r="AD514" s="75"/>
      <c r="AE514" s="75"/>
      <c r="AF514" s="75"/>
      <c r="AG514" s="75"/>
      <c r="AH514" s="75"/>
      <c r="AI514" s="75"/>
      <c r="AJ514" s="75"/>
      <c r="AK514" s="75"/>
      <c r="AL514" s="75"/>
      <c r="AM514" s="75"/>
      <c r="AN514" s="75"/>
      <c r="AO514" s="75"/>
      <c r="AP514" s="75"/>
      <c r="AQ514" s="75"/>
      <c r="AR514" s="75"/>
      <c r="AS514" s="75"/>
      <c r="AT514" s="75"/>
      <c r="AU514" s="75"/>
      <c r="AV514" s="75"/>
      <c r="AW514" s="75"/>
      <c r="AX514" s="75"/>
      <c r="AY514" s="75"/>
      <c r="AZ514" s="75"/>
      <c r="BA514" s="75"/>
      <c r="BB514" s="75"/>
      <c r="BC514" s="75"/>
      <c r="BD514" s="75"/>
      <c r="BE514" s="75"/>
      <c r="BF514" s="75"/>
      <c r="BG514" s="75"/>
      <c r="BH514" s="75"/>
      <c r="BI514" s="1"/>
      <c r="BJ514" s="1"/>
      <c r="BK514" s="1"/>
      <c r="BL514" s="1"/>
      <c r="BM514" s="1"/>
      <c r="BN514" s="1"/>
      <c r="BO514" s="1"/>
      <c r="BP514" s="1"/>
      <c r="BQ514" s="1"/>
      <c r="BR514" s="1"/>
    </row>
    <row r="515" spans="1:70" s="38" customFormat="1" x14ac:dyDescent="0.2">
      <c r="A515" s="73" t="s">
        <v>794</v>
      </c>
      <c r="B515" s="74" t="s">
        <v>795</v>
      </c>
      <c r="C515" s="74" t="s">
        <v>583</v>
      </c>
      <c r="D515" s="74" t="s">
        <v>801</v>
      </c>
      <c r="E515" s="26">
        <v>1530546</v>
      </c>
      <c r="F515" s="86">
        <v>1534661</v>
      </c>
      <c r="G515" s="2">
        <f t="shared" si="14"/>
        <v>4115</v>
      </c>
      <c r="H515" s="42">
        <f t="shared" si="15"/>
        <v>2.7000000000000001E-3</v>
      </c>
      <c r="I515" s="82" t="s">
        <v>865</v>
      </c>
      <c r="J515" s="72" t="s">
        <v>865</v>
      </c>
      <c r="K515" s="71"/>
      <c r="L515" s="71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  <c r="AA515" s="75"/>
      <c r="AB515" s="75"/>
      <c r="AC515" s="75"/>
      <c r="AD515" s="75"/>
      <c r="AE515" s="75"/>
      <c r="AF515" s="75"/>
      <c r="AG515" s="75"/>
      <c r="AH515" s="75"/>
      <c r="AI515" s="75"/>
      <c r="AJ515" s="75"/>
      <c r="AK515" s="75"/>
      <c r="AL515" s="75"/>
      <c r="AM515" s="75"/>
      <c r="AN515" s="75"/>
      <c r="AO515" s="75"/>
      <c r="AP515" s="75"/>
      <c r="AQ515" s="75"/>
      <c r="AR515" s="75"/>
      <c r="AS515" s="75"/>
      <c r="AT515" s="75"/>
      <c r="AU515" s="75"/>
      <c r="AV515" s="75"/>
      <c r="AW515" s="75"/>
      <c r="AX515" s="75"/>
      <c r="AY515" s="75"/>
      <c r="AZ515" s="75"/>
      <c r="BA515" s="75"/>
      <c r="BB515" s="75"/>
      <c r="BC515" s="75"/>
      <c r="BD515" s="75"/>
      <c r="BE515" s="75"/>
      <c r="BF515" s="75"/>
      <c r="BG515" s="75"/>
      <c r="BH515" s="75"/>
      <c r="BI515" s="1"/>
      <c r="BJ515" s="1"/>
      <c r="BK515" s="1"/>
      <c r="BL515" s="1"/>
      <c r="BM515" s="1"/>
      <c r="BN515" s="1"/>
      <c r="BO515" s="1"/>
      <c r="BP515" s="1"/>
      <c r="BQ515" s="1"/>
      <c r="BR515" s="1"/>
    </row>
    <row r="516" spans="1:70" s="38" customFormat="1" x14ac:dyDescent="0.2">
      <c r="A516" s="73" t="s">
        <v>794</v>
      </c>
      <c r="B516" s="74" t="s">
        <v>795</v>
      </c>
      <c r="C516" s="74" t="s">
        <v>584</v>
      </c>
      <c r="D516" s="74" t="s">
        <v>896</v>
      </c>
      <c r="E516" s="26">
        <v>5807693</v>
      </c>
      <c r="F516" s="86">
        <v>5823304</v>
      </c>
      <c r="G516" s="2">
        <f t="shared" si="14"/>
        <v>15611</v>
      </c>
      <c r="H516" s="42">
        <f t="shared" si="15"/>
        <v>2.7000000000000001E-3</v>
      </c>
      <c r="I516" s="82" t="s">
        <v>865</v>
      </c>
      <c r="J516" s="72" t="s">
        <v>865</v>
      </c>
      <c r="K516" s="71"/>
      <c r="L516" s="71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  <c r="AA516" s="75"/>
      <c r="AB516" s="75"/>
      <c r="AC516" s="75"/>
      <c r="AD516" s="75"/>
      <c r="AE516" s="75"/>
      <c r="AF516" s="75"/>
      <c r="AG516" s="75"/>
      <c r="AH516" s="75"/>
      <c r="AI516" s="75"/>
      <c r="AJ516" s="75"/>
      <c r="AK516" s="75"/>
      <c r="AL516" s="75"/>
      <c r="AM516" s="75"/>
      <c r="AN516" s="75"/>
      <c r="AO516" s="75"/>
      <c r="AP516" s="75"/>
      <c r="AQ516" s="75"/>
      <c r="AR516" s="75"/>
      <c r="AS516" s="75"/>
      <c r="AT516" s="75"/>
      <c r="AU516" s="75"/>
      <c r="AV516" s="75"/>
      <c r="AW516" s="75"/>
      <c r="AX516" s="75"/>
      <c r="AY516" s="75"/>
      <c r="AZ516" s="75"/>
      <c r="BA516" s="75"/>
      <c r="BB516" s="75"/>
      <c r="BC516" s="75"/>
      <c r="BD516" s="75"/>
      <c r="BE516" s="75"/>
      <c r="BF516" s="75"/>
      <c r="BG516" s="75"/>
      <c r="BH516" s="75"/>
      <c r="BI516" s="1"/>
      <c r="BJ516" s="1"/>
      <c r="BK516" s="1"/>
      <c r="BL516" s="1"/>
      <c r="BM516" s="1"/>
      <c r="BN516" s="1"/>
      <c r="BO516" s="1"/>
      <c r="BP516" s="1"/>
      <c r="BQ516" s="1"/>
      <c r="BR516" s="1"/>
    </row>
    <row r="517" spans="1:70" s="38" customFormat="1" x14ac:dyDescent="0.2">
      <c r="A517" s="73" t="s">
        <v>794</v>
      </c>
      <c r="B517" s="74" t="s">
        <v>795</v>
      </c>
      <c r="C517" s="74" t="s">
        <v>585</v>
      </c>
      <c r="D517" s="74" t="s">
        <v>802</v>
      </c>
      <c r="E517" s="26">
        <v>552674</v>
      </c>
      <c r="F517" s="86">
        <v>554159</v>
      </c>
      <c r="G517" s="2">
        <f t="shared" si="14"/>
        <v>1485</v>
      </c>
      <c r="H517" s="42">
        <f t="shared" si="15"/>
        <v>2.7000000000000001E-3</v>
      </c>
      <c r="I517" s="82" t="s">
        <v>865</v>
      </c>
      <c r="J517" s="72" t="s">
        <v>865</v>
      </c>
      <c r="K517" s="71"/>
      <c r="L517" s="71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  <c r="AA517" s="75"/>
      <c r="AB517" s="75"/>
      <c r="AC517" s="75"/>
      <c r="AD517" s="75"/>
      <c r="AE517" s="75"/>
      <c r="AF517" s="75"/>
      <c r="AG517" s="75"/>
      <c r="AH517" s="75"/>
      <c r="AI517" s="75"/>
      <c r="AJ517" s="75"/>
      <c r="AK517" s="75"/>
      <c r="AL517" s="75"/>
      <c r="AM517" s="75"/>
      <c r="AN517" s="75"/>
      <c r="AO517" s="75"/>
      <c r="AP517" s="75"/>
      <c r="AQ517" s="75"/>
      <c r="AR517" s="75"/>
      <c r="AS517" s="75"/>
      <c r="AT517" s="75"/>
      <c r="AU517" s="75"/>
      <c r="AV517" s="75"/>
      <c r="AW517" s="75"/>
      <c r="AX517" s="75"/>
      <c r="AY517" s="75"/>
      <c r="AZ517" s="75"/>
      <c r="BA517" s="75"/>
      <c r="BB517" s="75"/>
      <c r="BC517" s="75"/>
      <c r="BD517" s="75"/>
      <c r="BE517" s="75"/>
      <c r="BF517" s="75"/>
      <c r="BG517" s="75"/>
      <c r="BH517" s="75"/>
      <c r="BI517" s="1"/>
      <c r="BJ517" s="1"/>
      <c r="BK517" s="1"/>
      <c r="BL517" s="1"/>
      <c r="BM517" s="1"/>
      <c r="BN517" s="1"/>
      <c r="BO517" s="1"/>
      <c r="BP517" s="1"/>
      <c r="BQ517" s="1"/>
      <c r="BR517" s="1"/>
    </row>
    <row r="518" spans="1:70" s="38" customFormat="1" x14ac:dyDescent="0.2">
      <c r="A518" s="73" t="s">
        <v>794</v>
      </c>
      <c r="B518" s="74" t="s">
        <v>795</v>
      </c>
      <c r="C518" s="74" t="s">
        <v>26</v>
      </c>
      <c r="D518" s="74" t="s">
        <v>803</v>
      </c>
      <c r="E518" s="26">
        <v>103219787</v>
      </c>
      <c r="F518" s="86">
        <v>103817933</v>
      </c>
      <c r="G518" s="2">
        <f t="shared" si="14"/>
        <v>598146</v>
      </c>
      <c r="H518" s="42">
        <f t="shared" si="15"/>
        <v>5.7999999999999996E-3</v>
      </c>
      <c r="I518" s="82" t="s">
        <v>865</v>
      </c>
      <c r="J518" s="72" t="s">
        <v>865</v>
      </c>
      <c r="K518" s="71"/>
      <c r="L518" s="71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  <c r="AA518" s="75"/>
      <c r="AB518" s="75"/>
      <c r="AC518" s="75"/>
      <c r="AD518" s="75"/>
      <c r="AE518" s="75"/>
      <c r="AF518" s="75"/>
      <c r="AG518" s="75"/>
      <c r="AH518" s="75"/>
      <c r="AI518" s="75"/>
      <c r="AJ518" s="75"/>
      <c r="AK518" s="75"/>
      <c r="AL518" s="75"/>
      <c r="AM518" s="75"/>
      <c r="AN518" s="75"/>
      <c r="AO518" s="75"/>
      <c r="AP518" s="75"/>
      <c r="AQ518" s="75"/>
      <c r="AR518" s="75"/>
      <c r="AS518" s="75"/>
      <c r="AT518" s="75"/>
      <c r="AU518" s="75"/>
      <c r="AV518" s="75"/>
      <c r="AW518" s="75"/>
      <c r="AX518" s="75"/>
      <c r="AY518" s="75"/>
      <c r="AZ518" s="75"/>
      <c r="BA518" s="75"/>
      <c r="BB518" s="75"/>
      <c r="BC518" s="75"/>
      <c r="BD518" s="75"/>
      <c r="BE518" s="75"/>
      <c r="BF518" s="75"/>
      <c r="BG518" s="75"/>
      <c r="BH518" s="75"/>
      <c r="BI518" s="1"/>
      <c r="BJ518" s="1"/>
      <c r="BK518" s="1"/>
      <c r="BL518" s="1"/>
      <c r="BM518" s="1"/>
      <c r="BN518" s="1"/>
      <c r="BO518" s="1"/>
      <c r="BP518" s="1"/>
      <c r="BQ518" s="1"/>
      <c r="BR518" s="1"/>
    </row>
    <row r="519" spans="1:70" s="38" customFormat="1" x14ac:dyDescent="0.2">
      <c r="A519" s="73" t="s">
        <v>794</v>
      </c>
      <c r="B519" s="74" t="s">
        <v>795</v>
      </c>
      <c r="C519" s="74" t="s">
        <v>57</v>
      </c>
      <c r="D519" s="74" t="s">
        <v>804</v>
      </c>
      <c r="E519" s="26">
        <v>19104196</v>
      </c>
      <c r="F519" s="86">
        <v>19181555</v>
      </c>
      <c r="G519" s="2">
        <f t="shared" si="14"/>
        <v>77359</v>
      </c>
      <c r="H519" s="42">
        <f t="shared" si="15"/>
        <v>4.0000000000000001E-3</v>
      </c>
      <c r="I519" s="82" t="s">
        <v>865</v>
      </c>
      <c r="J519" s="72" t="s">
        <v>865</v>
      </c>
      <c r="K519" s="71"/>
      <c r="L519" s="71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  <c r="AA519" s="75"/>
      <c r="AB519" s="75"/>
      <c r="AC519" s="75"/>
      <c r="AD519" s="75"/>
      <c r="AE519" s="75"/>
      <c r="AF519" s="75"/>
      <c r="AG519" s="75"/>
      <c r="AH519" s="75"/>
      <c r="AI519" s="75"/>
      <c r="AJ519" s="75"/>
      <c r="AK519" s="75"/>
      <c r="AL519" s="75"/>
      <c r="AM519" s="75"/>
      <c r="AN519" s="75"/>
      <c r="AO519" s="75"/>
      <c r="AP519" s="75"/>
      <c r="AQ519" s="75"/>
      <c r="AR519" s="75"/>
      <c r="AS519" s="75"/>
      <c r="AT519" s="75"/>
      <c r="AU519" s="75"/>
      <c r="AV519" s="75"/>
      <c r="AW519" s="75"/>
      <c r="AX519" s="75"/>
      <c r="AY519" s="75"/>
      <c r="AZ519" s="75"/>
      <c r="BA519" s="75"/>
      <c r="BB519" s="75"/>
      <c r="BC519" s="75"/>
      <c r="BD519" s="75"/>
      <c r="BE519" s="75"/>
      <c r="BF519" s="75"/>
      <c r="BG519" s="75"/>
      <c r="BH519" s="75"/>
      <c r="BI519" s="1"/>
      <c r="BJ519" s="1"/>
      <c r="BK519" s="1"/>
      <c r="BL519" s="1"/>
      <c r="BM519" s="1"/>
      <c r="BN519" s="1"/>
      <c r="BO519" s="1"/>
      <c r="BP519" s="1"/>
      <c r="BQ519" s="1"/>
      <c r="BR519" s="1"/>
    </row>
    <row r="520" spans="1:70" s="38" customFormat="1" x14ac:dyDescent="0.2">
      <c r="A520" s="73" t="s">
        <v>794</v>
      </c>
      <c r="B520" s="74" t="s">
        <v>795</v>
      </c>
      <c r="C520" s="74" t="s">
        <v>79</v>
      </c>
      <c r="D520" s="74" t="s">
        <v>805</v>
      </c>
      <c r="E520" s="26">
        <v>57206408</v>
      </c>
      <c r="F520" s="86">
        <v>57484825</v>
      </c>
      <c r="G520" s="2">
        <f t="shared" si="14"/>
        <v>278417</v>
      </c>
      <c r="H520" s="42">
        <f t="shared" si="15"/>
        <v>4.8999999999999998E-3</v>
      </c>
      <c r="I520" s="82" t="s">
        <v>865</v>
      </c>
      <c r="J520" s="72" t="s">
        <v>865</v>
      </c>
      <c r="K520" s="71"/>
      <c r="L520" s="71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  <c r="AA520" s="75"/>
      <c r="AB520" s="75"/>
      <c r="AC520" s="75"/>
      <c r="AD520" s="75"/>
      <c r="AE520" s="75"/>
      <c r="AF520" s="75"/>
      <c r="AG520" s="75"/>
      <c r="AH520" s="75"/>
      <c r="AI520" s="75"/>
      <c r="AJ520" s="75"/>
      <c r="AK520" s="75"/>
      <c r="AL520" s="75"/>
      <c r="AM520" s="75"/>
      <c r="AN520" s="75"/>
      <c r="AO520" s="75"/>
      <c r="AP520" s="75"/>
      <c r="AQ520" s="75"/>
      <c r="AR520" s="75"/>
      <c r="AS520" s="75"/>
      <c r="AT520" s="75"/>
      <c r="AU520" s="75"/>
      <c r="AV520" s="75"/>
      <c r="AW520" s="75"/>
      <c r="AX520" s="75"/>
      <c r="AY520" s="75"/>
      <c r="AZ520" s="75"/>
      <c r="BA520" s="75"/>
      <c r="BB520" s="75"/>
      <c r="BC520" s="75"/>
      <c r="BD520" s="75"/>
      <c r="BE520" s="75"/>
      <c r="BF520" s="75"/>
      <c r="BG520" s="75"/>
      <c r="BH520" s="75"/>
      <c r="BI520" s="1"/>
      <c r="BJ520" s="1"/>
      <c r="BK520" s="1"/>
      <c r="BL520" s="1"/>
      <c r="BM520" s="1"/>
      <c r="BN520" s="1"/>
      <c r="BO520" s="1"/>
      <c r="BP520" s="1"/>
      <c r="BQ520" s="1"/>
      <c r="BR520" s="1"/>
    </row>
    <row r="521" spans="1:70" s="38" customFormat="1" x14ac:dyDescent="0.2">
      <c r="A521" s="73" t="s">
        <v>794</v>
      </c>
      <c r="B521" s="74" t="s">
        <v>795</v>
      </c>
      <c r="C521" s="74" t="s">
        <v>16</v>
      </c>
      <c r="D521" s="74" t="s">
        <v>806</v>
      </c>
      <c r="E521" s="26">
        <v>15004465</v>
      </c>
      <c r="F521" s="86">
        <v>15099938</v>
      </c>
      <c r="G521" s="2">
        <f t="shared" ref="G521:G549" si="16">SUM(F521-E521)</f>
        <v>95473</v>
      </c>
      <c r="H521" s="42">
        <f t="shared" ref="H521:H549" si="17">ROUND(G521/E521,4)</f>
        <v>6.4000000000000003E-3</v>
      </c>
      <c r="I521" s="82" t="s">
        <v>865</v>
      </c>
      <c r="J521" s="72" t="s">
        <v>865</v>
      </c>
      <c r="K521" s="71"/>
      <c r="L521" s="71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  <c r="AA521" s="75"/>
      <c r="AB521" s="75"/>
      <c r="AC521" s="75"/>
      <c r="AD521" s="75"/>
      <c r="AE521" s="75"/>
      <c r="AF521" s="75"/>
      <c r="AG521" s="75"/>
      <c r="AH521" s="75"/>
      <c r="AI521" s="75"/>
      <c r="AJ521" s="75"/>
      <c r="AK521" s="75"/>
      <c r="AL521" s="75"/>
      <c r="AM521" s="75"/>
      <c r="AN521" s="75"/>
      <c r="AO521" s="75"/>
      <c r="AP521" s="75"/>
      <c r="AQ521" s="75"/>
      <c r="AR521" s="75"/>
      <c r="AS521" s="75"/>
      <c r="AT521" s="75"/>
      <c r="AU521" s="75"/>
      <c r="AV521" s="75"/>
      <c r="AW521" s="75"/>
      <c r="AX521" s="75"/>
      <c r="AY521" s="75"/>
      <c r="AZ521" s="75"/>
      <c r="BA521" s="75"/>
      <c r="BB521" s="75"/>
      <c r="BC521" s="75"/>
      <c r="BD521" s="75"/>
      <c r="BE521" s="75"/>
      <c r="BF521" s="75"/>
      <c r="BG521" s="75"/>
      <c r="BH521" s="75"/>
      <c r="BI521" s="1"/>
      <c r="BJ521" s="1"/>
      <c r="BK521" s="1"/>
      <c r="BL521" s="1"/>
      <c r="BM521" s="1"/>
      <c r="BN521" s="1"/>
      <c r="BO521" s="1"/>
      <c r="BP521" s="1"/>
      <c r="BQ521" s="1"/>
      <c r="BR521" s="1"/>
    </row>
    <row r="522" spans="1:70" s="38" customFormat="1" x14ac:dyDescent="0.2">
      <c r="A522" s="73" t="s">
        <v>794</v>
      </c>
      <c r="B522" s="74" t="s">
        <v>795</v>
      </c>
      <c r="C522" s="74" t="s">
        <v>82</v>
      </c>
      <c r="D522" s="74" t="s">
        <v>807</v>
      </c>
      <c r="E522" s="26">
        <v>32191222</v>
      </c>
      <c r="F522" s="86">
        <v>32380885</v>
      </c>
      <c r="G522" s="2">
        <f t="shared" si="16"/>
        <v>189663</v>
      </c>
      <c r="H522" s="42">
        <f t="shared" si="17"/>
        <v>5.8999999999999999E-3</v>
      </c>
      <c r="I522" s="82" t="s">
        <v>865</v>
      </c>
      <c r="J522" s="72" t="s">
        <v>865</v>
      </c>
      <c r="K522" s="71"/>
      <c r="L522" s="71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  <c r="AB522" s="75"/>
      <c r="AC522" s="75"/>
      <c r="AD522" s="75"/>
      <c r="AE522" s="75"/>
      <c r="AF522" s="75"/>
      <c r="AG522" s="75"/>
      <c r="AH522" s="75"/>
      <c r="AI522" s="75"/>
      <c r="AJ522" s="75"/>
      <c r="AK522" s="75"/>
      <c r="AL522" s="75"/>
      <c r="AM522" s="75"/>
      <c r="AN522" s="75"/>
      <c r="AO522" s="75"/>
      <c r="AP522" s="75"/>
      <c r="AQ522" s="75"/>
      <c r="AR522" s="75"/>
      <c r="AS522" s="75"/>
      <c r="AT522" s="75"/>
      <c r="AU522" s="75"/>
      <c r="AV522" s="75"/>
      <c r="AW522" s="75"/>
      <c r="AX522" s="75"/>
      <c r="AY522" s="75"/>
      <c r="AZ522" s="75"/>
      <c r="BA522" s="75"/>
      <c r="BB522" s="75"/>
      <c r="BC522" s="75"/>
      <c r="BD522" s="75"/>
      <c r="BE522" s="75"/>
      <c r="BF522" s="75"/>
      <c r="BG522" s="75"/>
      <c r="BH522" s="75"/>
      <c r="BI522" s="1"/>
      <c r="BJ522" s="1"/>
      <c r="BK522" s="1"/>
      <c r="BL522" s="1"/>
      <c r="BM522" s="1"/>
      <c r="BN522" s="1"/>
      <c r="BO522" s="1"/>
      <c r="BP522" s="1"/>
      <c r="BQ522" s="1"/>
      <c r="BR522" s="1"/>
    </row>
    <row r="523" spans="1:70" s="38" customFormat="1" x14ac:dyDescent="0.2">
      <c r="A523" s="73" t="s">
        <v>794</v>
      </c>
      <c r="B523" s="74" t="s">
        <v>795</v>
      </c>
      <c r="C523" s="74" t="s">
        <v>59</v>
      </c>
      <c r="D523" s="74" t="s">
        <v>808</v>
      </c>
      <c r="E523" s="26">
        <v>9714959</v>
      </c>
      <c r="F523" s="86">
        <v>9755548</v>
      </c>
      <c r="G523" s="2">
        <f t="shared" si="16"/>
        <v>40589</v>
      </c>
      <c r="H523" s="42">
        <f t="shared" si="17"/>
        <v>4.1999999999999997E-3</v>
      </c>
      <c r="I523" s="82" t="s">
        <v>865</v>
      </c>
      <c r="J523" s="72" t="s">
        <v>865</v>
      </c>
      <c r="K523" s="71"/>
      <c r="L523" s="71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  <c r="AA523" s="75"/>
      <c r="AB523" s="75"/>
      <c r="AC523" s="75"/>
      <c r="AD523" s="75"/>
      <c r="AE523" s="75"/>
      <c r="AF523" s="75"/>
      <c r="AG523" s="75"/>
      <c r="AH523" s="75"/>
      <c r="AI523" s="75"/>
      <c r="AJ523" s="75"/>
      <c r="AK523" s="75"/>
      <c r="AL523" s="75"/>
      <c r="AM523" s="75"/>
      <c r="AN523" s="75"/>
      <c r="AO523" s="75"/>
      <c r="AP523" s="75"/>
      <c r="AQ523" s="75"/>
      <c r="AR523" s="75"/>
      <c r="AS523" s="75"/>
      <c r="AT523" s="75"/>
      <c r="AU523" s="75"/>
      <c r="AV523" s="75"/>
      <c r="AW523" s="75"/>
      <c r="AX523" s="75"/>
      <c r="AY523" s="75"/>
      <c r="AZ523" s="75"/>
      <c r="BA523" s="75"/>
      <c r="BB523" s="75"/>
      <c r="BC523" s="75"/>
      <c r="BD523" s="75"/>
      <c r="BE523" s="75"/>
      <c r="BF523" s="75"/>
      <c r="BG523" s="75"/>
      <c r="BH523" s="75"/>
      <c r="BI523" s="1"/>
      <c r="BJ523" s="1"/>
      <c r="BK523" s="1"/>
      <c r="BL523" s="1"/>
      <c r="BM523" s="1"/>
      <c r="BN523" s="1"/>
      <c r="BO523" s="1"/>
      <c r="BP523" s="1"/>
      <c r="BQ523" s="1"/>
      <c r="BR523" s="1"/>
    </row>
    <row r="524" spans="1:70" s="38" customFormat="1" x14ac:dyDescent="0.2">
      <c r="A524" s="73" t="s">
        <v>794</v>
      </c>
      <c r="B524" s="74" t="s">
        <v>795</v>
      </c>
      <c r="C524" s="74" t="s">
        <v>37</v>
      </c>
      <c r="D524" s="74" t="s">
        <v>809</v>
      </c>
      <c r="E524" s="26">
        <v>8823363</v>
      </c>
      <c r="F524" s="86">
        <v>8860314</v>
      </c>
      <c r="G524" s="2">
        <f t="shared" si="16"/>
        <v>36951</v>
      </c>
      <c r="H524" s="42">
        <f t="shared" si="17"/>
        <v>4.1999999999999997E-3</v>
      </c>
      <c r="I524" s="82" t="s">
        <v>865</v>
      </c>
      <c r="J524" s="72" t="s">
        <v>865</v>
      </c>
      <c r="K524" s="71"/>
      <c r="L524" s="71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  <c r="AA524" s="75"/>
      <c r="AB524" s="75"/>
      <c r="AC524" s="75"/>
      <c r="AD524" s="75"/>
      <c r="AE524" s="75"/>
      <c r="AF524" s="75"/>
      <c r="AG524" s="75"/>
      <c r="AH524" s="75"/>
      <c r="AI524" s="75"/>
      <c r="AJ524" s="75"/>
      <c r="AK524" s="75"/>
      <c r="AL524" s="75"/>
      <c r="AM524" s="75"/>
      <c r="AN524" s="75"/>
      <c r="AO524" s="75"/>
      <c r="AP524" s="75"/>
      <c r="AQ524" s="75"/>
      <c r="AR524" s="75"/>
      <c r="AS524" s="75"/>
      <c r="AT524" s="75"/>
      <c r="AU524" s="75"/>
      <c r="AV524" s="75"/>
      <c r="AW524" s="75"/>
      <c r="AX524" s="75"/>
      <c r="AY524" s="75"/>
      <c r="AZ524" s="75"/>
      <c r="BA524" s="75"/>
      <c r="BB524" s="75"/>
      <c r="BC524" s="75"/>
      <c r="BD524" s="75"/>
      <c r="BE524" s="75"/>
      <c r="BF524" s="75"/>
      <c r="BG524" s="75"/>
      <c r="BH524" s="75"/>
      <c r="BI524" s="1"/>
      <c r="BJ524" s="1"/>
      <c r="BK524" s="1"/>
      <c r="BL524" s="1"/>
      <c r="BM524" s="1"/>
      <c r="BN524" s="1"/>
      <c r="BO524" s="1"/>
      <c r="BP524" s="1"/>
      <c r="BQ524" s="1"/>
      <c r="BR524" s="1"/>
    </row>
    <row r="525" spans="1:70" s="38" customFormat="1" x14ac:dyDescent="0.2">
      <c r="A525" s="73" t="s">
        <v>794</v>
      </c>
      <c r="B525" s="74" t="s">
        <v>795</v>
      </c>
      <c r="C525" s="74" t="s">
        <v>214</v>
      </c>
      <c r="D525" s="74" t="s">
        <v>810</v>
      </c>
      <c r="E525" s="26">
        <v>3987531</v>
      </c>
      <c r="F525" s="86">
        <v>4004704</v>
      </c>
      <c r="G525" s="2">
        <f t="shared" si="16"/>
        <v>17173</v>
      </c>
      <c r="H525" s="42">
        <f t="shared" si="17"/>
        <v>4.3E-3</v>
      </c>
      <c r="I525" s="82" t="s">
        <v>865</v>
      </c>
      <c r="J525" s="72" t="s">
        <v>865</v>
      </c>
      <c r="K525" s="71"/>
      <c r="L525" s="71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  <c r="AA525" s="75"/>
      <c r="AB525" s="75"/>
      <c r="AC525" s="75"/>
      <c r="AD525" s="75"/>
      <c r="AE525" s="75"/>
      <c r="AF525" s="75"/>
      <c r="AG525" s="75"/>
      <c r="AH525" s="75"/>
      <c r="AI525" s="75"/>
      <c r="AJ525" s="75"/>
      <c r="AK525" s="75"/>
      <c r="AL525" s="75"/>
      <c r="AM525" s="75"/>
      <c r="AN525" s="75"/>
      <c r="AO525" s="75"/>
      <c r="AP525" s="75"/>
      <c r="AQ525" s="75"/>
      <c r="AR525" s="75"/>
      <c r="AS525" s="75"/>
      <c r="AT525" s="75"/>
      <c r="AU525" s="75"/>
      <c r="AV525" s="75"/>
      <c r="AW525" s="75"/>
      <c r="AX525" s="75"/>
      <c r="AY525" s="75"/>
      <c r="AZ525" s="75"/>
      <c r="BA525" s="75"/>
      <c r="BB525" s="75"/>
      <c r="BC525" s="75"/>
      <c r="BD525" s="75"/>
      <c r="BE525" s="75"/>
      <c r="BF525" s="75"/>
      <c r="BG525" s="75"/>
      <c r="BH525" s="75"/>
      <c r="BI525" s="1"/>
      <c r="BJ525" s="1"/>
      <c r="BK525" s="1"/>
      <c r="BL525" s="1"/>
      <c r="BM525" s="1"/>
      <c r="BN525" s="1"/>
      <c r="BO525" s="1"/>
      <c r="BP525" s="1"/>
      <c r="BQ525" s="1"/>
      <c r="BR525" s="1"/>
    </row>
    <row r="526" spans="1:70" s="38" customFormat="1" x14ac:dyDescent="0.2">
      <c r="A526" s="73" t="s">
        <v>794</v>
      </c>
      <c r="B526" s="74" t="s">
        <v>795</v>
      </c>
      <c r="C526" s="74" t="s">
        <v>67</v>
      </c>
      <c r="D526" s="74" t="s">
        <v>811</v>
      </c>
      <c r="E526" s="26">
        <v>51061565</v>
      </c>
      <c r="F526" s="86">
        <v>51309273</v>
      </c>
      <c r="G526" s="2">
        <f t="shared" si="16"/>
        <v>247708</v>
      </c>
      <c r="H526" s="42">
        <f t="shared" si="17"/>
        <v>4.8999999999999998E-3</v>
      </c>
      <c r="I526" s="82" t="s">
        <v>865</v>
      </c>
      <c r="J526" s="72" t="s">
        <v>865</v>
      </c>
      <c r="K526" s="71"/>
      <c r="L526" s="71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  <c r="AA526" s="75"/>
      <c r="AB526" s="75"/>
      <c r="AC526" s="75"/>
      <c r="AD526" s="75"/>
      <c r="AE526" s="75"/>
      <c r="AF526" s="75"/>
      <c r="AG526" s="75"/>
      <c r="AH526" s="75"/>
      <c r="AI526" s="75"/>
      <c r="AJ526" s="75"/>
      <c r="AK526" s="75"/>
      <c r="AL526" s="75"/>
      <c r="AM526" s="75"/>
      <c r="AN526" s="75"/>
      <c r="AO526" s="75"/>
      <c r="AP526" s="75"/>
      <c r="AQ526" s="75"/>
      <c r="AR526" s="75"/>
      <c r="AS526" s="75"/>
      <c r="AT526" s="75"/>
      <c r="AU526" s="75"/>
      <c r="AV526" s="75"/>
      <c r="AW526" s="75"/>
      <c r="AX526" s="75"/>
      <c r="AY526" s="75"/>
      <c r="AZ526" s="75"/>
      <c r="BA526" s="75"/>
      <c r="BB526" s="75"/>
      <c r="BC526" s="75"/>
      <c r="BD526" s="75"/>
      <c r="BE526" s="75"/>
      <c r="BF526" s="75"/>
      <c r="BG526" s="75"/>
      <c r="BH526" s="75"/>
      <c r="BI526" s="1"/>
      <c r="BJ526" s="1"/>
      <c r="BK526" s="1"/>
      <c r="BL526" s="1"/>
      <c r="BM526" s="1"/>
      <c r="BN526" s="1"/>
      <c r="BO526" s="1"/>
      <c r="BP526" s="1"/>
      <c r="BQ526" s="1"/>
      <c r="BR526" s="1"/>
    </row>
    <row r="527" spans="1:70" s="38" customFormat="1" x14ac:dyDescent="0.2">
      <c r="A527" s="73" t="s">
        <v>794</v>
      </c>
      <c r="B527" s="74" t="s">
        <v>795</v>
      </c>
      <c r="C527" s="74" t="s">
        <v>184</v>
      </c>
      <c r="D527" s="74" t="s">
        <v>812</v>
      </c>
      <c r="E527" s="26">
        <v>3803098</v>
      </c>
      <c r="F527" s="86">
        <v>3819954</v>
      </c>
      <c r="G527" s="2">
        <f t="shared" si="16"/>
        <v>16856</v>
      </c>
      <c r="H527" s="42">
        <f t="shared" si="17"/>
        <v>4.4000000000000003E-3</v>
      </c>
      <c r="I527" s="82" t="s">
        <v>865</v>
      </c>
      <c r="J527" s="72" t="s">
        <v>865</v>
      </c>
      <c r="K527" s="71"/>
      <c r="L527" s="71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  <c r="AA527" s="75"/>
      <c r="AB527" s="75"/>
      <c r="AC527" s="75"/>
      <c r="AD527" s="75"/>
      <c r="AE527" s="75"/>
      <c r="AF527" s="75"/>
      <c r="AG527" s="75"/>
      <c r="AH527" s="75"/>
      <c r="AI527" s="75"/>
      <c r="AJ527" s="75"/>
      <c r="AK527" s="75"/>
      <c r="AL527" s="75"/>
      <c r="AM527" s="75"/>
      <c r="AN527" s="75"/>
      <c r="AO527" s="75"/>
      <c r="AP527" s="75"/>
      <c r="AQ527" s="75"/>
      <c r="AR527" s="75"/>
      <c r="AS527" s="75"/>
      <c r="AT527" s="75"/>
      <c r="AU527" s="75"/>
      <c r="AV527" s="75"/>
      <c r="AW527" s="75"/>
      <c r="AX527" s="75"/>
      <c r="AY527" s="75"/>
      <c r="AZ527" s="75"/>
      <c r="BA527" s="75"/>
      <c r="BB527" s="75"/>
      <c r="BC527" s="75"/>
      <c r="BD527" s="75"/>
      <c r="BE527" s="75"/>
      <c r="BF527" s="75"/>
      <c r="BG527" s="75"/>
      <c r="BH527" s="75"/>
      <c r="BI527" s="1"/>
      <c r="BJ527" s="1"/>
      <c r="BK527" s="1"/>
      <c r="BL527" s="1"/>
      <c r="BM527" s="1"/>
      <c r="BN527" s="1"/>
      <c r="BO527" s="1"/>
      <c r="BP527" s="1"/>
      <c r="BQ527" s="1"/>
      <c r="BR527" s="1"/>
    </row>
    <row r="528" spans="1:70" s="38" customFormat="1" x14ac:dyDescent="0.2">
      <c r="A528" s="73" t="s">
        <v>794</v>
      </c>
      <c r="B528" s="74" t="s">
        <v>795</v>
      </c>
      <c r="C528" s="74" t="s">
        <v>18</v>
      </c>
      <c r="D528" s="74" t="s">
        <v>813</v>
      </c>
      <c r="E528" s="26">
        <v>24223004</v>
      </c>
      <c r="F528" s="86">
        <v>24360330</v>
      </c>
      <c r="G528" s="2">
        <f t="shared" si="16"/>
        <v>137326</v>
      </c>
      <c r="H528" s="42">
        <f t="shared" si="17"/>
        <v>5.7000000000000002E-3</v>
      </c>
      <c r="I528" s="82" t="s">
        <v>865</v>
      </c>
      <c r="J528" s="72" t="s">
        <v>865</v>
      </c>
      <c r="K528" s="71"/>
      <c r="L528" s="71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  <c r="AA528" s="75"/>
      <c r="AB528" s="75"/>
      <c r="AC528" s="75"/>
      <c r="AD528" s="75"/>
      <c r="AE528" s="75"/>
      <c r="AF528" s="75"/>
      <c r="AG528" s="75"/>
      <c r="AH528" s="75"/>
      <c r="AI528" s="75"/>
      <c r="AJ528" s="75"/>
      <c r="AK528" s="75"/>
      <c r="AL528" s="75"/>
      <c r="AM528" s="75"/>
      <c r="AN528" s="75"/>
      <c r="AO528" s="75"/>
      <c r="AP528" s="75"/>
      <c r="AQ528" s="75"/>
      <c r="AR528" s="75"/>
      <c r="AS528" s="75"/>
      <c r="AT528" s="75"/>
      <c r="AU528" s="75"/>
      <c r="AV528" s="75"/>
      <c r="AW528" s="75"/>
      <c r="AX528" s="75"/>
      <c r="AY528" s="75"/>
      <c r="AZ528" s="75"/>
      <c r="BA528" s="75"/>
      <c r="BB528" s="75"/>
      <c r="BC528" s="75"/>
      <c r="BD528" s="75"/>
      <c r="BE528" s="75"/>
      <c r="BF528" s="75"/>
      <c r="BG528" s="75"/>
      <c r="BH528" s="75"/>
      <c r="BI528" s="1"/>
      <c r="BJ528" s="1"/>
      <c r="BK528" s="1"/>
      <c r="BL528" s="1"/>
      <c r="BM528" s="1"/>
      <c r="BN528" s="1"/>
      <c r="BO528" s="1"/>
      <c r="BP528" s="1"/>
      <c r="BQ528" s="1"/>
      <c r="BR528" s="1"/>
    </row>
    <row r="529" spans="1:70" s="38" customFormat="1" x14ac:dyDescent="0.2">
      <c r="A529" s="73" t="s">
        <v>794</v>
      </c>
      <c r="B529" s="74" t="s">
        <v>795</v>
      </c>
      <c r="C529" s="74" t="s">
        <v>352</v>
      </c>
      <c r="D529" s="74" t="s">
        <v>814</v>
      </c>
      <c r="E529" s="26">
        <v>10412086</v>
      </c>
      <c r="F529" s="86">
        <v>10454394</v>
      </c>
      <c r="G529" s="2">
        <f t="shared" si="16"/>
        <v>42308</v>
      </c>
      <c r="H529" s="42">
        <f t="shared" si="17"/>
        <v>4.1000000000000003E-3</v>
      </c>
      <c r="I529" s="82" t="s">
        <v>865</v>
      </c>
      <c r="J529" s="72" t="s">
        <v>865</v>
      </c>
      <c r="K529" s="71"/>
      <c r="L529" s="71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  <c r="AA529" s="75"/>
      <c r="AB529" s="75"/>
      <c r="AC529" s="75"/>
      <c r="AD529" s="75"/>
      <c r="AE529" s="75"/>
      <c r="AF529" s="75"/>
      <c r="AG529" s="75"/>
      <c r="AH529" s="75"/>
      <c r="AI529" s="75"/>
      <c r="AJ529" s="75"/>
      <c r="AK529" s="75"/>
      <c r="AL529" s="75"/>
      <c r="AM529" s="75"/>
      <c r="AN529" s="75"/>
      <c r="AO529" s="75"/>
      <c r="AP529" s="75"/>
      <c r="AQ529" s="75"/>
      <c r="AR529" s="75"/>
      <c r="AS529" s="75"/>
      <c r="AT529" s="75"/>
      <c r="AU529" s="75"/>
      <c r="AV529" s="75"/>
      <c r="AW529" s="75"/>
      <c r="AX529" s="75"/>
      <c r="AY529" s="75"/>
      <c r="AZ529" s="75"/>
      <c r="BA529" s="75"/>
      <c r="BB529" s="75"/>
      <c r="BC529" s="75"/>
      <c r="BD529" s="75"/>
      <c r="BE529" s="75"/>
      <c r="BF529" s="75"/>
      <c r="BG529" s="75"/>
      <c r="BH529" s="75"/>
      <c r="BI529" s="1"/>
      <c r="BJ529" s="1"/>
      <c r="BK529" s="1"/>
      <c r="BL529" s="1"/>
      <c r="BM529" s="1"/>
      <c r="BN529" s="1"/>
      <c r="BO529" s="1"/>
      <c r="BP529" s="1"/>
      <c r="BQ529" s="1"/>
      <c r="BR529" s="1"/>
    </row>
    <row r="530" spans="1:70" s="38" customFormat="1" x14ac:dyDescent="0.2">
      <c r="A530" s="73" t="s">
        <v>794</v>
      </c>
      <c r="B530" s="74" t="s">
        <v>795</v>
      </c>
      <c r="C530" s="74" t="s">
        <v>368</v>
      </c>
      <c r="D530" s="74" t="s">
        <v>747</v>
      </c>
      <c r="E530" s="26">
        <v>1965031</v>
      </c>
      <c r="F530" s="86">
        <v>1973211</v>
      </c>
      <c r="G530" s="2">
        <f t="shared" si="16"/>
        <v>8180</v>
      </c>
      <c r="H530" s="42">
        <f t="shared" si="17"/>
        <v>4.1999999999999997E-3</v>
      </c>
      <c r="I530" s="82" t="s">
        <v>865</v>
      </c>
      <c r="J530" s="72" t="s">
        <v>865</v>
      </c>
      <c r="K530" s="71"/>
      <c r="L530" s="71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  <c r="AA530" s="75"/>
      <c r="AB530" s="75"/>
      <c r="AC530" s="75"/>
      <c r="AD530" s="75"/>
      <c r="AE530" s="75"/>
      <c r="AF530" s="75"/>
      <c r="AG530" s="75"/>
      <c r="AH530" s="75"/>
      <c r="AI530" s="75"/>
      <c r="AJ530" s="75"/>
      <c r="AK530" s="75"/>
      <c r="AL530" s="75"/>
      <c r="AM530" s="75"/>
      <c r="AN530" s="75"/>
      <c r="AO530" s="75"/>
      <c r="AP530" s="75"/>
      <c r="AQ530" s="75"/>
      <c r="AR530" s="75"/>
      <c r="AS530" s="75"/>
      <c r="AT530" s="75"/>
      <c r="AU530" s="75"/>
      <c r="AV530" s="75"/>
      <c r="AW530" s="75"/>
      <c r="AX530" s="75"/>
      <c r="AY530" s="75"/>
      <c r="AZ530" s="75"/>
      <c r="BA530" s="75"/>
      <c r="BB530" s="75"/>
      <c r="BC530" s="75"/>
      <c r="BD530" s="75"/>
      <c r="BE530" s="75"/>
      <c r="BF530" s="75"/>
      <c r="BG530" s="75"/>
      <c r="BH530" s="75"/>
      <c r="BI530" s="1"/>
      <c r="BJ530" s="1"/>
      <c r="BK530" s="1"/>
      <c r="BL530" s="1"/>
      <c r="BM530" s="1"/>
      <c r="BN530" s="1"/>
      <c r="BO530" s="1"/>
      <c r="BP530" s="1"/>
      <c r="BQ530" s="1"/>
      <c r="BR530" s="1"/>
    </row>
    <row r="531" spans="1:70" s="38" customFormat="1" x14ac:dyDescent="0.2">
      <c r="A531" s="73" t="s">
        <v>815</v>
      </c>
      <c r="B531" s="74" t="s">
        <v>816</v>
      </c>
      <c r="C531" s="74" t="s">
        <v>26</v>
      </c>
      <c r="D531" s="74" t="s">
        <v>817</v>
      </c>
      <c r="E531" s="26">
        <v>1521313</v>
      </c>
      <c r="F531" s="86">
        <v>1527311</v>
      </c>
      <c r="G531" s="2">
        <f t="shared" si="16"/>
        <v>5998</v>
      </c>
      <c r="H531" s="42">
        <f t="shared" si="17"/>
        <v>3.8999999999999998E-3</v>
      </c>
      <c r="I531" s="82" t="s">
        <v>865</v>
      </c>
      <c r="J531" s="72" t="s">
        <v>865</v>
      </c>
      <c r="K531" s="71"/>
      <c r="L531" s="71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  <c r="AA531" s="75"/>
      <c r="AB531" s="75"/>
      <c r="AC531" s="75"/>
      <c r="AD531" s="75"/>
      <c r="AE531" s="75"/>
      <c r="AF531" s="75"/>
      <c r="AG531" s="75"/>
      <c r="AH531" s="75"/>
      <c r="AI531" s="75"/>
      <c r="AJ531" s="75"/>
      <c r="AK531" s="75"/>
      <c r="AL531" s="75"/>
      <c r="AM531" s="75"/>
      <c r="AN531" s="75"/>
      <c r="AO531" s="75"/>
      <c r="AP531" s="75"/>
      <c r="AQ531" s="75"/>
      <c r="AR531" s="75"/>
      <c r="AS531" s="75"/>
      <c r="AT531" s="75"/>
      <c r="AU531" s="75"/>
      <c r="AV531" s="75"/>
      <c r="AW531" s="75"/>
      <c r="AX531" s="75"/>
      <c r="AY531" s="75"/>
      <c r="AZ531" s="75"/>
      <c r="BA531" s="75"/>
      <c r="BB531" s="75"/>
      <c r="BC531" s="75"/>
      <c r="BD531" s="75"/>
      <c r="BE531" s="75"/>
      <c r="BF531" s="75"/>
      <c r="BG531" s="75"/>
      <c r="BH531" s="75"/>
      <c r="BI531" s="1"/>
      <c r="BJ531" s="1"/>
      <c r="BK531" s="1"/>
      <c r="BL531" s="1"/>
      <c r="BM531" s="1"/>
      <c r="BN531" s="1"/>
      <c r="BO531" s="1"/>
      <c r="BP531" s="1"/>
      <c r="BQ531" s="1"/>
      <c r="BR531" s="1"/>
    </row>
    <row r="532" spans="1:70" s="38" customFormat="1" x14ac:dyDescent="0.2">
      <c r="A532" s="73" t="s">
        <v>815</v>
      </c>
      <c r="B532" s="74" t="s">
        <v>816</v>
      </c>
      <c r="C532" s="74" t="s">
        <v>232</v>
      </c>
      <c r="D532" s="74" t="s">
        <v>818</v>
      </c>
      <c r="E532" s="26">
        <v>12199418</v>
      </c>
      <c r="F532" s="86">
        <v>12248075</v>
      </c>
      <c r="G532" s="2">
        <f t="shared" si="16"/>
        <v>48657</v>
      </c>
      <c r="H532" s="42">
        <f t="shared" si="17"/>
        <v>4.0000000000000001E-3</v>
      </c>
      <c r="I532" s="82" t="s">
        <v>865</v>
      </c>
      <c r="J532" s="72" t="s">
        <v>865</v>
      </c>
      <c r="K532" s="71"/>
      <c r="L532" s="71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  <c r="AA532" s="75"/>
      <c r="AB532" s="75"/>
      <c r="AC532" s="75"/>
      <c r="AD532" s="75"/>
      <c r="AE532" s="75"/>
      <c r="AF532" s="75"/>
      <c r="AG532" s="75"/>
      <c r="AH532" s="75"/>
      <c r="AI532" s="75"/>
      <c r="AJ532" s="75"/>
      <c r="AK532" s="75"/>
      <c r="AL532" s="75"/>
      <c r="AM532" s="75"/>
      <c r="AN532" s="75"/>
      <c r="AO532" s="75"/>
      <c r="AP532" s="75"/>
      <c r="AQ532" s="75"/>
      <c r="AR532" s="75"/>
      <c r="AS532" s="75"/>
      <c r="AT532" s="75"/>
      <c r="AU532" s="75"/>
      <c r="AV532" s="75"/>
      <c r="AW532" s="75"/>
      <c r="AX532" s="75"/>
      <c r="AY532" s="75"/>
      <c r="AZ532" s="75"/>
      <c r="BA532" s="75"/>
      <c r="BB532" s="75"/>
      <c r="BC532" s="75"/>
      <c r="BD532" s="75"/>
      <c r="BE532" s="75"/>
      <c r="BF532" s="75"/>
      <c r="BG532" s="75"/>
      <c r="BH532" s="75"/>
      <c r="BI532" s="1"/>
      <c r="BJ532" s="1"/>
      <c r="BK532" s="1"/>
      <c r="BL532" s="1"/>
      <c r="BM532" s="1"/>
      <c r="BN532" s="1"/>
      <c r="BO532" s="1"/>
      <c r="BP532" s="1"/>
      <c r="BQ532" s="1"/>
      <c r="BR532" s="1"/>
    </row>
    <row r="533" spans="1:70" s="38" customFormat="1" x14ac:dyDescent="0.2">
      <c r="A533" s="73" t="s">
        <v>815</v>
      </c>
      <c r="B533" s="74" t="s">
        <v>816</v>
      </c>
      <c r="C533" s="74" t="s">
        <v>41</v>
      </c>
      <c r="D533" s="74" t="s">
        <v>819</v>
      </c>
      <c r="E533" s="26">
        <v>9365549</v>
      </c>
      <c r="F533" s="86">
        <v>9401306</v>
      </c>
      <c r="G533" s="2">
        <f t="shared" si="16"/>
        <v>35757</v>
      </c>
      <c r="H533" s="42">
        <f t="shared" si="17"/>
        <v>3.8E-3</v>
      </c>
      <c r="I533" s="82" t="s">
        <v>865</v>
      </c>
      <c r="J533" s="72" t="s">
        <v>865</v>
      </c>
      <c r="K533" s="71"/>
      <c r="L533" s="71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  <c r="AA533" s="75"/>
      <c r="AB533" s="75"/>
      <c r="AC533" s="75"/>
      <c r="AD533" s="75"/>
      <c r="AE533" s="75"/>
      <c r="AF533" s="75"/>
      <c r="AG533" s="75"/>
      <c r="AH533" s="75"/>
      <c r="AI533" s="75"/>
      <c r="AJ533" s="75"/>
      <c r="AK533" s="75"/>
      <c r="AL533" s="75"/>
      <c r="AM533" s="75"/>
      <c r="AN533" s="75"/>
      <c r="AO533" s="75"/>
      <c r="AP533" s="75"/>
      <c r="AQ533" s="75"/>
      <c r="AR533" s="75"/>
      <c r="AS533" s="75"/>
      <c r="AT533" s="75"/>
      <c r="AU533" s="75"/>
      <c r="AV533" s="75"/>
      <c r="AW533" s="75"/>
      <c r="AX533" s="75"/>
      <c r="AY533" s="75"/>
      <c r="AZ533" s="75"/>
      <c r="BA533" s="75"/>
      <c r="BB533" s="75"/>
      <c r="BC533" s="75"/>
      <c r="BD533" s="75"/>
      <c r="BE533" s="75"/>
      <c r="BF533" s="75"/>
      <c r="BG533" s="75"/>
      <c r="BH533" s="75"/>
      <c r="BI533" s="1"/>
      <c r="BJ533" s="1"/>
      <c r="BK533" s="1"/>
      <c r="BL533" s="1"/>
      <c r="BM533" s="1"/>
      <c r="BN533" s="1"/>
      <c r="BO533" s="1"/>
      <c r="BP533" s="1"/>
      <c r="BQ533" s="1"/>
      <c r="BR533" s="1"/>
    </row>
    <row r="534" spans="1:70" s="38" customFormat="1" x14ac:dyDescent="0.2">
      <c r="A534" s="73" t="s">
        <v>815</v>
      </c>
      <c r="B534" s="74" t="s">
        <v>816</v>
      </c>
      <c r="C534" s="74" t="s">
        <v>820</v>
      </c>
      <c r="D534" s="74" t="s">
        <v>821</v>
      </c>
      <c r="E534" s="26">
        <v>1972456</v>
      </c>
      <c r="F534" s="86">
        <v>1980513</v>
      </c>
      <c r="G534" s="2">
        <f t="shared" si="16"/>
        <v>8057</v>
      </c>
      <c r="H534" s="42">
        <f t="shared" si="17"/>
        <v>4.1000000000000003E-3</v>
      </c>
      <c r="I534" s="82" t="s">
        <v>865</v>
      </c>
      <c r="J534" s="72" t="s">
        <v>865</v>
      </c>
      <c r="K534" s="71"/>
      <c r="L534" s="71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  <c r="AA534" s="75"/>
      <c r="AB534" s="75"/>
      <c r="AC534" s="75"/>
      <c r="AD534" s="75"/>
      <c r="AE534" s="75"/>
      <c r="AF534" s="75"/>
      <c r="AG534" s="75"/>
      <c r="AH534" s="75"/>
      <c r="AI534" s="75"/>
      <c r="AJ534" s="75"/>
      <c r="AK534" s="75"/>
      <c r="AL534" s="75"/>
      <c r="AM534" s="75"/>
      <c r="AN534" s="75"/>
      <c r="AO534" s="75"/>
      <c r="AP534" s="75"/>
      <c r="AQ534" s="75"/>
      <c r="AR534" s="75"/>
      <c r="AS534" s="75"/>
      <c r="AT534" s="75"/>
      <c r="AU534" s="75"/>
      <c r="AV534" s="75"/>
      <c r="AW534" s="75"/>
      <c r="AX534" s="75"/>
      <c r="AY534" s="75"/>
      <c r="AZ534" s="75"/>
      <c r="BA534" s="75"/>
      <c r="BB534" s="75"/>
      <c r="BC534" s="75"/>
      <c r="BD534" s="75"/>
      <c r="BE534" s="75"/>
      <c r="BF534" s="75"/>
      <c r="BG534" s="75"/>
      <c r="BH534" s="75"/>
      <c r="BI534" s="1"/>
      <c r="BJ534" s="1"/>
      <c r="BK534" s="1"/>
      <c r="BL534" s="1"/>
      <c r="BM534" s="1"/>
      <c r="BN534" s="1"/>
      <c r="BO534" s="1"/>
      <c r="BP534" s="1"/>
      <c r="BQ534" s="1"/>
      <c r="BR534" s="1"/>
    </row>
    <row r="535" spans="1:70" s="38" customFormat="1" x14ac:dyDescent="0.2">
      <c r="A535" s="73" t="s">
        <v>822</v>
      </c>
      <c r="B535" s="74" t="s">
        <v>823</v>
      </c>
      <c r="C535" s="74" t="s">
        <v>16</v>
      </c>
      <c r="D535" s="74" t="s">
        <v>824</v>
      </c>
      <c r="E535" s="26">
        <v>605145</v>
      </c>
      <c r="F535" s="86">
        <v>608915</v>
      </c>
      <c r="G535" s="2">
        <f t="shared" si="16"/>
        <v>3770</v>
      </c>
      <c r="H535" s="42">
        <f t="shared" si="17"/>
        <v>6.1999999999999998E-3</v>
      </c>
      <c r="I535" s="82" t="s">
        <v>865</v>
      </c>
      <c r="J535" s="72" t="s">
        <v>865</v>
      </c>
      <c r="K535" s="71"/>
      <c r="L535" s="71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  <c r="AA535" s="75"/>
      <c r="AB535" s="75"/>
      <c r="AC535" s="75"/>
      <c r="AD535" s="75"/>
      <c r="AE535" s="75"/>
      <c r="AF535" s="75"/>
      <c r="AG535" s="75"/>
      <c r="AH535" s="75"/>
      <c r="AI535" s="75"/>
      <c r="AJ535" s="75"/>
      <c r="AK535" s="75"/>
      <c r="AL535" s="75"/>
      <c r="AM535" s="75"/>
      <c r="AN535" s="75"/>
      <c r="AO535" s="75"/>
      <c r="AP535" s="75"/>
      <c r="AQ535" s="75"/>
      <c r="AR535" s="75"/>
      <c r="AS535" s="75"/>
      <c r="AT535" s="75"/>
      <c r="AU535" s="75"/>
      <c r="AV535" s="75"/>
      <c r="AW535" s="75"/>
      <c r="AX535" s="75"/>
      <c r="AY535" s="75"/>
      <c r="AZ535" s="75"/>
      <c r="BA535" s="75"/>
      <c r="BB535" s="75"/>
      <c r="BC535" s="75"/>
      <c r="BD535" s="75"/>
      <c r="BE535" s="75"/>
      <c r="BF535" s="75"/>
      <c r="BG535" s="75"/>
      <c r="BH535" s="75"/>
      <c r="BI535" s="1"/>
      <c r="BJ535" s="1"/>
      <c r="BK535" s="1"/>
      <c r="BL535" s="1"/>
      <c r="BM535" s="1"/>
      <c r="BN535" s="1"/>
      <c r="BO535" s="1"/>
      <c r="BP535" s="1"/>
      <c r="BQ535" s="1"/>
      <c r="BR535" s="1"/>
    </row>
    <row r="536" spans="1:70" s="38" customFormat="1" x14ac:dyDescent="0.2">
      <c r="A536" s="73" t="s">
        <v>822</v>
      </c>
      <c r="B536" s="74" t="s">
        <v>823</v>
      </c>
      <c r="C536" s="74" t="s">
        <v>37</v>
      </c>
      <c r="D536" s="74" t="s">
        <v>825</v>
      </c>
      <c r="E536" s="26">
        <v>4881220</v>
      </c>
      <c r="F536" s="86">
        <v>4899571</v>
      </c>
      <c r="G536" s="2">
        <f t="shared" si="16"/>
        <v>18351</v>
      </c>
      <c r="H536" s="42">
        <f t="shared" si="17"/>
        <v>3.8E-3</v>
      </c>
      <c r="I536" s="82" t="s">
        <v>865</v>
      </c>
      <c r="J536" s="72" t="s">
        <v>865</v>
      </c>
      <c r="K536" s="71"/>
      <c r="L536" s="71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  <c r="AA536" s="75"/>
      <c r="AB536" s="75"/>
      <c r="AC536" s="75"/>
      <c r="AD536" s="75"/>
      <c r="AE536" s="75"/>
      <c r="AF536" s="75"/>
      <c r="AG536" s="75"/>
      <c r="AH536" s="75"/>
      <c r="AI536" s="75"/>
      <c r="AJ536" s="75"/>
      <c r="AK536" s="75"/>
      <c r="AL536" s="75"/>
      <c r="AM536" s="75"/>
      <c r="AN536" s="75"/>
      <c r="AO536" s="75"/>
      <c r="AP536" s="75"/>
      <c r="AQ536" s="75"/>
      <c r="AR536" s="75"/>
      <c r="AS536" s="75"/>
      <c r="AT536" s="75"/>
      <c r="AU536" s="75"/>
      <c r="AV536" s="75"/>
      <c r="AW536" s="75"/>
      <c r="AX536" s="75"/>
      <c r="AY536" s="75"/>
      <c r="AZ536" s="75"/>
      <c r="BA536" s="75"/>
      <c r="BB536" s="75"/>
      <c r="BC536" s="75"/>
      <c r="BD536" s="75"/>
      <c r="BE536" s="75"/>
      <c r="BF536" s="75"/>
      <c r="BG536" s="75"/>
      <c r="BH536" s="75"/>
      <c r="BI536" s="1"/>
      <c r="BJ536" s="1"/>
      <c r="BK536" s="1"/>
      <c r="BL536" s="1"/>
      <c r="BM536" s="1"/>
      <c r="BN536" s="1"/>
      <c r="BO536" s="1"/>
      <c r="BP536" s="1"/>
      <c r="BQ536" s="1"/>
      <c r="BR536" s="1"/>
    </row>
    <row r="537" spans="1:70" s="38" customFormat="1" x14ac:dyDescent="0.2">
      <c r="A537" s="73" t="s">
        <v>822</v>
      </c>
      <c r="B537" s="74" t="s">
        <v>823</v>
      </c>
      <c r="C537" s="74" t="s">
        <v>250</v>
      </c>
      <c r="D537" s="74" t="s">
        <v>826</v>
      </c>
      <c r="E537" s="26">
        <v>2676126</v>
      </c>
      <c r="F537" s="86">
        <v>2688434</v>
      </c>
      <c r="G537" s="2">
        <f t="shared" si="16"/>
        <v>12308</v>
      </c>
      <c r="H537" s="42">
        <f t="shared" si="17"/>
        <v>4.5999999999999999E-3</v>
      </c>
      <c r="I537" s="82" t="s">
        <v>865</v>
      </c>
      <c r="J537" s="72" t="s">
        <v>865</v>
      </c>
      <c r="K537" s="71"/>
      <c r="L537" s="71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  <c r="AA537" s="75"/>
      <c r="AB537" s="75"/>
      <c r="AC537" s="75"/>
      <c r="AD537" s="75"/>
      <c r="AE537" s="75"/>
      <c r="AF537" s="75"/>
      <c r="AG537" s="75"/>
      <c r="AH537" s="75"/>
      <c r="AI537" s="75"/>
      <c r="AJ537" s="75"/>
      <c r="AK537" s="75"/>
      <c r="AL537" s="75"/>
      <c r="AM537" s="75"/>
      <c r="AN537" s="75"/>
      <c r="AO537" s="75"/>
      <c r="AP537" s="75"/>
      <c r="AQ537" s="75"/>
      <c r="AR537" s="75"/>
      <c r="AS537" s="75"/>
      <c r="AT537" s="75"/>
      <c r="AU537" s="75"/>
      <c r="AV537" s="75"/>
      <c r="AW537" s="75"/>
      <c r="AX537" s="75"/>
      <c r="AY537" s="75"/>
      <c r="AZ537" s="75"/>
      <c r="BA537" s="75"/>
      <c r="BB537" s="75"/>
      <c r="BC537" s="75"/>
      <c r="BD537" s="75"/>
      <c r="BE537" s="75"/>
      <c r="BF537" s="75"/>
      <c r="BG537" s="75"/>
      <c r="BH537" s="75"/>
      <c r="BI537" s="1"/>
      <c r="BJ537" s="1"/>
      <c r="BK537" s="1"/>
      <c r="BL537" s="1"/>
      <c r="BM537" s="1"/>
      <c r="BN537" s="1"/>
      <c r="BO537" s="1"/>
      <c r="BP537" s="1"/>
      <c r="BQ537" s="1"/>
      <c r="BR537" s="1"/>
    </row>
    <row r="538" spans="1:70" s="38" customFormat="1" x14ac:dyDescent="0.2">
      <c r="A538" s="73" t="s">
        <v>822</v>
      </c>
      <c r="B538" s="74" t="s">
        <v>823</v>
      </c>
      <c r="C538" s="74" t="s">
        <v>22</v>
      </c>
      <c r="D538" s="74" t="s">
        <v>827</v>
      </c>
      <c r="E538" s="26">
        <v>19407711</v>
      </c>
      <c r="F538" s="86">
        <v>19495495</v>
      </c>
      <c r="G538" s="2">
        <f t="shared" si="16"/>
        <v>87784</v>
      </c>
      <c r="H538" s="42">
        <f t="shared" si="17"/>
        <v>4.4999999999999997E-3</v>
      </c>
      <c r="I538" s="82" t="s">
        <v>865</v>
      </c>
      <c r="J538" s="72" t="s">
        <v>865</v>
      </c>
      <c r="K538" s="71"/>
      <c r="L538" s="71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  <c r="AA538" s="75"/>
      <c r="AB538" s="75"/>
      <c r="AC538" s="75"/>
      <c r="AD538" s="75"/>
      <c r="AE538" s="75"/>
      <c r="AF538" s="75"/>
      <c r="AG538" s="75"/>
      <c r="AH538" s="75"/>
      <c r="AI538" s="75"/>
      <c r="AJ538" s="75"/>
      <c r="AK538" s="75"/>
      <c r="AL538" s="75"/>
      <c r="AM538" s="75"/>
      <c r="AN538" s="75"/>
      <c r="AO538" s="75"/>
      <c r="AP538" s="75"/>
      <c r="AQ538" s="75"/>
      <c r="AR538" s="75"/>
      <c r="AS538" s="75"/>
      <c r="AT538" s="75"/>
      <c r="AU538" s="75"/>
      <c r="AV538" s="75"/>
      <c r="AW538" s="75"/>
      <c r="AX538" s="75"/>
      <c r="AY538" s="75"/>
      <c r="AZ538" s="75"/>
      <c r="BA538" s="75"/>
      <c r="BB538" s="75"/>
      <c r="BC538" s="75"/>
      <c r="BD538" s="75"/>
      <c r="BE538" s="75"/>
      <c r="BF538" s="75"/>
      <c r="BG538" s="75"/>
      <c r="BH538" s="75"/>
      <c r="BI538" s="1"/>
      <c r="BJ538" s="1"/>
      <c r="BK538" s="1"/>
      <c r="BL538" s="1"/>
      <c r="BM538" s="1"/>
      <c r="BN538" s="1"/>
      <c r="BO538" s="1"/>
      <c r="BP538" s="1"/>
      <c r="BQ538" s="1"/>
      <c r="BR538" s="1"/>
    </row>
    <row r="539" spans="1:70" s="38" customFormat="1" x14ac:dyDescent="0.2">
      <c r="A539" s="73" t="s">
        <v>828</v>
      </c>
      <c r="B539" s="74" t="s">
        <v>829</v>
      </c>
      <c r="C539" s="74" t="s">
        <v>26</v>
      </c>
      <c r="D539" s="74" t="s">
        <v>830</v>
      </c>
      <c r="E539" s="26">
        <v>598686</v>
      </c>
      <c r="F539" s="86">
        <v>604582</v>
      </c>
      <c r="G539" s="2">
        <f t="shared" si="16"/>
        <v>5896</v>
      </c>
      <c r="H539" s="42">
        <f t="shared" si="17"/>
        <v>9.7999999999999997E-3</v>
      </c>
      <c r="I539" s="82" t="s">
        <v>865</v>
      </c>
      <c r="J539" s="72" t="s">
        <v>865</v>
      </c>
      <c r="K539" s="71"/>
      <c r="L539" s="71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  <c r="AA539" s="75"/>
      <c r="AB539" s="75"/>
      <c r="AC539" s="75"/>
      <c r="AD539" s="75"/>
      <c r="AE539" s="75"/>
      <c r="AF539" s="75"/>
      <c r="AG539" s="75"/>
      <c r="AH539" s="75"/>
      <c r="AI539" s="75"/>
      <c r="AJ539" s="75"/>
      <c r="AK539" s="75"/>
      <c r="AL539" s="75"/>
      <c r="AM539" s="75"/>
      <c r="AN539" s="75"/>
      <c r="AO539" s="75"/>
      <c r="AP539" s="75"/>
      <c r="AQ539" s="75"/>
      <c r="AR539" s="75"/>
      <c r="AS539" s="75"/>
      <c r="AT539" s="75"/>
      <c r="AU539" s="75"/>
      <c r="AV539" s="75"/>
      <c r="AW539" s="75"/>
      <c r="AX539" s="75"/>
      <c r="AY539" s="75"/>
      <c r="AZ539" s="75"/>
      <c r="BA539" s="75"/>
      <c r="BB539" s="75"/>
      <c r="BC539" s="75"/>
      <c r="BD539" s="75"/>
      <c r="BE539" s="75"/>
      <c r="BF539" s="75"/>
      <c r="BG539" s="75"/>
      <c r="BH539" s="75"/>
      <c r="BI539" s="1"/>
      <c r="BJ539" s="1"/>
      <c r="BK539" s="1"/>
      <c r="BL539" s="1"/>
      <c r="BM539" s="1"/>
      <c r="BN539" s="1"/>
      <c r="BO539" s="1"/>
      <c r="BP539" s="1"/>
      <c r="BQ539" s="1"/>
      <c r="BR539" s="1"/>
    </row>
    <row r="540" spans="1:70" s="38" customFormat="1" x14ac:dyDescent="0.2">
      <c r="A540" s="73" t="s">
        <v>828</v>
      </c>
      <c r="B540" s="74" t="s">
        <v>829</v>
      </c>
      <c r="C540" s="74" t="s">
        <v>184</v>
      </c>
      <c r="D540" s="74" t="s">
        <v>831</v>
      </c>
      <c r="E540" s="26">
        <v>2318292</v>
      </c>
      <c r="F540" s="86">
        <v>2327906</v>
      </c>
      <c r="G540" s="2">
        <f t="shared" si="16"/>
        <v>9614</v>
      </c>
      <c r="H540" s="42">
        <f t="shared" si="17"/>
        <v>4.1000000000000003E-3</v>
      </c>
      <c r="I540" s="82" t="s">
        <v>865</v>
      </c>
      <c r="J540" s="72" t="s">
        <v>865</v>
      </c>
      <c r="K540" s="71"/>
      <c r="L540" s="71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  <c r="AA540" s="75"/>
      <c r="AB540" s="75"/>
      <c r="AC540" s="75"/>
      <c r="AD540" s="75"/>
      <c r="AE540" s="75"/>
      <c r="AF540" s="75"/>
      <c r="AG540" s="75"/>
      <c r="AH540" s="75"/>
      <c r="AI540" s="75"/>
      <c r="AJ540" s="75"/>
      <c r="AK540" s="75"/>
      <c r="AL540" s="75"/>
      <c r="AM540" s="75"/>
      <c r="AN540" s="75"/>
      <c r="AO540" s="75"/>
      <c r="AP540" s="75"/>
      <c r="AQ540" s="75"/>
      <c r="AR540" s="75"/>
      <c r="AS540" s="75"/>
      <c r="AT540" s="75"/>
      <c r="AU540" s="75"/>
      <c r="AV540" s="75"/>
      <c r="AW540" s="75"/>
      <c r="AX540" s="75"/>
      <c r="AY540" s="75"/>
      <c r="AZ540" s="75"/>
      <c r="BA540" s="75"/>
      <c r="BB540" s="75"/>
      <c r="BC540" s="75"/>
      <c r="BD540" s="75"/>
      <c r="BE540" s="75"/>
      <c r="BF540" s="75"/>
      <c r="BG540" s="75"/>
      <c r="BH540" s="75"/>
      <c r="BI540" s="1"/>
      <c r="BJ540" s="1"/>
      <c r="BK540" s="1"/>
      <c r="BL540" s="1"/>
      <c r="BM540" s="1"/>
      <c r="BN540" s="1"/>
      <c r="BO540" s="1"/>
      <c r="BP540" s="1"/>
      <c r="BQ540" s="1"/>
      <c r="BR540" s="1"/>
    </row>
    <row r="541" spans="1:70" s="38" customFormat="1" x14ac:dyDescent="0.2">
      <c r="A541" s="73" t="s">
        <v>828</v>
      </c>
      <c r="B541" s="74" t="s">
        <v>829</v>
      </c>
      <c r="C541" s="74" t="s">
        <v>18</v>
      </c>
      <c r="D541" s="74" t="s">
        <v>832</v>
      </c>
      <c r="E541" s="26">
        <v>1023038</v>
      </c>
      <c r="F541" s="86">
        <v>1029310</v>
      </c>
      <c r="G541" s="2">
        <f t="shared" si="16"/>
        <v>6272</v>
      </c>
      <c r="H541" s="42">
        <f t="shared" si="17"/>
        <v>6.1000000000000004E-3</v>
      </c>
      <c r="I541" s="82" t="s">
        <v>865</v>
      </c>
      <c r="J541" s="72" t="s">
        <v>865</v>
      </c>
      <c r="K541" s="71"/>
      <c r="L541" s="71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  <c r="AA541" s="75"/>
      <c r="AB541" s="75"/>
      <c r="AC541" s="75"/>
      <c r="AD541" s="75"/>
      <c r="AE541" s="75"/>
      <c r="AF541" s="75"/>
      <c r="AG541" s="75"/>
      <c r="AH541" s="75"/>
      <c r="AI541" s="75"/>
      <c r="AJ541" s="75"/>
      <c r="AK541" s="75"/>
      <c r="AL541" s="75"/>
      <c r="AM541" s="75"/>
      <c r="AN541" s="75"/>
      <c r="AO541" s="75"/>
      <c r="AP541" s="75"/>
      <c r="AQ541" s="75"/>
      <c r="AR541" s="75"/>
      <c r="AS541" s="75"/>
      <c r="AT541" s="75"/>
      <c r="AU541" s="75"/>
      <c r="AV541" s="75"/>
      <c r="AW541" s="75"/>
      <c r="AX541" s="75"/>
      <c r="AY541" s="75"/>
      <c r="AZ541" s="75"/>
      <c r="BA541" s="75"/>
      <c r="BB541" s="75"/>
      <c r="BC541" s="75"/>
      <c r="BD541" s="75"/>
      <c r="BE541" s="75"/>
      <c r="BF541" s="75"/>
      <c r="BG541" s="75"/>
      <c r="BH541" s="75"/>
      <c r="BI541" s="1"/>
      <c r="BJ541" s="1"/>
      <c r="BK541" s="1"/>
      <c r="BL541" s="1"/>
      <c r="BM541" s="1"/>
      <c r="BN541" s="1"/>
      <c r="BO541" s="1"/>
      <c r="BP541" s="1"/>
      <c r="BQ541" s="1"/>
      <c r="BR541" s="1"/>
    </row>
    <row r="542" spans="1:70" s="38" customFormat="1" x14ac:dyDescent="0.2">
      <c r="A542" s="73" t="s">
        <v>828</v>
      </c>
      <c r="B542" s="74" t="s">
        <v>829</v>
      </c>
      <c r="C542" s="74" t="s">
        <v>833</v>
      </c>
      <c r="D542" s="74" t="s">
        <v>834</v>
      </c>
      <c r="E542" s="26">
        <v>2277846</v>
      </c>
      <c r="F542" s="86">
        <v>2290206</v>
      </c>
      <c r="G542" s="2">
        <f t="shared" si="16"/>
        <v>12360</v>
      </c>
      <c r="H542" s="42">
        <f t="shared" si="17"/>
        <v>5.4000000000000003E-3</v>
      </c>
      <c r="I542" s="82" t="s">
        <v>865</v>
      </c>
      <c r="J542" s="72" t="s">
        <v>865</v>
      </c>
      <c r="K542" s="71"/>
      <c r="L542" s="71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  <c r="AA542" s="75"/>
      <c r="AB542" s="75"/>
      <c r="AC542" s="75"/>
      <c r="AD542" s="75"/>
      <c r="AE542" s="75"/>
      <c r="AF542" s="75"/>
      <c r="AG542" s="75"/>
      <c r="AH542" s="75"/>
      <c r="AI542" s="75"/>
      <c r="AJ542" s="75"/>
      <c r="AK542" s="75"/>
      <c r="AL542" s="75"/>
      <c r="AM542" s="75"/>
      <c r="AN542" s="75"/>
      <c r="AO542" s="75"/>
      <c r="AP542" s="75"/>
      <c r="AQ542" s="75"/>
      <c r="AR542" s="75"/>
      <c r="AS542" s="75"/>
      <c r="AT542" s="75"/>
      <c r="AU542" s="75"/>
      <c r="AV542" s="75"/>
      <c r="AW542" s="75"/>
      <c r="AX542" s="75"/>
      <c r="AY542" s="75"/>
      <c r="AZ542" s="75"/>
      <c r="BA542" s="75"/>
      <c r="BB542" s="75"/>
      <c r="BC542" s="75"/>
      <c r="BD542" s="75"/>
      <c r="BE542" s="75"/>
      <c r="BF542" s="75"/>
      <c r="BG542" s="75"/>
      <c r="BH542" s="75"/>
      <c r="BI542" s="1"/>
      <c r="BJ542" s="1"/>
      <c r="BK542" s="1"/>
      <c r="BL542" s="1"/>
      <c r="BM542" s="1"/>
      <c r="BN542" s="1"/>
      <c r="BO542" s="1"/>
      <c r="BP542" s="1"/>
      <c r="BQ542" s="1"/>
      <c r="BR542" s="1"/>
    </row>
    <row r="543" spans="1:70" s="38" customFormat="1" x14ac:dyDescent="0.2">
      <c r="A543" s="73" t="s">
        <v>835</v>
      </c>
      <c r="B543" s="74" t="s">
        <v>836</v>
      </c>
      <c r="C543" s="74" t="s">
        <v>26</v>
      </c>
      <c r="D543" s="74" t="s">
        <v>837</v>
      </c>
      <c r="E543" s="26">
        <v>612623</v>
      </c>
      <c r="F543" s="86">
        <v>620760</v>
      </c>
      <c r="G543" s="2">
        <f t="shared" si="16"/>
        <v>8137</v>
      </c>
      <c r="H543" s="42">
        <f t="shared" si="17"/>
        <v>1.3299999999999999E-2</v>
      </c>
      <c r="I543" s="82">
        <v>1</v>
      </c>
      <c r="J543" s="72" t="s">
        <v>865</v>
      </c>
      <c r="K543" s="71"/>
      <c r="L543" s="71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  <c r="AA543" s="75"/>
      <c r="AB543" s="75"/>
      <c r="AC543" s="75"/>
      <c r="AD543" s="75"/>
      <c r="AE543" s="75"/>
      <c r="AF543" s="75"/>
      <c r="AG543" s="75"/>
      <c r="AH543" s="75"/>
      <c r="AI543" s="75"/>
      <c r="AJ543" s="75"/>
      <c r="AK543" s="75"/>
      <c r="AL543" s="75"/>
      <c r="AM543" s="75"/>
      <c r="AN543" s="75"/>
      <c r="AO543" s="75"/>
      <c r="AP543" s="75"/>
      <c r="AQ543" s="75"/>
      <c r="AR543" s="75"/>
      <c r="AS543" s="75"/>
      <c r="AT543" s="75"/>
      <c r="AU543" s="75"/>
      <c r="AV543" s="75"/>
      <c r="AW543" s="75"/>
      <c r="AX543" s="75"/>
      <c r="AY543" s="75"/>
      <c r="AZ543" s="75"/>
      <c r="BA543" s="75"/>
      <c r="BB543" s="75"/>
      <c r="BC543" s="75"/>
      <c r="BD543" s="75"/>
      <c r="BE543" s="75"/>
      <c r="BF543" s="75"/>
      <c r="BG543" s="75"/>
      <c r="BH543" s="75"/>
      <c r="BI543" s="1"/>
      <c r="BJ543" s="1"/>
      <c r="BK543" s="1"/>
      <c r="BL543" s="1"/>
      <c r="BM543" s="1"/>
      <c r="BN543" s="1"/>
      <c r="BO543" s="1"/>
      <c r="BP543" s="1"/>
      <c r="BQ543" s="1"/>
      <c r="BR543" s="1"/>
    </row>
    <row r="544" spans="1:70" s="38" customFormat="1" x14ac:dyDescent="0.2">
      <c r="A544" s="73" t="s">
        <v>835</v>
      </c>
      <c r="B544" s="74" t="s">
        <v>836</v>
      </c>
      <c r="C544" s="74" t="s">
        <v>79</v>
      </c>
      <c r="D544" s="74" t="s">
        <v>838</v>
      </c>
      <c r="E544" s="26">
        <v>23909</v>
      </c>
      <c r="F544" s="86">
        <v>23909</v>
      </c>
      <c r="G544" s="2">
        <f t="shared" si="16"/>
        <v>0</v>
      </c>
      <c r="H544" s="42">
        <f t="shared" si="17"/>
        <v>0</v>
      </c>
      <c r="I544" s="82">
        <v>1</v>
      </c>
      <c r="J544" s="72">
        <v>1</v>
      </c>
      <c r="K544" s="71"/>
      <c r="L544" s="71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  <c r="AA544" s="75"/>
      <c r="AB544" s="75"/>
      <c r="AC544" s="75"/>
      <c r="AD544" s="75"/>
      <c r="AE544" s="75"/>
      <c r="AF544" s="75"/>
      <c r="AG544" s="75"/>
      <c r="AH544" s="75"/>
      <c r="AI544" s="75"/>
      <c r="AJ544" s="75"/>
      <c r="AK544" s="75"/>
      <c r="AL544" s="75"/>
      <c r="AM544" s="75"/>
      <c r="AN544" s="75"/>
      <c r="AO544" s="75"/>
      <c r="AP544" s="75"/>
      <c r="AQ544" s="75"/>
      <c r="AR544" s="75"/>
      <c r="AS544" s="75"/>
      <c r="AT544" s="75"/>
      <c r="AU544" s="75"/>
      <c r="AV544" s="75"/>
      <c r="AW544" s="75"/>
      <c r="AX544" s="75"/>
      <c r="AY544" s="75"/>
      <c r="AZ544" s="75"/>
      <c r="BA544" s="75"/>
      <c r="BB544" s="75"/>
      <c r="BC544" s="75"/>
      <c r="BD544" s="75"/>
      <c r="BE544" s="75"/>
      <c r="BF544" s="75"/>
      <c r="BG544" s="75"/>
      <c r="BH544" s="75"/>
      <c r="BI544" s="1"/>
      <c r="BJ544" s="1"/>
      <c r="BK544" s="1"/>
      <c r="BL544" s="1"/>
      <c r="BM544" s="1"/>
      <c r="BN544" s="1"/>
      <c r="BO544" s="1"/>
      <c r="BP544" s="1"/>
      <c r="BQ544" s="1"/>
      <c r="BR544" s="1"/>
    </row>
    <row r="545" spans="1:70" s="38" customFormat="1" x14ac:dyDescent="0.2">
      <c r="A545" s="73" t="s">
        <v>835</v>
      </c>
      <c r="B545" s="74" t="s">
        <v>836</v>
      </c>
      <c r="C545" s="74" t="s">
        <v>59</v>
      </c>
      <c r="D545" s="74" t="s">
        <v>839</v>
      </c>
      <c r="E545" s="26">
        <v>5339</v>
      </c>
      <c r="F545" s="86">
        <v>5339</v>
      </c>
      <c r="G545" s="2">
        <f t="shared" si="16"/>
        <v>0</v>
      </c>
      <c r="H545" s="42">
        <f t="shared" si="17"/>
        <v>0</v>
      </c>
      <c r="I545" s="82">
        <v>1</v>
      </c>
      <c r="J545" s="72">
        <v>1</v>
      </c>
      <c r="K545" s="71"/>
      <c r="L545" s="71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  <c r="AA545" s="75"/>
      <c r="AB545" s="75"/>
      <c r="AC545" s="75"/>
      <c r="AD545" s="75"/>
      <c r="AE545" s="75"/>
      <c r="AF545" s="75"/>
      <c r="AG545" s="75"/>
      <c r="AH545" s="75"/>
      <c r="AI545" s="75"/>
      <c r="AJ545" s="75"/>
      <c r="AK545" s="75"/>
      <c r="AL545" s="75"/>
      <c r="AM545" s="75"/>
      <c r="AN545" s="75"/>
      <c r="AO545" s="75"/>
      <c r="AP545" s="75"/>
      <c r="AQ545" s="75"/>
      <c r="AR545" s="75"/>
      <c r="AS545" s="75"/>
      <c r="AT545" s="75"/>
      <c r="AU545" s="75"/>
      <c r="AV545" s="75"/>
      <c r="AW545" s="75"/>
      <c r="AX545" s="75"/>
      <c r="AY545" s="75"/>
      <c r="AZ545" s="75"/>
      <c r="BA545" s="75"/>
      <c r="BB545" s="75"/>
      <c r="BC545" s="75"/>
      <c r="BD545" s="75"/>
      <c r="BE545" s="75"/>
      <c r="BF545" s="75"/>
      <c r="BG545" s="75"/>
      <c r="BH545" s="75"/>
      <c r="BI545" s="1"/>
      <c r="BJ545" s="1"/>
      <c r="BK545" s="1"/>
      <c r="BL545" s="1"/>
      <c r="BM545" s="1"/>
      <c r="BN545" s="1"/>
      <c r="BO545" s="1"/>
      <c r="BP545" s="1"/>
      <c r="BQ545" s="1"/>
      <c r="BR545" s="1"/>
    </row>
    <row r="546" spans="1:70" s="38" customFormat="1" x14ac:dyDescent="0.2">
      <c r="A546" s="73" t="s">
        <v>840</v>
      </c>
      <c r="B546" s="74" t="s">
        <v>841</v>
      </c>
      <c r="C546" s="74" t="s">
        <v>26</v>
      </c>
      <c r="D546" s="74" t="s">
        <v>842</v>
      </c>
      <c r="E546" s="26">
        <v>7576610</v>
      </c>
      <c r="F546" s="86">
        <v>7619240</v>
      </c>
      <c r="G546" s="2">
        <f t="shared" si="16"/>
        <v>42630</v>
      </c>
      <c r="H546" s="42">
        <f t="shared" si="17"/>
        <v>5.5999999999999999E-3</v>
      </c>
      <c r="I546" s="82" t="s">
        <v>865</v>
      </c>
      <c r="J546" s="72" t="s">
        <v>865</v>
      </c>
      <c r="K546" s="71"/>
      <c r="L546" s="71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  <c r="AA546" s="75"/>
      <c r="AB546" s="75"/>
      <c r="AC546" s="75"/>
      <c r="AD546" s="75"/>
      <c r="AE546" s="75"/>
      <c r="AF546" s="75"/>
      <c r="AG546" s="75"/>
      <c r="AH546" s="75"/>
      <c r="AI546" s="75"/>
      <c r="AJ546" s="75"/>
      <c r="AK546" s="75"/>
      <c r="AL546" s="75"/>
      <c r="AM546" s="75"/>
      <c r="AN546" s="75"/>
      <c r="AO546" s="75"/>
      <c r="AP546" s="75"/>
      <c r="AQ546" s="75"/>
      <c r="AR546" s="75"/>
      <c r="AS546" s="75"/>
      <c r="AT546" s="75"/>
      <c r="AU546" s="75"/>
      <c r="AV546" s="75"/>
      <c r="AW546" s="75"/>
      <c r="AX546" s="75"/>
      <c r="AY546" s="75"/>
      <c r="AZ546" s="75"/>
      <c r="BA546" s="75"/>
      <c r="BB546" s="75"/>
      <c r="BC546" s="75"/>
      <c r="BD546" s="75"/>
      <c r="BE546" s="75"/>
      <c r="BF546" s="75"/>
      <c r="BG546" s="75"/>
      <c r="BH546" s="75"/>
      <c r="BI546" s="1"/>
      <c r="BJ546" s="1"/>
      <c r="BK546" s="1"/>
      <c r="BL546" s="1"/>
      <c r="BM546" s="1"/>
      <c r="BN546" s="1"/>
      <c r="BO546" s="1"/>
      <c r="BP546" s="1"/>
      <c r="BQ546" s="1"/>
      <c r="BR546" s="1"/>
    </row>
    <row r="547" spans="1:70" s="38" customFormat="1" x14ac:dyDescent="0.2">
      <c r="A547" s="73" t="s">
        <v>840</v>
      </c>
      <c r="B547" s="74" t="s">
        <v>841</v>
      </c>
      <c r="C547" s="74" t="s">
        <v>57</v>
      </c>
      <c r="D547" s="74" t="s">
        <v>843</v>
      </c>
      <c r="E547" s="26">
        <v>940110</v>
      </c>
      <c r="F547" s="86">
        <v>949717</v>
      </c>
      <c r="G547" s="2">
        <f t="shared" si="16"/>
        <v>9607</v>
      </c>
      <c r="H547" s="42">
        <f t="shared" si="17"/>
        <v>1.0200000000000001E-2</v>
      </c>
      <c r="I547" s="82" t="s">
        <v>865</v>
      </c>
      <c r="J547" s="72" t="s">
        <v>865</v>
      </c>
      <c r="K547" s="71"/>
      <c r="L547" s="71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  <c r="AA547" s="75"/>
      <c r="AB547" s="75"/>
      <c r="AC547" s="75"/>
      <c r="AD547" s="75"/>
      <c r="AE547" s="75"/>
      <c r="AF547" s="75"/>
      <c r="AG547" s="75"/>
      <c r="AH547" s="75"/>
      <c r="AI547" s="75"/>
      <c r="AJ547" s="75"/>
      <c r="AK547" s="75"/>
      <c r="AL547" s="75"/>
      <c r="AM547" s="75"/>
      <c r="AN547" s="75"/>
      <c r="AO547" s="75"/>
      <c r="AP547" s="75"/>
      <c r="AQ547" s="75"/>
      <c r="AR547" s="75"/>
      <c r="AS547" s="75"/>
      <c r="AT547" s="75"/>
      <c r="AU547" s="75"/>
      <c r="AV547" s="75"/>
      <c r="AW547" s="75"/>
      <c r="AX547" s="75"/>
      <c r="AY547" s="75"/>
      <c r="AZ547" s="75"/>
      <c r="BA547" s="75"/>
      <c r="BB547" s="75"/>
      <c r="BC547" s="75"/>
      <c r="BD547" s="75"/>
      <c r="BE547" s="75"/>
      <c r="BF547" s="75"/>
      <c r="BG547" s="75"/>
      <c r="BH547" s="75"/>
      <c r="BI547" s="1"/>
      <c r="BJ547" s="1"/>
      <c r="BK547" s="1"/>
      <c r="BL547" s="1"/>
      <c r="BM547" s="1"/>
      <c r="BN547" s="1"/>
      <c r="BO547" s="1"/>
      <c r="BP547" s="1"/>
      <c r="BQ547" s="1"/>
      <c r="BR547" s="1"/>
    </row>
    <row r="548" spans="1:70" s="38" customFormat="1" x14ac:dyDescent="0.2">
      <c r="A548" s="73" t="s">
        <v>840</v>
      </c>
      <c r="B548" s="74" t="s">
        <v>841</v>
      </c>
      <c r="C548" s="74" t="s">
        <v>79</v>
      </c>
      <c r="D548" s="74" t="s">
        <v>844</v>
      </c>
      <c r="E548" s="26">
        <v>192700</v>
      </c>
      <c r="F548" s="86">
        <v>195313</v>
      </c>
      <c r="G548" s="2">
        <f t="shared" si="16"/>
        <v>2613</v>
      </c>
      <c r="H548" s="42">
        <f t="shared" si="17"/>
        <v>1.3599999999999999E-2</v>
      </c>
      <c r="I548" s="82">
        <v>1</v>
      </c>
      <c r="J548" s="72" t="s">
        <v>865</v>
      </c>
      <c r="K548" s="71"/>
      <c r="L548" s="71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  <c r="AA548" s="75"/>
      <c r="AB548" s="75"/>
      <c r="AC548" s="75"/>
      <c r="AD548" s="75"/>
      <c r="AE548" s="75"/>
      <c r="AF548" s="75"/>
      <c r="AG548" s="75"/>
      <c r="AH548" s="75"/>
      <c r="AI548" s="75"/>
      <c r="AJ548" s="75"/>
      <c r="AK548" s="75"/>
      <c r="AL548" s="75"/>
      <c r="AM548" s="75"/>
      <c r="AN548" s="75"/>
      <c r="AO548" s="75"/>
      <c r="AP548" s="75"/>
      <c r="AQ548" s="75"/>
      <c r="AR548" s="75"/>
      <c r="AS548" s="75"/>
      <c r="AT548" s="75"/>
      <c r="AU548" s="75"/>
      <c r="AV548" s="75"/>
      <c r="AW548" s="75"/>
      <c r="AX548" s="75"/>
      <c r="AY548" s="75"/>
      <c r="AZ548" s="75"/>
      <c r="BA548" s="75"/>
      <c r="BB548" s="75"/>
      <c r="BC548" s="75"/>
      <c r="BD548" s="75"/>
      <c r="BE548" s="75"/>
      <c r="BF548" s="75"/>
      <c r="BG548" s="75"/>
      <c r="BH548" s="75"/>
      <c r="BI548" s="1"/>
      <c r="BJ548" s="1"/>
      <c r="BK548" s="1"/>
      <c r="BL548" s="1"/>
      <c r="BM548" s="1"/>
      <c r="BN548" s="1"/>
      <c r="BO548" s="1"/>
      <c r="BP548" s="1"/>
      <c r="BQ548" s="1"/>
      <c r="BR548" s="1"/>
    </row>
    <row r="549" spans="1:70" s="38" customFormat="1" x14ac:dyDescent="0.2">
      <c r="A549" s="73" t="s">
        <v>840</v>
      </c>
      <c r="B549" s="74" t="s">
        <v>841</v>
      </c>
      <c r="C549" s="74" t="s">
        <v>82</v>
      </c>
      <c r="D549" s="74" t="s">
        <v>845</v>
      </c>
      <c r="E549" s="26">
        <v>15321</v>
      </c>
      <c r="F549" s="86">
        <v>15321</v>
      </c>
      <c r="G549" s="2">
        <f t="shared" si="16"/>
        <v>0</v>
      </c>
      <c r="H549" s="42">
        <f t="shared" si="17"/>
        <v>0</v>
      </c>
      <c r="I549" s="82">
        <v>1</v>
      </c>
      <c r="J549" s="72">
        <v>1</v>
      </c>
      <c r="K549" s="71"/>
      <c r="L549" s="71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  <c r="AA549" s="75"/>
      <c r="AB549" s="75"/>
      <c r="AC549" s="75"/>
      <c r="AD549" s="75"/>
      <c r="AE549" s="75"/>
      <c r="AF549" s="75"/>
      <c r="AG549" s="75"/>
      <c r="AH549" s="75"/>
      <c r="AI549" s="75"/>
      <c r="AJ549" s="75"/>
      <c r="AK549" s="75"/>
      <c r="AL549" s="75"/>
      <c r="AM549" s="75"/>
      <c r="AN549" s="75"/>
      <c r="AO549" s="75"/>
      <c r="AP549" s="75"/>
      <c r="AQ549" s="75"/>
      <c r="AR549" s="75"/>
      <c r="AS549" s="75"/>
      <c r="AT549" s="75"/>
      <c r="AU549" s="75"/>
      <c r="AV549" s="75"/>
      <c r="AW549" s="75"/>
      <c r="AX549" s="75"/>
      <c r="AY549" s="75"/>
      <c r="AZ549" s="75"/>
      <c r="BA549" s="75"/>
      <c r="BB549" s="75"/>
      <c r="BC549" s="75"/>
      <c r="BD549" s="75"/>
      <c r="BE549" s="75"/>
      <c r="BF549" s="75"/>
      <c r="BG549" s="75"/>
      <c r="BH549" s="75"/>
      <c r="BI549" s="1"/>
      <c r="BJ549" s="1"/>
      <c r="BK549" s="1"/>
      <c r="BL549" s="1"/>
      <c r="BM549" s="1"/>
      <c r="BN549" s="1"/>
      <c r="BO549" s="1"/>
      <c r="BP549" s="1"/>
      <c r="BQ549" s="1"/>
      <c r="BR549" s="1"/>
    </row>
    <row r="550" spans="1:70" x14ac:dyDescent="0.2">
      <c r="A550" s="27"/>
      <c r="B550" s="28"/>
      <c r="C550" s="28"/>
      <c r="D550" s="29"/>
      <c r="E550" s="26"/>
      <c r="F550" s="50"/>
      <c r="G550" s="2"/>
      <c r="H550" s="42"/>
      <c r="I550" s="13"/>
      <c r="J550" s="16"/>
      <c r="K550" s="14"/>
      <c r="L550" s="14"/>
    </row>
    <row r="551" spans="1:70" ht="13.5" thickBot="1" x14ac:dyDescent="0.25">
      <c r="A551" s="30">
        <f>COUNTA(A9:A549)</f>
        <v>541</v>
      </c>
      <c r="B551" s="31" t="s">
        <v>912</v>
      </c>
      <c r="C551" s="31"/>
      <c r="D551" s="32"/>
      <c r="E551" s="33">
        <f>SUM(E9:E549)</f>
        <v>2357407626</v>
      </c>
      <c r="F551" s="51">
        <f>SUM(F9:F549)</f>
        <v>2368030342</v>
      </c>
      <c r="G551" s="3">
        <f>SUM(G9:G549)</f>
        <v>10622716</v>
      </c>
      <c r="H551" s="43">
        <f>ROUND(G551/E551,4)</f>
        <v>4.4999999999999997E-3</v>
      </c>
      <c r="I551" s="34">
        <f>SUM(I9:I549)</f>
        <v>77</v>
      </c>
      <c r="J551" s="35">
        <f>SUM(J9:J549)</f>
        <v>39</v>
      </c>
      <c r="K551" s="53"/>
      <c r="L551" s="53"/>
    </row>
    <row r="552" spans="1:70" x14ac:dyDescent="0.2">
      <c r="A552" s="76"/>
      <c r="B552" s="77"/>
      <c r="C552" s="77"/>
      <c r="D552" s="77"/>
      <c r="E552" s="2"/>
      <c r="F552" s="2"/>
      <c r="G552" s="2"/>
      <c r="H552" s="78"/>
      <c r="I552" s="53"/>
      <c r="J552" s="53"/>
      <c r="K552" s="53"/>
      <c r="L552" s="53"/>
    </row>
    <row r="553" spans="1:70" x14ac:dyDescent="0.2">
      <c r="A553" s="81" t="s">
        <v>908</v>
      </c>
      <c r="B553" s="77"/>
      <c r="C553" s="77"/>
      <c r="D553" s="77"/>
      <c r="E553" s="2"/>
      <c r="F553" s="2"/>
      <c r="G553" s="2"/>
      <c r="H553" s="78"/>
      <c r="I553" s="53"/>
      <c r="J553" s="53"/>
      <c r="K553" s="53"/>
      <c r="L553" s="53"/>
    </row>
    <row r="554" spans="1:70" x14ac:dyDescent="0.2">
      <c r="A554" s="76" t="s">
        <v>909</v>
      </c>
      <c r="B554" s="77"/>
      <c r="C554" s="77"/>
      <c r="D554" s="77"/>
      <c r="E554" s="2"/>
      <c r="F554" s="2"/>
      <c r="G554" s="2"/>
      <c r="H554" s="78"/>
      <c r="I554" s="53"/>
      <c r="J554" s="53"/>
      <c r="K554" s="53"/>
      <c r="L554" s="53"/>
    </row>
    <row r="555" spans="1:70" x14ac:dyDescent="0.2">
      <c r="A555" s="76"/>
      <c r="B555" s="77"/>
      <c r="C555" s="77"/>
      <c r="D555" s="77"/>
      <c r="E555" s="2"/>
      <c r="F555" s="2"/>
      <c r="G555" s="2"/>
      <c r="H555" s="78"/>
      <c r="I555" s="53"/>
      <c r="J555" s="53"/>
      <c r="K555" s="53"/>
      <c r="L555" s="53"/>
    </row>
    <row r="556" spans="1:70" x14ac:dyDescent="0.2">
      <c r="A556" s="89" t="s">
        <v>907</v>
      </c>
      <c r="B556" s="90"/>
      <c r="C556" s="90"/>
      <c r="D556" s="90"/>
      <c r="E556" s="90"/>
      <c r="F556" s="90"/>
      <c r="G556" s="90"/>
      <c r="H556" s="90"/>
      <c r="I556" s="90"/>
      <c r="J556" s="90"/>
    </row>
    <row r="557" spans="1:70" ht="12.75" customHeight="1" x14ac:dyDescent="0.2">
      <c r="A557" s="91" t="s">
        <v>888</v>
      </c>
      <c r="B557" s="92"/>
      <c r="C557" s="92"/>
      <c r="D557" s="92"/>
      <c r="E557" s="92"/>
      <c r="F557" s="92"/>
      <c r="G557" s="92"/>
      <c r="H557" s="92"/>
      <c r="I557" s="92"/>
      <c r="J557" s="92"/>
    </row>
    <row r="558" spans="1:70" ht="25.5" customHeight="1" thickBot="1" x14ac:dyDescent="0.25">
      <c r="A558" s="91"/>
      <c r="B558" s="92"/>
      <c r="C558" s="92"/>
      <c r="D558" s="92"/>
      <c r="E558" s="92"/>
      <c r="F558" s="92"/>
      <c r="G558" s="92"/>
      <c r="H558" s="92"/>
      <c r="I558" s="92"/>
      <c r="J558" s="92"/>
    </row>
    <row r="559" spans="1:70" ht="26.25" customHeight="1" thickBot="1" x14ac:dyDescent="0.25">
      <c r="A559" s="93" t="s">
        <v>889</v>
      </c>
      <c r="B559" s="94"/>
      <c r="C559" s="94"/>
      <c r="D559" s="94"/>
      <c r="E559" s="94"/>
      <c r="F559" s="94"/>
      <c r="G559" s="94"/>
      <c r="H559" s="94"/>
      <c r="I559" s="94"/>
      <c r="J559" s="94"/>
    </row>
  </sheetData>
  <sortState ref="T9:Z548">
    <sortCondition ref="T9:T548"/>
    <sortCondition ref="V9:V548"/>
  </sortState>
  <mergeCells count="5">
    <mergeCell ref="A556:J556"/>
    <mergeCell ref="A557:J558"/>
    <mergeCell ref="A559:J559"/>
    <mergeCell ref="I1:I8"/>
    <mergeCell ref="J1:J8"/>
  </mergeCells>
  <conditionalFormatting sqref="K339:L346 I339:J363 K348:L546 I365:J549 I550:L550 I9:L338 G550:H554 G10:G549">
    <cfRule type="cellIs" dxfId="6" priority="79" operator="lessThan">
      <formula>0</formula>
    </cfRule>
  </conditionalFormatting>
  <conditionalFormatting sqref="G9 G555">
    <cfRule type="cellIs" dxfId="5" priority="128" operator="lessThan">
      <formula>0</formula>
    </cfRule>
  </conditionalFormatting>
  <conditionalFormatting sqref="K547:L549">
    <cfRule type="cellIs" dxfId="4" priority="59" operator="lessThan">
      <formula>0</formula>
    </cfRule>
  </conditionalFormatting>
  <conditionalFormatting sqref="K347:L347">
    <cfRule type="cellIs" dxfId="3" priority="58" operator="lessThan">
      <formula>0</formula>
    </cfRule>
  </conditionalFormatting>
  <conditionalFormatting sqref="H9 H555">
    <cfRule type="cellIs" dxfId="2" priority="48" operator="lessThan">
      <formula>0</formula>
    </cfRule>
  </conditionalFormatting>
  <conditionalFormatting sqref="I364:J364">
    <cfRule type="cellIs" dxfId="1" priority="10" operator="lessThan">
      <formula>0</formula>
    </cfRule>
  </conditionalFormatting>
  <conditionalFormatting sqref="H10:H549">
    <cfRule type="cellIs" dxfId="0" priority="1" operator="lessThan">
      <formula>0</formula>
    </cfRule>
  </conditionalFormatting>
  <printOptions horizontalCentered="1" gridLines="1"/>
  <pageMargins left="0.5" right="0.5" top="0.66" bottom="0.65" header="0.3" footer="0.3"/>
  <pageSetup scale="80" orientation="portrait" r:id="rId1"/>
  <headerFooter>
    <oddHeader xml:space="preserve">&amp;L&amp;"Times,Regular"FY20 Comp of FY20 Adjusted 08/10/19 vs 
FY20 Adjusted 08/11/19 State Aid Allocation&amp;C&amp;"Times,Regular"Oklahoma State Department of Education&amp;R&amp;"Times,Regular"08/11/19
</oddHeader>
    <oddFooter>&amp;L&amp;"Times,Regular"State Aid Section
&amp;A
&amp;C&amp;"Times,Regular"&amp;P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 081019 vs FY20 081119</vt:lpstr>
      <vt:lpstr>'FY20 081019 vs FY20 081119'!Print_Area</vt:lpstr>
      <vt:lpstr>'FY20 081019 vs FY20 081119'!Print_Titles</vt:lpstr>
    </vt:vector>
  </TitlesOfParts>
  <Company>Oklahoma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Windows User</cp:lastModifiedBy>
  <cp:lastPrinted>2019-08-13T13:47:06Z</cp:lastPrinted>
  <dcterms:created xsi:type="dcterms:W3CDTF">2015-07-01T17:30:33Z</dcterms:created>
  <dcterms:modified xsi:type="dcterms:W3CDTF">2019-08-13T13:47:19Z</dcterms:modified>
</cp:coreProperties>
</file>