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\FY19 Calc. Sheets\04. FY19 Adj. Midyear 011419\"/>
    </mc:Choice>
  </mc:AlternateContent>
  <bookViews>
    <workbookView xWindow="0" yWindow="0" windowWidth="26025" windowHeight="10020" tabRatio="989"/>
  </bookViews>
  <sheets>
    <sheet name="Sheet 1" sheetId="4" r:id="rId1"/>
  </sheets>
  <definedNames>
    <definedName name="_xlnm.Print_Area" localSheetId="0">'Sheet 1'!$A$9:$J$552</definedName>
    <definedName name="_xlnm.Print_Titles" localSheetId="0">'Sheet 1'!$1:$8</definedName>
  </definedNames>
  <calcPr calcId="162913"/>
</workbook>
</file>

<file path=xl/calcChain.xml><?xml version="1.0" encoding="utf-8"?>
<calcChain xmlns="http://schemas.openxmlformats.org/spreadsheetml/2006/main">
  <c r="H550" i="4" l="1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J552" i="4" l="1"/>
  <c r="I552" i="4"/>
  <c r="G10" i="4" l="1"/>
  <c r="G550" i="4" l="1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E552" i="4"/>
  <c r="G9" i="4" l="1"/>
  <c r="F552" i="4" l="1"/>
  <c r="A552" i="4"/>
  <c r="H9" i="4"/>
  <c r="G552" i="4" l="1"/>
  <c r="H552" i="4" l="1"/>
</calcChain>
</file>

<file path=xl/sharedStrings.xml><?xml version="1.0" encoding="utf-8"?>
<sst xmlns="http://schemas.openxmlformats.org/spreadsheetml/2006/main" count="3284" uniqueCount="910">
  <si>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</si>
  <si>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</si>
  <si>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</si>
  <si>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</si>
  <si>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</si>
  <si>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</si>
  <si>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</si>
  <si>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</si>
  <si>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</si>
  <si>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</si>
  <si>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</si>
  <si>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</si>
  <si>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</si>
  <si>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</si>
  <si>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</si>
  <si>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</si>
  <si>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</si>
  <si>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</si>
  <si>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</si>
  <si>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</si>
  <si>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</si>
  <si>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</si>
  <si>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</si>
  <si>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</si>
  <si>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</si>
  <si>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</si>
  <si>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</si>
  <si>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</si>
  <si>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</si>
  <si>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</si>
  <si>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</si>
  <si>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</si>
  <si>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</si>
  <si>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</si>
  <si>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</si>
  <si>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</si>
  <si>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</si>
  <si>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</si>
  <si>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</si>
  <si>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</si>
  <si>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</si>
  <si>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</si>
  <si>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</si>
  <si>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</si>
  <si>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</si>
  <si>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</si>
  <si>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</si>
  <si>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</si>
  <si>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</si>
  <si>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</si>
  <si>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</si>
  <si>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</si>
  <si>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</si>
  <si>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</si>
  <si>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</si>
  <si>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</si>
  <si>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</si>
  <si>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</si>
  <si>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</si>
  <si>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</si>
  <si>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</si>
  <si>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</si>
  <si>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</si>
  <si>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</si>
  <si>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</si>
  <si>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</si>
  <si>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</si>
  <si>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</si>
  <si>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</si>
  <si>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</si>
  <si>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</si>
  <si>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</si>
  <si>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</si>
  <si>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</si>
  <si>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</si>
  <si>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</si>
  <si>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</si>
  <si>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</si>
  <si>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</si>
  <si>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</si>
  <si>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</si>
  <si>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</si>
  <si>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</si>
  <si>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</si>
  <si>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</si>
  <si>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</si>
  <si>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</si>
  <si>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</si>
  <si>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</si>
  <si>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</si>
  <si>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</si>
  <si>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</si>
  <si>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</si>
  <si>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</si>
  <si>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</si>
  <si>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</si>
  <si>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</si>
  <si>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</si>
  <si>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</si>
  <si>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</si>
  <si>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</si>
  <si>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</si>
  <si>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</si>
  <si>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</si>
  <si>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</si>
  <si>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</si>
  <si>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</si>
  <si>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</si>
  <si>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</si>
  <si>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</si>
  <si>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</si>
  <si>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</si>
  <si>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</si>
  <si>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</si>
  <si>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</si>
  <si>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</si>
  <si>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</si>
  <si>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</si>
  <si>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</si>
  <si>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</si>
  <si>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</si>
  <si>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</si>
  <si>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</si>
  <si>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</si>
  <si>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</si>
  <si>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</si>
  <si>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</si>
  <si>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</si>
  <si>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</si>
  <si>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</si>
  <si>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</si>
  <si>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</si>
  <si>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</si>
  <si>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</si>
  <si>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</si>
  <si>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</si>
  <si>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</si>
  <si>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</si>
  <si>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</si>
  <si>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</si>
  <si>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</si>
  <si>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</si>
  <si>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</si>
  <si>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</si>
  <si>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</si>
  <si>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</si>
  <si>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</si>
  <si>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</si>
  <si>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</si>
  <si>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</si>
  <si>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</si>
  <si>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</si>
  <si>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</si>
  <si>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</si>
  <si>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</si>
  <si>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</si>
  <si>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</si>
  <si>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</si>
  <si>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</si>
  <si>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</si>
  <si>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</si>
  <si>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</si>
  <si>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</si>
  <si>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</si>
  <si>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</si>
  <si>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</si>
  <si>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</si>
  <si>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</si>
  <si>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</si>
  <si>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</si>
  <si>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</si>
  <si>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</si>
  <si>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</si>
  <si>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</si>
  <si>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</si>
  <si>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</si>
  <si>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>C003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</si>
  <si>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</si>
  <si>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</si>
  <si>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</si>
  <si>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</si>
  <si>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</si>
  <si>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</si>
  <si>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</si>
  <si>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</si>
  <si>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</si>
  <si>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</si>
  <si>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</si>
  <si>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</si>
  <si>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</si>
  <si>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</si>
  <si>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</si>
  <si>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</si>
  <si>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</si>
  <si>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</si>
  <si>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</si>
  <si>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</si>
  <si>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</si>
  <si>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</si>
  <si>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</si>
  <si>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</si>
  <si>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</si>
  <si>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</si>
  <si>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</si>
  <si>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</si>
  <si>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</si>
  <si>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</si>
  <si>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</si>
  <si>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</si>
  <si>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</si>
  <si>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</si>
  <si>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</si>
  <si>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</si>
  <si>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</si>
  <si>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</si>
  <si>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</si>
  <si>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</si>
  <si>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</si>
  <si>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</si>
  <si>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</si>
  <si>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</si>
  <si>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</si>
  <si>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</si>
  <si>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</si>
  <si>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</si>
  <si>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</si>
  <si>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</si>
  <si>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</si>
  <si>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</si>
  <si>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</si>
  <si>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</si>
  <si>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</si>
  <si>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</si>
  <si>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</si>
  <si>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</si>
  <si>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</si>
  <si>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</si>
  <si>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</si>
  <si>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</si>
  <si>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</si>
  <si>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</si>
  <si>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</si>
  <si>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</si>
  <si>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</si>
  <si>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</si>
  <si>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</si>
  <si>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</si>
  <si>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</si>
  <si>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</si>
  <si>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</si>
  <si>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</si>
  <si>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</si>
  <si>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</si>
  <si>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</si>
  <si>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</si>
  <si>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</si>
  <si>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</si>
  <si>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</si>
  <si>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</si>
  <si>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</si>
  <si>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</si>
  <si>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</si>
  <si>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</si>
  <si>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</si>
  <si>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</si>
  <si>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</si>
  <si>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</si>
  <si>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</si>
  <si>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</si>
  <si>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</si>
  <si>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</si>
  <si>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</si>
  <si>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</si>
  <si>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</si>
  <si>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</si>
  <si>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</si>
  <si>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</si>
  <si>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</si>
  <si>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</si>
  <si>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</si>
  <si>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</si>
  <si>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</si>
  <si>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</si>
  <si>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</si>
  <si>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</si>
  <si>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</si>
  <si>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</si>
  <si>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</si>
  <si>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</si>
  <si>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</si>
  <si>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</si>
  <si>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</si>
  <si>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</si>
  <si>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</si>
  <si>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</si>
  <si>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</si>
  <si>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</si>
  <si>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</si>
  <si>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</si>
  <si>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</si>
  <si>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</si>
  <si>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</si>
  <si>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</si>
  <si>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</si>
  <si>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</si>
  <si>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</si>
  <si>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</si>
  <si>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</si>
  <si>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</si>
  <si>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</si>
  <si>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</si>
  <si>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</si>
  <si>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</si>
  <si>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</si>
  <si>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</si>
  <si>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</si>
  <si>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</si>
  <si>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</si>
  <si>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</si>
  <si>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</si>
  <si>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</si>
  <si>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</si>
  <si>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</si>
  <si>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</si>
  <si>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</si>
  <si>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</si>
  <si>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</si>
  <si>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</si>
  <si>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</si>
  <si>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</si>
  <si>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</si>
  <si>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</si>
  <si>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</si>
  <si>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</si>
  <si>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</si>
  <si>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</si>
  <si>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</si>
  <si>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</si>
  <si>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</si>
  <si>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</si>
  <si>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</si>
  <si>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</si>
  <si>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</si>
  <si>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</si>
  <si>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</si>
  <si>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</si>
  <si>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</si>
  <si>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</si>
  <si>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</si>
  <si>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</si>
  <si>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</si>
  <si>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</si>
  <si>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</si>
  <si>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</si>
  <si>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</si>
  <si>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</si>
  <si>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</si>
  <si>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</si>
  <si>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</si>
  <si>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</si>
  <si>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</si>
  <si>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</si>
  <si>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</si>
  <si>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</si>
  <si>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</si>
  <si>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</si>
  <si>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</si>
  <si>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</si>
  <si>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</si>
  <si>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</si>
  <si>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</si>
  <si>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</si>
  <si>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BLAIR                         </t>
  </si>
  <si>
    <t>34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</si>
  <si>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</si>
  <si>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</si>
  <si>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</si>
  <si>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</si>
  <si>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</si>
  <si>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</si>
  <si>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</si>
  <si>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</si>
  <si>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</si>
  <si>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</si>
  <si>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</si>
  <si>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</si>
  <si>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</si>
  <si>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</si>
  <si>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</si>
  <si>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</si>
  <si>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</si>
  <si>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</si>
  <si>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</si>
  <si>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</si>
  <si>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</si>
  <si>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</si>
  <si>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</si>
  <si>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</si>
  <si>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</si>
  <si>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</si>
  <si>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</si>
  <si>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</si>
  <si>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</si>
  <si>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</si>
  <si>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</si>
  <si>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</si>
  <si>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</si>
  <si>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</si>
  <si>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</si>
  <si>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</si>
  <si>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</si>
  <si>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</si>
  <si>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</si>
  <si>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</si>
  <si>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</si>
  <si>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</si>
  <si>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</si>
  <si>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</si>
  <si>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</si>
  <si>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</si>
  <si>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</si>
  <si>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</si>
  <si>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</si>
  <si>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</si>
  <si>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</si>
  <si>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</si>
  <si>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</si>
  <si>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</si>
  <si>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</si>
  <si>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</si>
  <si>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</si>
  <si>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</si>
  <si>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</si>
  <si>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</si>
  <si>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</si>
  <si>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</si>
  <si>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</si>
  <si>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</si>
  <si>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</si>
  <si>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</si>
  <si>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</si>
  <si>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</si>
  <si>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</si>
  <si>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</si>
  <si>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</si>
  <si>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</si>
  <si>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</si>
  <si>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</si>
  <si>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</si>
  <si>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</si>
  <si>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</si>
  <si>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</si>
  <si>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</si>
  <si>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</si>
  <si>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</si>
  <si>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</si>
  <si>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</si>
  <si>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</si>
  <si>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</si>
  <si>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</si>
  <si>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</si>
  <si>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</si>
  <si>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</si>
  <si>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</si>
  <si>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</si>
  <si>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</si>
  <si>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</si>
  <si>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</si>
  <si>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</si>
  <si>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</si>
  <si>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</si>
  <si>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</si>
  <si>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</si>
  <si>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</si>
  <si>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</si>
  <si>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</si>
  <si>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</si>
  <si>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</si>
  <si>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</si>
  <si>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</si>
  <si>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</si>
  <si>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</si>
  <si>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</si>
  <si>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</si>
  <si>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</si>
  <si>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</si>
  <si>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</si>
  <si>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</si>
  <si>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</si>
  <si>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</si>
  <si>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</si>
  <si>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</si>
  <si>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</si>
  <si>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</si>
  <si>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</si>
  <si>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</si>
  <si>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</si>
  <si>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</si>
  <si>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</si>
  <si>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</si>
  <si>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</si>
  <si>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</si>
  <si>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</si>
  <si>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</si>
  <si>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</si>
  <si>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</si>
  <si>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</si>
  <si>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</si>
  <si>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</si>
  <si>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</si>
  <si>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</si>
  <si>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</si>
  <si>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</si>
  <si>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</si>
  <si>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</si>
  <si>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</si>
  <si>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</si>
  <si>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</si>
  <si>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</si>
  <si>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</si>
  <si>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</si>
  <si>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</si>
  <si>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</si>
  <si>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</si>
  <si>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</si>
  <si>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</si>
  <si>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</si>
  <si>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</si>
  <si>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</si>
  <si>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</si>
  <si>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</si>
  <si>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</si>
  <si>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</si>
  <si>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</si>
  <si>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</si>
  <si>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</si>
  <si>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</si>
  <si>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</si>
  <si>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</si>
  <si>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</si>
  <si>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</si>
  <si>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</si>
  <si>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</si>
  <si>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</si>
  <si>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</si>
  <si>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</si>
  <si>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</si>
  <si>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</si>
  <si>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</si>
  <si>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</si>
  <si>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</si>
  <si>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</si>
  <si>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</si>
  <si>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</si>
  <si>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</si>
  <si>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</si>
  <si>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</si>
  <si>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</si>
  <si>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</si>
  <si>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</si>
  <si>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</si>
  <si>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</si>
  <si>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</si>
  <si>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</si>
  <si>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</si>
  <si>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</si>
  <si>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</si>
  <si>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</si>
  <si>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</si>
  <si>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</si>
  <si>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</si>
  <si>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</si>
  <si>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</si>
  <si>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</si>
  <si>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</si>
  <si>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</si>
  <si>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</si>
  <si>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</si>
  <si>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</si>
  <si>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</si>
  <si>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</si>
  <si>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</si>
  <si>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</si>
  <si>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</si>
  <si>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</si>
  <si>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</si>
  <si>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G001</t>
  </si>
  <si>
    <t>G003</t>
  </si>
  <si>
    <t>G004</t>
  </si>
  <si>
    <t xml:space="preserve">ASTEC CHARTERS                </t>
  </si>
  <si>
    <t>G007</t>
  </si>
  <si>
    <t xml:space="preserve">JOHN W REX CHARTER ELEMENTARY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</si>
  <si>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</si>
  <si>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</si>
  <si>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</si>
  <si>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</si>
  <si>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</si>
  <si>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</si>
  <si>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</si>
  <si>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</si>
  <si>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</si>
  <si>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</si>
  <si>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</si>
  <si>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</si>
  <si>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</si>
  <si>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</si>
  <si>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</si>
  <si>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</si>
  <si>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</si>
  <si>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</si>
  <si>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</si>
  <si>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</si>
  <si>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</si>
  <si>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</si>
  <si>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</si>
  <si>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</si>
  <si>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</si>
  <si>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</si>
  <si>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</si>
  <si>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</si>
  <si>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</si>
  <si>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</si>
  <si>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</si>
  <si>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</si>
  <si>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</si>
  <si>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</si>
  <si>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</si>
  <si>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</si>
  <si>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</si>
  <si>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</si>
  <si>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</si>
  <si>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</si>
  <si>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</si>
  <si>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</si>
  <si>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</si>
  <si>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</si>
  <si>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</si>
  <si>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</si>
  <si>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</si>
  <si>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</si>
  <si>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</si>
  <si>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</si>
  <si>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</si>
  <si>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</si>
  <si>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</si>
  <si>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</si>
  <si>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</si>
  <si>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</si>
  <si>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</si>
  <si>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</si>
  <si>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</si>
  <si>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</si>
  <si>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</si>
  <si>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</si>
  <si>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</si>
  <si>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</si>
  <si>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</si>
  <si>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</si>
  <si>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</si>
  <si>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</si>
  <si>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</si>
  <si>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</si>
  <si>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</si>
  <si>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</si>
  <si>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</si>
  <si>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</si>
  <si>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</si>
  <si>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</si>
  <si>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</si>
  <si>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</si>
  <si>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</si>
  <si>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</si>
  <si>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</si>
  <si>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</si>
  <si>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</si>
  <si>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</si>
  <si>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</si>
  <si>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</si>
  <si>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</si>
  <si>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</si>
  <si>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</si>
  <si>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</si>
  <si>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</si>
  <si>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</si>
  <si>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</si>
  <si>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</si>
  <si>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</si>
  <si>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</si>
  <si>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</si>
  <si>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</si>
  <si>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</si>
  <si>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</si>
  <si>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</si>
  <si>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</si>
  <si>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</si>
  <si>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</si>
  <si>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</si>
  <si>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</si>
  <si>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</si>
  <si>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</si>
  <si>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</si>
  <si>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</si>
  <si>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</si>
  <si>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</si>
  <si>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</si>
  <si>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</si>
  <si>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</si>
  <si>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</si>
  <si>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</si>
  <si>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</si>
  <si>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</si>
  <si>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</si>
  <si>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</si>
  <si>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</si>
  <si>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</si>
  <si>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</si>
  <si>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</si>
  <si>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</si>
  <si>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</si>
  <si>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</si>
  <si>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</si>
  <si>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</si>
  <si>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</si>
  <si>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</si>
  <si>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</si>
  <si>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</si>
  <si>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</si>
  <si>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</si>
  <si>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</si>
  <si>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</si>
  <si>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</si>
  <si>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</si>
  <si>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</si>
  <si>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</si>
  <si>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</si>
  <si>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</si>
  <si>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</si>
  <si>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</si>
  <si>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</si>
  <si>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</si>
  <si>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</si>
  <si>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</si>
  <si>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</si>
  <si>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</si>
  <si>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</si>
  <si>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</si>
  <si>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</si>
  <si>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</si>
  <si>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</si>
  <si>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</si>
  <si>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</si>
  <si>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</si>
  <si>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</si>
  <si>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</si>
  <si>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</si>
  <si>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</si>
  <si>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</si>
  <si>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</si>
  <si>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</si>
  <si>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</si>
  <si>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</si>
  <si>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</si>
  <si>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</si>
  <si>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</si>
  <si>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</si>
  <si>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</si>
  <si>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</si>
  <si>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</si>
  <si>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</si>
  <si>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</si>
  <si>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</si>
  <si>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</si>
  <si>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</si>
  <si>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</si>
  <si>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</si>
  <si>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</si>
  <si>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</si>
  <si>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</si>
  <si>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</si>
  <si>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</si>
  <si>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</si>
  <si>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</si>
  <si>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</si>
  <si>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</si>
  <si>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</si>
  <si>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</si>
  <si>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</si>
  <si>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</si>
  <si>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</si>
  <si>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</si>
  <si>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</si>
  <si>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TIPTON                        </t>
  </si>
  <si>
    <t xml:space="preserve">DAVIDSON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</si>
  <si>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</si>
  <si>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</si>
  <si>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</si>
  <si>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</si>
  <si>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</si>
  <si>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</si>
  <si>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</si>
  <si>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</si>
  <si>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</si>
  <si>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 xml:space="preserve">TULSA CHARTER: KIPP TULSA     </t>
  </si>
  <si>
    <t>E006</t>
  </si>
  <si>
    <t xml:space="preserve">DEBORAH BROWN (CHARTER)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</si>
  <si>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</si>
  <si>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</si>
  <si>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</si>
  <si>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</si>
  <si>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</si>
  <si>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</si>
  <si>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</si>
  <si>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</si>
  <si>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</si>
  <si>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</si>
  <si>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</si>
  <si>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</si>
  <si>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</si>
  <si>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</si>
  <si>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</si>
  <si>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</si>
  <si>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</si>
  <si>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</si>
  <si>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</si>
  <si>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</si>
  <si>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</si>
  <si>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</si>
  <si>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</si>
  <si>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</si>
  <si>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</si>
  <si>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</si>
  <si>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</si>
  <si>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</si>
  <si>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</si>
  <si>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</si>
  <si>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</si>
  <si>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</si>
  <si>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</si>
  <si>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</si>
  <si>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</si>
  <si>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</si>
  <si>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</si>
  <si>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</si>
  <si>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</si>
  <si>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</si>
  <si>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</si>
  <si>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</si>
  <si>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</si>
  <si>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</si>
  <si>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</si>
  <si>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</si>
  <si>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</si>
  <si>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</si>
  <si>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</si>
  <si>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</si>
  <si>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</si>
  <si>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</si>
  <si>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E020</t>
  </si>
  <si>
    <t>J001</t>
  </si>
  <si>
    <t>E017</t>
  </si>
  <si>
    <t>E018</t>
  </si>
  <si>
    <t>E019</t>
  </si>
  <si>
    <t>G005</t>
  </si>
  <si>
    <t>Col. 1</t>
  </si>
  <si>
    <t>Col. 2</t>
  </si>
  <si>
    <t>Col. 3</t>
  </si>
  <si>
    <t>(Col. 2 - Col. 1)</t>
  </si>
  <si>
    <t>Differences</t>
  </si>
  <si>
    <t>Col. 4</t>
  </si>
  <si>
    <t xml:space="preserve"> </t>
  </si>
  <si>
    <t>No Foundation</t>
  </si>
  <si>
    <t>No Salary Incent.</t>
  </si>
  <si>
    <t xml:space="preserve">OKLAHOMA YOUTH ACADEMY        </t>
  </si>
  <si>
    <t xml:space="preserve">TULSA LEGACY CHARTER SCHL INC </t>
  </si>
  <si>
    <t xml:space="preserve">TULSA CHARTER: COLLEGE BOUND  </t>
  </si>
  <si>
    <t xml:space="preserve">TULSA CHARTER: HONOR ACADEMY  </t>
  </si>
  <si>
    <t>TULSA CHARTER: COLLEGIATE HALL</t>
  </si>
  <si>
    <t>LANGSTON HUGHES ACAD ARTS-TECH</t>
  </si>
  <si>
    <t>* Salary Incentive Factor times 20 Mills</t>
  </si>
  <si>
    <t xml:space="preserve">HUGO                          </t>
  </si>
  <si>
    <t xml:space="preserve">FARGO                         </t>
  </si>
  <si>
    <t>E021</t>
  </si>
  <si>
    <t>E024</t>
  </si>
  <si>
    <t>G008</t>
  </si>
  <si>
    <t>Districts (512) &amp; Charters (28)</t>
  </si>
  <si>
    <t>(Col. 3 ÷ Col. 1)</t>
  </si>
  <si>
    <t>Growth/Loss</t>
  </si>
  <si>
    <t>Percentage</t>
  </si>
  <si>
    <t>FY2019</t>
  </si>
  <si>
    <t>J002</t>
  </si>
  <si>
    <t xml:space="preserve">ACADEMY OF SEMINOLE </t>
  </si>
  <si>
    <t>J003</t>
  </si>
  <si>
    <t xml:space="preserve">LE MONDE INTERNATIONAL </t>
  </si>
  <si>
    <t xml:space="preserve">OLUSTEE-ELDORADO              </t>
  </si>
  <si>
    <t xml:space="preserve">OKC CHARTER SANTA FE SOUTH    </t>
  </si>
  <si>
    <t>OKC CHARTER: DOVE SCIENCE ACAD</t>
  </si>
  <si>
    <t xml:space="preserve">EPIC BLENDED LEARNING CHARTER </t>
  </si>
  <si>
    <t xml:space="preserve">CARLTON LANDING ACADEMY       </t>
  </si>
  <si>
    <t xml:space="preserve">DOVE SCHOOLS OF TULSA         </t>
  </si>
  <si>
    <t>Allocation</t>
  </si>
  <si>
    <t>Midyear Adjusted</t>
  </si>
  <si>
    <t>01/07/19</t>
  </si>
  <si>
    <t>Found. $1,756.76</t>
  </si>
  <si>
    <t>Salary* $83.95</t>
  </si>
  <si>
    <t>Total $3,435.76</t>
  </si>
  <si>
    <t>X</t>
  </si>
  <si>
    <t>01/14/19</t>
  </si>
  <si>
    <t>Found. $0.00</t>
  </si>
  <si>
    <t>Salary* $0.00</t>
  </si>
  <si>
    <t>Total    $00.00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</si>
</sst>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6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0" applyFont="1" applyFill="1" applyBorder="1"/>
    <xf numFmtId="42" fontId="4" fillId="0" borderId="0" xfId="0" applyNumberFormat="1" applyFont="1" applyFill="1" applyBorder="1"/>
    <xf numFmtId="42" fontId="4" fillId="0" borderId="7" xfId="0" applyNumberFormat="1" applyFont="1" applyFill="1" applyBorder="1"/>
    <xf numFmtId="0" fontId="4" fillId="0" borderId="0" xfId="0" applyFont="1" applyBorder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42" fontId="4" fillId="0" borderId="3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/>
    <xf numFmtId="42" fontId="4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" fontId="4" fillId="0" borderId="0" xfId="0" quotePrefix="1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/>
    <xf numFmtId="3" fontId="4" fillId="0" borderId="7" xfId="0" quotePrefix="1" applyNumberFormat="1" applyFont="1" applyFill="1" applyBorder="1" applyAlignment="1">
      <alignment horizontal="center"/>
    </xf>
    <xf numFmtId="42" fontId="4" fillId="0" borderId="1" xfId="0" applyNumberFormat="1" applyFont="1" applyFill="1" applyBorder="1"/>
    <xf numFmtId="0" fontId="3" fillId="0" borderId="1" xfId="1" applyFont="1" applyFill="1" applyBorder="1" applyAlignment="1">
      <alignment horizontal="left"/>
    </xf>
    <xf numFmtId="0" fontId="3" fillId="0" borderId="0" xfId="1" applyFont="1" applyFill="1" applyBorder="1"/>
    <xf numFmtId="0" fontId="3" fillId="0" borderId="5" xfId="1" applyFont="1" applyFill="1" applyBorder="1"/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/>
    <xf numFmtId="0" fontId="4" fillId="0" borderId="8" xfId="1" applyFont="1" applyFill="1" applyBorder="1"/>
    <xf numFmtId="42" fontId="4" fillId="0" borderId="6" xfId="0" applyNumberFormat="1" applyFont="1" applyFill="1" applyBorder="1"/>
    <xf numFmtId="42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/>
    <xf numFmtId="10" fontId="4" fillId="0" borderId="5" xfId="0" applyNumberFormat="1" applyFont="1" applyFill="1" applyBorder="1"/>
    <xf numFmtId="10" fontId="4" fillId="0" borderId="8" xfId="0" applyNumberFormat="1" applyFont="1" applyFill="1" applyBorder="1"/>
    <xf numFmtId="0" fontId="5" fillId="0" borderId="0" xfId="0" applyFont="1" applyFill="1" applyBorder="1" applyAlignment="1"/>
    <xf numFmtId="0" fontId="5" fillId="0" borderId="5" xfId="0" applyFont="1" applyFill="1" applyBorder="1" applyAlignment="1"/>
    <xf numFmtId="0" fontId="5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10" xfId="0" quotePrefix="1" applyNumberFormat="1" applyFont="1" applyFill="1" applyBorder="1" applyAlignment="1">
      <alignment horizontal="center"/>
    </xf>
    <xf numFmtId="3" fontId="4" fillId="0" borderId="11" xfId="0" quotePrefix="1" applyNumberFormat="1" applyFont="1" applyFill="1" applyBorder="1" applyAlignment="1">
      <alignment horizontal="center"/>
    </xf>
    <xf numFmtId="42" fontId="4" fillId="0" borderId="10" xfId="0" applyNumberFormat="1" applyFont="1" applyFill="1" applyBorder="1"/>
    <xf numFmtId="42" fontId="4" fillId="0" borderId="11" xfId="0" applyNumberFormat="1" applyFont="1" applyFill="1" applyBorder="1"/>
    <xf numFmtId="3" fontId="4" fillId="0" borderId="10" xfId="0" applyNumberFormat="1" applyFont="1" applyFill="1" applyBorder="1"/>
    <xf numFmtId="0" fontId="0" fillId="0" borderId="0" xfId="0" applyBorder="1"/>
    <xf numFmtId="0" fontId="0" fillId="0" borderId="1" xfId="0" applyBorder="1"/>
    <xf numFmtId="0" fontId="3" fillId="0" borderId="1" xfId="0" applyFont="1" applyFill="1" applyBorder="1"/>
    <xf numFmtId="0" fontId="3" fillId="0" borderId="0" xfId="0" applyFont="1" applyFill="1" applyBorder="1"/>
    <xf numFmtId="0" fontId="4" fillId="0" borderId="1" xfId="3" applyFont="1" applyFill="1" applyBorder="1"/>
    <xf numFmtId="0" fontId="4" fillId="0" borderId="0" xfId="3" applyFont="1" applyFill="1" applyBorder="1"/>
    <xf numFmtId="37" fontId="4" fillId="0" borderId="8" xfId="0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6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5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 textRotation="90" wrapText="1"/>
    </xf>
  </cellXfs>
  <cellStyles count="6">
    <cellStyle name="Normal" xfId="0" builtinId="0"/>
    <cellStyle name="Normal 11" xfId="5"/>
    <cellStyle name="Normal 21" xfId="4"/>
    <cellStyle name="Normal 6" xfId="2"/>
    <cellStyle name="Normal 7" xfId="3"/>
    <cellStyle name="Normal_FY15 Midyear Alloc.123114" xfId="1"/>
  </cellStyles>
  <dxfs count="5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52"/>
  <sheetViews>
    <sheetView tabSelected="1" workbookViewId="0">
      <pane xSplit="4" ySplit="8" topLeftCell="E21" activePane="bottomRight" state="frozen"/>
      <selection pane="topRight" activeCell="E1" sqref="E1"/>
      <selection pane="bottomLeft" activeCell="A9" sqref="A9"/>
      <selection pane="bottomRight" activeCell="F22" sqref="F22"/>
    </sheetView>
  </sheetViews>
  <sheetFormatPr defaultRowHeight="12.75" x14ac:dyDescent="0.2"/>
  <cols>
    <col min="1" max="1" width="4.42578125" style="32" customWidth="1"/>
    <col min="2" max="2" width="16.7109375" style="10" customWidth="1"/>
    <col min="3" max="3" width="6.7109375" style="10" customWidth="1"/>
    <col min="4" max="4" width="30.7109375" style="10" customWidth="1"/>
    <col min="5" max="5" width="16.5703125" style="10" customWidth="1"/>
    <col min="6" max="6" width="17.28515625" style="10" customWidth="1"/>
    <col min="7" max="7" width="14.5703125" style="29" customWidth="1"/>
    <col min="8" max="8" width="12.7109375" style="10" bestFit="1" customWidth="1"/>
    <col min="9" max="9" width="4.42578125" style="30" customWidth="1"/>
    <col min="10" max="10" width="4.28515625" style="30" customWidth="1"/>
    <col min="11" max="11" width="5.140625" bestFit="1" customWidth="1"/>
    <col min="13" max="13" width="12.28515625" bestFit="1" customWidth="1"/>
    <col min="14" max="14" width="11.28515625" bestFit="1" customWidth="1"/>
    <col min="15" max="15" width="9.85546875" bestFit="1" customWidth="1"/>
    <col min="16" max="16" width="2.7109375" customWidth="1"/>
    <col min="17" max="17" width="13.28515625" bestFit="1" customWidth="1"/>
    <col min="18" max="18" width="5.140625" customWidth="1"/>
    <col min="19" max="19" width="15.85546875" customWidth="1"/>
    <col min="24" max="25" width="10.5703125" bestFit="1" customWidth="1"/>
    <col min="57" max="66" width="9.140625" style="4"/>
    <col min="67" max="16384" width="9.140625" style="10"/>
  </cols>
  <sheetData>
    <row r="1" spans="1:66" ht="12.75" customHeight="1" x14ac:dyDescent="0.2">
      <c r="A1" s="5" t="s">
        <v>878</v>
      </c>
      <c r="B1" s="6"/>
      <c r="C1" s="6"/>
      <c r="D1" s="7"/>
      <c r="E1" s="8" t="s">
        <v>863</v>
      </c>
      <c r="F1" s="41" t="s">
        <v>864</v>
      </c>
      <c r="G1" s="9" t="s">
        <v>865</v>
      </c>
      <c r="H1" s="33" t="s">
        <v>868</v>
      </c>
      <c r="I1" s="60" t="s">
        <v>870</v>
      </c>
      <c r="J1" s="63" t="s">
        <v>871</v>
      </c>
    </row>
    <row r="2" spans="1:66" ht="13.5" customHeight="1" x14ac:dyDescent="0.2">
      <c r="A2" s="51"/>
      <c r="B2" s="50"/>
      <c r="C2" s="37"/>
      <c r="D2" s="38"/>
      <c r="E2" s="42" t="s">
        <v>888</v>
      </c>
      <c r="F2" s="42" t="s">
        <v>888</v>
      </c>
      <c r="G2" s="13" t="s">
        <v>866</v>
      </c>
      <c r="H2" s="14" t="s">
        <v>885</v>
      </c>
      <c r="I2" s="61"/>
      <c r="J2" s="64"/>
    </row>
    <row r="3" spans="1:66" ht="12.75" customHeight="1" x14ac:dyDescent="0.2">
      <c r="A3" s="51"/>
      <c r="B3" s="50"/>
      <c r="C3" s="37"/>
      <c r="D3" s="38"/>
      <c r="E3" s="43" t="s">
        <v>900</v>
      </c>
      <c r="F3" s="43" t="s">
        <v>900</v>
      </c>
      <c r="G3" s="13" t="s">
        <v>867</v>
      </c>
      <c r="H3" s="14" t="s">
        <v>886</v>
      </c>
      <c r="I3" s="61"/>
      <c r="J3" s="64"/>
    </row>
    <row r="4" spans="1:66" ht="12.75" customHeight="1" x14ac:dyDescent="0.2">
      <c r="A4" s="39"/>
      <c r="B4" s="37"/>
      <c r="C4" s="37"/>
      <c r="D4" s="38"/>
      <c r="E4" s="44" t="s">
        <v>899</v>
      </c>
      <c r="F4" s="44" t="s">
        <v>899</v>
      </c>
      <c r="G4" s="13"/>
      <c r="H4" s="14" t="s">
        <v>887</v>
      </c>
      <c r="I4" s="61"/>
      <c r="J4" s="64"/>
    </row>
    <row r="5" spans="1:66" x14ac:dyDescent="0.2">
      <c r="A5" s="51"/>
      <c r="B5" s="50"/>
      <c r="C5" s="37"/>
      <c r="D5" s="38"/>
      <c r="E5" s="45" t="s">
        <v>901</v>
      </c>
      <c r="F5" s="45" t="s">
        <v>906</v>
      </c>
      <c r="G5" s="13"/>
      <c r="H5" s="12"/>
      <c r="I5" s="61"/>
      <c r="J5" s="64"/>
    </row>
    <row r="6" spans="1:66" x14ac:dyDescent="0.2">
      <c r="A6" s="39"/>
      <c r="B6" s="37"/>
      <c r="C6" s="37"/>
      <c r="D6" s="38"/>
      <c r="E6" s="45" t="s">
        <v>902</v>
      </c>
      <c r="F6" s="45" t="s">
        <v>902</v>
      </c>
      <c r="G6" s="15" t="s">
        <v>907</v>
      </c>
      <c r="H6" s="12"/>
      <c r="I6" s="61"/>
      <c r="J6" s="64"/>
    </row>
    <row r="7" spans="1:66" x14ac:dyDescent="0.2">
      <c r="A7" s="11"/>
      <c r="B7" s="1"/>
      <c r="C7" s="1"/>
      <c r="D7" s="12"/>
      <c r="E7" s="45" t="s">
        <v>903</v>
      </c>
      <c r="F7" s="45" t="s">
        <v>903</v>
      </c>
      <c r="G7" s="15" t="s">
        <v>908</v>
      </c>
      <c r="H7" s="12"/>
      <c r="I7" s="61"/>
      <c r="J7" s="64"/>
    </row>
    <row r="8" spans="1:66" ht="13.5" thickBot="1" x14ac:dyDescent="0.25">
      <c r="A8" s="16" t="s">
        <v>0</v>
      </c>
      <c r="B8" s="17"/>
      <c r="C8" s="18" t="s">
        <v>1</v>
      </c>
      <c r="D8" s="19"/>
      <c r="E8" s="46" t="s">
        <v>904</v>
      </c>
      <c r="F8" s="46" t="s">
        <v>904</v>
      </c>
      <c r="G8" s="20" t="s">
        <v>909</v>
      </c>
      <c r="H8" s="34"/>
      <c r="I8" s="62"/>
      <c r="J8" s="65"/>
    </row>
    <row r="9" spans="1:66" s="31" customFormat="1" x14ac:dyDescent="0.2">
      <c r="A9" s="58" t="s">
        <v>2</v>
      </c>
      <c r="B9" s="59" t="s">
        <v>3</v>
      </c>
      <c r="C9" s="59" t="s">
        <v>4</v>
      </c>
      <c r="D9" s="59" t="s">
        <v>5</v>
      </c>
      <c r="E9" s="49">
        <v>691642</v>
      </c>
      <c r="F9" s="49">
        <v>691642</v>
      </c>
      <c r="G9" s="2">
        <f>SUM(F9-E9)</f>
        <v>0</v>
      </c>
      <c r="H9" s="35">
        <f>ROUND(G9/E9,4)</f>
        <v>0</v>
      </c>
      <c r="I9" s="40" t="s">
        <v>869</v>
      </c>
      <c r="J9" s="14" t="s">
        <v>869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s="31" customFormat="1" x14ac:dyDescent="0.2">
      <c r="A10" s="58" t="s">
        <v>2</v>
      </c>
      <c r="B10" s="59" t="s">
        <v>3</v>
      </c>
      <c r="C10" s="59" t="s">
        <v>6</v>
      </c>
      <c r="D10" s="59" t="s">
        <v>7</v>
      </c>
      <c r="E10" s="49">
        <v>3342757</v>
      </c>
      <c r="F10" s="49">
        <v>3342757</v>
      </c>
      <c r="G10" s="2">
        <f>SUM(F10-E10)</f>
        <v>0</v>
      </c>
      <c r="H10" s="35">
        <f t="shared" ref="H10:H73" si="0">ROUND(G10/E10,4)</f>
        <v>0</v>
      </c>
      <c r="I10" s="40" t="s">
        <v>869</v>
      </c>
      <c r="J10" s="14" t="s">
        <v>869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s="31" customFormat="1" x14ac:dyDescent="0.2">
      <c r="A11" s="58" t="s">
        <v>2</v>
      </c>
      <c r="B11" s="59" t="s">
        <v>3</v>
      </c>
      <c r="C11" s="59" t="s">
        <v>8</v>
      </c>
      <c r="D11" s="59" t="s">
        <v>9</v>
      </c>
      <c r="E11" s="49">
        <v>1213955</v>
      </c>
      <c r="F11" s="49">
        <v>1213955</v>
      </c>
      <c r="G11" s="2">
        <f t="shared" ref="G11:G73" si="1">SUM(F11-E11)</f>
        <v>0</v>
      </c>
      <c r="H11" s="35">
        <f t="shared" si="0"/>
        <v>0</v>
      </c>
      <c r="I11" s="40" t="s">
        <v>869</v>
      </c>
      <c r="J11" s="14" t="s">
        <v>869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s="31" customFormat="1" x14ac:dyDescent="0.2">
      <c r="A12" s="58" t="s">
        <v>2</v>
      </c>
      <c r="B12" s="59" t="s">
        <v>3</v>
      </c>
      <c r="C12" s="59" t="s">
        <v>10</v>
      </c>
      <c r="D12" s="59" t="s">
        <v>11</v>
      </c>
      <c r="E12" s="49">
        <v>1783210</v>
      </c>
      <c r="F12" s="49">
        <v>1783210</v>
      </c>
      <c r="G12" s="2">
        <f t="shared" si="1"/>
        <v>0</v>
      </c>
      <c r="H12" s="35">
        <f t="shared" si="0"/>
        <v>0</v>
      </c>
      <c r="I12" s="40" t="s">
        <v>869</v>
      </c>
      <c r="J12" s="14" t="s">
        <v>869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 s="1"/>
      <c r="BF12" s="1"/>
      <c r="BG12" s="1"/>
      <c r="BH12" s="1"/>
      <c r="BI12" s="1"/>
      <c r="BJ12" s="1"/>
      <c r="BK12" s="1"/>
      <c r="BL12" s="1"/>
      <c r="BM12" s="1"/>
      <c r="BN12" s="1"/>
    </row>
    <row r="13" spans="1:66" s="31" customFormat="1" x14ac:dyDescent="0.2">
      <c r="A13" s="58" t="s">
        <v>2</v>
      </c>
      <c r="B13" s="59" t="s">
        <v>3</v>
      </c>
      <c r="C13" s="59" t="s">
        <v>12</v>
      </c>
      <c r="D13" s="59" t="s">
        <v>13</v>
      </c>
      <c r="E13" s="49">
        <v>853860</v>
      </c>
      <c r="F13" s="49">
        <v>853860</v>
      </c>
      <c r="G13" s="2">
        <f t="shared" si="1"/>
        <v>0</v>
      </c>
      <c r="H13" s="35">
        <f t="shared" si="0"/>
        <v>0</v>
      </c>
      <c r="I13" s="40" t="s">
        <v>869</v>
      </c>
      <c r="J13" s="14" t="s">
        <v>869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 s="1"/>
      <c r="BF13" s="1"/>
      <c r="BG13" s="1"/>
      <c r="BH13" s="1"/>
      <c r="BI13" s="1"/>
      <c r="BJ13" s="1"/>
      <c r="BK13" s="1"/>
      <c r="BL13" s="1"/>
      <c r="BM13" s="1"/>
      <c r="BN13" s="1"/>
    </row>
    <row r="14" spans="1:66" s="31" customFormat="1" x14ac:dyDescent="0.2">
      <c r="A14" s="58" t="s">
        <v>2</v>
      </c>
      <c r="B14" s="59" t="s">
        <v>3</v>
      </c>
      <c r="C14" s="59" t="s">
        <v>14</v>
      </c>
      <c r="D14" s="59" t="s">
        <v>15</v>
      </c>
      <c r="E14" s="49">
        <v>516730</v>
      </c>
      <c r="F14" s="49">
        <v>516730</v>
      </c>
      <c r="G14" s="2">
        <f t="shared" si="1"/>
        <v>0</v>
      </c>
      <c r="H14" s="35">
        <f t="shared" si="0"/>
        <v>0</v>
      </c>
      <c r="I14" s="40" t="s">
        <v>869</v>
      </c>
      <c r="J14" s="14" t="s">
        <v>869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 s="1"/>
      <c r="BF14" s="1"/>
      <c r="BG14" s="1"/>
      <c r="BH14" s="1"/>
      <c r="BI14" s="1"/>
      <c r="BJ14" s="1"/>
      <c r="BK14" s="1"/>
      <c r="BL14" s="1"/>
      <c r="BM14" s="1"/>
      <c r="BN14" s="1"/>
    </row>
    <row r="15" spans="1:66" s="31" customFormat="1" x14ac:dyDescent="0.2">
      <c r="A15" s="58" t="s">
        <v>2</v>
      </c>
      <c r="B15" s="59" t="s">
        <v>3</v>
      </c>
      <c r="C15" s="59" t="s">
        <v>16</v>
      </c>
      <c r="D15" s="59" t="s">
        <v>17</v>
      </c>
      <c r="E15" s="49">
        <v>1285019</v>
      </c>
      <c r="F15" s="49">
        <v>1285019</v>
      </c>
      <c r="G15" s="2">
        <f t="shared" si="1"/>
        <v>0</v>
      </c>
      <c r="H15" s="35">
        <f t="shared" si="0"/>
        <v>0</v>
      </c>
      <c r="I15" s="40" t="s">
        <v>869</v>
      </c>
      <c r="J15" s="14" t="s">
        <v>869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"/>
      <c r="BF15" s="1"/>
      <c r="BG15" s="1"/>
      <c r="BH15" s="1"/>
      <c r="BI15" s="1"/>
      <c r="BJ15" s="1"/>
      <c r="BK15" s="1"/>
      <c r="BL15" s="1"/>
      <c r="BM15" s="1"/>
      <c r="BN15" s="1"/>
    </row>
    <row r="16" spans="1:66" s="31" customFormat="1" x14ac:dyDescent="0.2">
      <c r="A16" s="58" t="s">
        <v>2</v>
      </c>
      <c r="B16" s="59" t="s">
        <v>3</v>
      </c>
      <c r="C16" s="59" t="s">
        <v>18</v>
      </c>
      <c r="D16" s="59" t="s">
        <v>19</v>
      </c>
      <c r="E16" s="49">
        <v>4896752</v>
      </c>
      <c r="F16" s="49">
        <v>4896752</v>
      </c>
      <c r="G16" s="2">
        <f t="shared" si="1"/>
        <v>0</v>
      </c>
      <c r="H16" s="35">
        <f t="shared" si="0"/>
        <v>0</v>
      </c>
      <c r="I16" s="40" t="s">
        <v>869</v>
      </c>
      <c r="J16" s="14" t="s">
        <v>869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1:66" s="31" customFormat="1" x14ac:dyDescent="0.2">
      <c r="A17" s="58" t="s">
        <v>2</v>
      </c>
      <c r="B17" s="59" t="s">
        <v>3</v>
      </c>
      <c r="C17" s="59" t="s">
        <v>20</v>
      </c>
      <c r="D17" s="59" t="s">
        <v>21</v>
      </c>
      <c r="E17" s="49">
        <v>6179985</v>
      </c>
      <c r="F17" s="49">
        <v>6179985</v>
      </c>
      <c r="G17" s="2">
        <f t="shared" si="1"/>
        <v>0</v>
      </c>
      <c r="H17" s="35">
        <f t="shared" si="0"/>
        <v>0</v>
      </c>
      <c r="I17" s="40" t="s">
        <v>869</v>
      </c>
      <c r="J17" s="14" t="s">
        <v>869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s="31" customFormat="1" x14ac:dyDescent="0.2">
      <c r="A18" s="58" t="s">
        <v>2</v>
      </c>
      <c r="B18" s="59" t="s">
        <v>3</v>
      </c>
      <c r="C18" s="59" t="s">
        <v>22</v>
      </c>
      <c r="D18" s="59" t="s">
        <v>23</v>
      </c>
      <c r="E18" s="49">
        <v>1077325</v>
      </c>
      <c r="F18" s="49">
        <v>1077325</v>
      </c>
      <c r="G18" s="2">
        <f t="shared" si="1"/>
        <v>0</v>
      </c>
      <c r="H18" s="35">
        <f t="shared" si="0"/>
        <v>0</v>
      </c>
      <c r="I18" s="40" t="s">
        <v>869</v>
      </c>
      <c r="J18" s="14" t="s">
        <v>869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s="31" customFormat="1" x14ac:dyDescent="0.2">
      <c r="A19" s="58" t="s">
        <v>24</v>
      </c>
      <c r="B19" s="59" t="s">
        <v>25</v>
      </c>
      <c r="C19" s="59" t="s">
        <v>26</v>
      </c>
      <c r="D19" s="59" t="s">
        <v>27</v>
      </c>
      <c r="E19" s="49">
        <v>21260</v>
      </c>
      <c r="F19" s="49">
        <v>21260</v>
      </c>
      <c r="G19" s="2">
        <f t="shared" si="1"/>
        <v>0</v>
      </c>
      <c r="H19" s="35">
        <f t="shared" si="0"/>
        <v>0</v>
      </c>
      <c r="I19" s="40" t="s">
        <v>905</v>
      </c>
      <c r="J19" s="14" t="s">
        <v>905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s="31" customFormat="1" x14ac:dyDescent="0.2">
      <c r="A20" s="58" t="s">
        <v>24</v>
      </c>
      <c r="B20" s="59" t="s">
        <v>25</v>
      </c>
      <c r="C20" s="59" t="s">
        <v>28</v>
      </c>
      <c r="D20" s="59" t="s">
        <v>29</v>
      </c>
      <c r="E20" s="49">
        <v>484447</v>
      </c>
      <c r="F20" s="49">
        <v>484447</v>
      </c>
      <c r="G20" s="2">
        <f t="shared" si="1"/>
        <v>0</v>
      </c>
      <c r="H20" s="35">
        <f t="shared" si="0"/>
        <v>0</v>
      </c>
      <c r="I20" s="40" t="s">
        <v>905</v>
      </c>
      <c r="J20" s="14" t="s">
        <v>869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s="31" customFormat="1" x14ac:dyDescent="0.2">
      <c r="A21" s="58" t="s">
        <v>24</v>
      </c>
      <c r="B21" s="59" t="s">
        <v>25</v>
      </c>
      <c r="C21" s="59" t="s">
        <v>30</v>
      </c>
      <c r="D21" s="59" t="s">
        <v>31</v>
      </c>
      <c r="E21" s="49">
        <v>271908</v>
      </c>
      <c r="F21" s="49">
        <v>271908</v>
      </c>
      <c r="G21" s="2">
        <f t="shared" si="1"/>
        <v>0</v>
      </c>
      <c r="H21" s="35">
        <f t="shared" si="0"/>
        <v>0</v>
      </c>
      <c r="I21" s="40" t="s">
        <v>905</v>
      </c>
      <c r="J21" s="14" t="s">
        <v>869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s="31" customFormat="1" x14ac:dyDescent="0.2">
      <c r="A22" s="58" t="s">
        <v>32</v>
      </c>
      <c r="B22" s="59" t="s">
        <v>33</v>
      </c>
      <c r="C22" s="59" t="s">
        <v>34</v>
      </c>
      <c r="D22" s="59" t="s">
        <v>35</v>
      </c>
      <c r="E22" s="49">
        <v>1361722</v>
      </c>
      <c r="F22" s="49">
        <v>1361722</v>
      </c>
      <c r="G22" s="2">
        <f t="shared" si="1"/>
        <v>0</v>
      </c>
      <c r="H22" s="35">
        <f t="shared" si="0"/>
        <v>0</v>
      </c>
      <c r="I22" s="40" t="s">
        <v>869</v>
      </c>
      <c r="J22" s="14" t="s">
        <v>869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s="31" customFormat="1" x14ac:dyDescent="0.2">
      <c r="A23" s="58" t="s">
        <v>32</v>
      </c>
      <c r="B23" s="59" t="s">
        <v>33</v>
      </c>
      <c r="C23" s="59" t="s">
        <v>6</v>
      </c>
      <c r="D23" s="59" t="s">
        <v>36</v>
      </c>
      <c r="E23" s="49">
        <v>1458897</v>
      </c>
      <c r="F23" s="49">
        <v>1458897</v>
      </c>
      <c r="G23" s="2">
        <f t="shared" si="1"/>
        <v>0</v>
      </c>
      <c r="H23" s="35">
        <f t="shared" si="0"/>
        <v>0</v>
      </c>
      <c r="I23" s="40" t="s">
        <v>869</v>
      </c>
      <c r="J23" s="14" t="s">
        <v>869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s="31" customFormat="1" x14ac:dyDescent="0.2">
      <c r="A24" s="58" t="s">
        <v>32</v>
      </c>
      <c r="B24" s="59" t="s">
        <v>33</v>
      </c>
      <c r="C24" s="59" t="s">
        <v>37</v>
      </c>
      <c r="D24" s="59" t="s">
        <v>38</v>
      </c>
      <c r="E24" s="49">
        <v>1114455</v>
      </c>
      <c r="F24" s="49">
        <v>1114455</v>
      </c>
      <c r="G24" s="2">
        <f t="shared" si="1"/>
        <v>0</v>
      </c>
      <c r="H24" s="35">
        <f t="shared" si="0"/>
        <v>0</v>
      </c>
      <c r="I24" s="40" t="s">
        <v>869</v>
      </c>
      <c r="J24" s="14" t="s">
        <v>869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s="31" customFormat="1" x14ac:dyDescent="0.2">
      <c r="A25" s="58" t="s">
        <v>32</v>
      </c>
      <c r="B25" s="59" t="s">
        <v>33</v>
      </c>
      <c r="C25" s="59" t="s">
        <v>39</v>
      </c>
      <c r="D25" s="59" t="s">
        <v>40</v>
      </c>
      <c r="E25" s="49">
        <v>3889990</v>
      </c>
      <c r="F25" s="49">
        <v>3889990</v>
      </c>
      <c r="G25" s="2">
        <f t="shared" si="1"/>
        <v>0</v>
      </c>
      <c r="H25" s="35">
        <f t="shared" si="0"/>
        <v>0</v>
      </c>
      <c r="I25" s="40" t="s">
        <v>869</v>
      </c>
      <c r="J25" s="14" t="s">
        <v>869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s="31" customFormat="1" x14ac:dyDescent="0.2">
      <c r="A26" s="58" t="s">
        <v>32</v>
      </c>
      <c r="B26" s="59" t="s">
        <v>33</v>
      </c>
      <c r="C26" s="59" t="s">
        <v>41</v>
      </c>
      <c r="D26" s="59" t="s">
        <v>42</v>
      </c>
      <c r="E26" s="49">
        <v>2026333</v>
      </c>
      <c r="F26" s="49">
        <v>2026333</v>
      </c>
      <c r="G26" s="2">
        <f t="shared" si="1"/>
        <v>0</v>
      </c>
      <c r="H26" s="35">
        <f t="shared" si="0"/>
        <v>0</v>
      </c>
      <c r="I26" s="40" t="s">
        <v>869</v>
      </c>
      <c r="J26" s="14" t="s">
        <v>869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s="31" customFormat="1" x14ac:dyDescent="0.2">
      <c r="A27" s="58" t="s">
        <v>32</v>
      </c>
      <c r="B27" s="59" t="s">
        <v>33</v>
      </c>
      <c r="C27" s="59" t="s">
        <v>43</v>
      </c>
      <c r="D27" s="59" t="s">
        <v>44</v>
      </c>
      <c r="E27" s="49">
        <v>877274</v>
      </c>
      <c r="F27" s="49">
        <v>877274</v>
      </c>
      <c r="G27" s="2">
        <f t="shared" si="1"/>
        <v>0</v>
      </c>
      <c r="H27" s="35">
        <f t="shared" si="0"/>
        <v>0</v>
      </c>
      <c r="I27" s="40" t="s">
        <v>869</v>
      </c>
      <c r="J27" s="14" t="s">
        <v>869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s="31" customFormat="1" x14ac:dyDescent="0.2">
      <c r="A28" s="58" t="s">
        <v>45</v>
      </c>
      <c r="B28" s="59" t="s">
        <v>46</v>
      </c>
      <c r="C28" s="59" t="s">
        <v>47</v>
      </c>
      <c r="D28" s="59" t="s">
        <v>48</v>
      </c>
      <c r="E28" s="49">
        <v>803970</v>
      </c>
      <c r="F28" s="49">
        <v>803970</v>
      </c>
      <c r="G28" s="2">
        <f t="shared" si="1"/>
        <v>0</v>
      </c>
      <c r="H28" s="35">
        <f t="shared" si="0"/>
        <v>0</v>
      </c>
      <c r="I28" s="40" t="s">
        <v>869</v>
      </c>
      <c r="J28" s="14" t="s">
        <v>869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66" s="31" customFormat="1" x14ac:dyDescent="0.2">
      <c r="A29" s="58" t="s">
        <v>45</v>
      </c>
      <c r="B29" s="59" t="s">
        <v>46</v>
      </c>
      <c r="C29" s="59" t="s">
        <v>49</v>
      </c>
      <c r="D29" s="59" t="s">
        <v>50</v>
      </c>
      <c r="E29" s="49">
        <v>12953</v>
      </c>
      <c r="F29" s="49">
        <v>12953</v>
      </c>
      <c r="G29" s="2">
        <f t="shared" si="1"/>
        <v>0</v>
      </c>
      <c r="H29" s="35">
        <f t="shared" si="0"/>
        <v>0</v>
      </c>
      <c r="I29" s="40" t="s">
        <v>905</v>
      </c>
      <c r="J29" s="14" t="s">
        <v>905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s="31" customFormat="1" x14ac:dyDescent="0.2">
      <c r="A30" s="58" t="s">
        <v>45</v>
      </c>
      <c r="B30" s="59" t="s">
        <v>46</v>
      </c>
      <c r="C30" s="59" t="s">
        <v>51</v>
      </c>
      <c r="D30" s="59" t="s">
        <v>52</v>
      </c>
      <c r="E30" s="49">
        <v>69679</v>
      </c>
      <c r="F30" s="49">
        <v>69679</v>
      </c>
      <c r="G30" s="2">
        <f t="shared" si="1"/>
        <v>0</v>
      </c>
      <c r="H30" s="35">
        <f t="shared" si="0"/>
        <v>0</v>
      </c>
      <c r="I30" s="40" t="s">
        <v>905</v>
      </c>
      <c r="J30" s="14" t="s">
        <v>869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s="31" customFormat="1" x14ac:dyDescent="0.2">
      <c r="A31" s="58" t="s">
        <v>45</v>
      </c>
      <c r="B31" s="59" t="s">
        <v>46</v>
      </c>
      <c r="C31" s="59" t="s">
        <v>53</v>
      </c>
      <c r="D31" s="59" t="s">
        <v>54</v>
      </c>
      <c r="E31" s="49">
        <v>1166348</v>
      </c>
      <c r="F31" s="49">
        <v>1166348</v>
      </c>
      <c r="G31" s="2">
        <f t="shared" si="1"/>
        <v>0</v>
      </c>
      <c r="H31" s="35">
        <f t="shared" si="0"/>
        <v>0</v>
      </c>
      <c r="I31" s="40" t="s">
        <v>869</v>
      </c>
      <c r="J31" s="14" t="s">
        <v>869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s="31" customFormat="1" x14ac:dyDescent="0.2">
      <c r="A32" s="58" t="s">
        <v>55</v>
      </c>
      <c r="B32" s="59" t="s">
        <v>56</v>
      </c>
      <c r="C32" s="59" t="s">
        <v>57</v>
      </c>
      <c r="D32" s="59" t="s">
        <v>58</v>
      </c>
      <c r="E32" s="49">
        <v>1860901</v>
      </c>
      <c r="F32" s="49">
        <v>1860901</v>
      </c>
      <c r="G32" s="2">
        <f t="shared" si="1"/>
        <v>0</v>
      </c>
      <c r="H32" s="35">
        <f t="shared" si="0"/>
        <v>0</v>
      </c>
      <c r="I32" s="40" t="s">
        <v>869</v>
      </c>
      <c r="J32" s="14" t="s">
        <v>869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s="31" customFormat="1" x14ac:dyDescent="0.2">
      <c r="A33" s="58" t="s">
        <v>55</v>
      </c>
      <c r="B33" s="59" t="s">
        <v>56</v>
      </c>
      <c r="C33" s="59" t="s">
        <v>59</v>
      </c>
      <c r="D33" s="59" t="s">
        <v>60</v>
      </c>
      <c r="E33" s="49">
        <v>6203738</v>
      </c>
      <c r="F33" s="49">
        <v>6203738</v>
      </c>
      <c r="G33" s="2">
        <f t="shared" si="1"/>
        <v>0</v>
      </c>
      <c r="H33" s="35">
        <f t="shared" si="0"/>
        <v>0</v>
      </c>
      <c r="I33" s="40" t="s">
        <v>869</v>
      </c>
      <c r="J33" s="14" t="s">
        <v>869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s="31" customFormat="1" x14ac:dyDescent="0.2">
      <c r="A34" s="58" t="s">
        <v>55</v>
      </c>
      <c r="B34" s="59" t="s">
        <v>56</v>
      </c>
      <c r="C34" s="59" t="s">
        <v>61</v>
      </c>
      <c r="D34" s="59" t="s">
        <v>62</v>
      </c>
      <c r="E34" s="49">
        <v>505936</v>
      </c>
      <c r="F34" s="49">
        <v>505936</v>
      </c>
      <c r="G34" s="2">
        <f t="shared" si="1"/>
        <v>0</v>
      </c>
      <c r="H34" s="35">
        <f t="shared" si="0"/>
        <v>0</v>
      </c>
      <c r="I34" s="40" t="s">
        <v>905</v>
      </c>
      <c r="J34" s="14" t="s">
        <v>869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s="31" customFormat="1" x14ac:dyDescent="0.2">
      <c r="A35" s="58" t="s">
        <v>55</v>
      </c>
      <c r="B35" s="59" t="s">
        <v>56</v>
      </c>
      <c r="C35" s="59" t="s">
        <v>63</v>
      </c>
      <c r="D35" s="59" t="s">
        <v>64</v>
      </c>
      <c r="E35" s="49">
        <v>1114731</v>
      </c>
      <c r="F35" s="49">
        <v>1114731</v>
      </c>
      <c r="G35" s="2">
        <f t="shared" si="1"/>
        <v>0</v>
      </c>
      <c r="H35" s="35">
        <f t="shared" si="0"/>
        <v>0</v>
      </c>
      <c r="I35" s="40" t="s">
        <v>869</v>
      </c>
      <c r="J35" s="14" t="s">
        <v>869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s="31" customFormat="1" x14ac:dyDescent="0.2">
      <c r="A36" s="58" t="s">
        <v>65</v>
      </c>
      <c r="B36" s="59" t="s">
        <v>66</v>
      </c>
      <c r="C36" s="59" t="s">
        <v>67</v>
      </c>
      <c r="D36" s="59" t="s">
        <v>68</v>
      </c>
      <c r="E36" s="49">
        <v>695459</v>
      </c>
      <c r="F36" s="49">
        <v>695459</v>
      </c>
      <c r="G36" s="2">
        <f t="shared" si="1"/>
        <v>0</v>
      </c>
      <c r="H36" s="35">
        <f t="shared" si="0"/>
        <v>0</v>
      </c>
      <c r="I36" s="40" t="s">
        <v>905</v>
      </c>
      <c r="J36" s="14" t="s">
        <v>869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s="31" customFormat="1" x14ac:dyDescent="0.2">
      <c r="A37" s="58" t="s">
        <v>65</v>
      </c>
      <c r="B37" s="59" t="s">
        <v>66</v>
      </c>
      <c r="C37" s="59" t="s">
        <v>69</v>
      </c>
      <c r="D37" s="59" t="s">
        <v>70</v>
      </c>
      <c r="E37" s="49">
        <v>840214</v>
      </c>
      <c r="F37" s="49">
        <v>840214</v>
      </c>
      <c r="G37" s="2">
        <f t="shared" si="1"/>
        <v>0</v>
      </c>
      <c r="H37" s="35">
        <f t="shared" si="0"/>
        <v>0</v>
      </c>
      <c r="I37" s="40" t="s">
        <v>905</v>
      </c>
      <c r="J37" s="14" t="s">
        <v>869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s="31" customFormat="1" x14ac:dyDescent="0.2">
      <c r="A38" s="58" t="s">
        <v>65</v>
      </c>
      <c r="B38" s="59" t="s">
        <v>66</v>
      </c>
      <c r="C38" s="59" t="s">
        <v>71</v>
      </c>
      <c r="D38" s="59" t="s">
        <v>72</v>
      </c>
      <c r="E38" s="49">
        <v>135171</v>
      </c>
      <c r="F38" s="49">
        <v>135171</v>
      </c>
      <c r="G38" s="2">
        <f t="shared" si="1"/>
        <v>0</v>
      </c>
      <c r="H38" s="35">
        <f t="shared" si="0"/>
        <v>0</v>
      </c>
      <c r="I38" s="40" t="s">
        <v>905</v>
      </c>
      <c r="J38" s="14" t="s">
        <v>905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s="31" customFormat="1" x14ac:dyDescent="0.2">
      <c r="A39" s="58" t="s">
        <v>65</v>
      </c>
      <c r="B39" s="59" t="s">
        <v>66</v>
      </c>
      <c r="C39" s="59" t="s">
        <v>73</v>
      </c>
      <c r="D39" s="59" t="s">
        <v>74</v>
      </c>
      <c r="E39" s="49">
        <v>178614</v>
      </c>
      <c r="F39" s="49">
        <v>178614</v>
      </c>
      <c r="G39" s="2">
        <f t="shared" si="1"/>
        <v>0</v>
      </c>
      <c r="H39" s="35">
        <f t="shared" si="0"/>
        <v>0</v>
      </c>
      <c r="I39" s="40" t="s">
        <v>905</v>
      </c>
      <c r="J39" s="14" t="s">
        <v>869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s="31" customFormat="1" x14ac:dyDescent="0.2">
      <c r="A40" s="58" t="s">
        <v>75</v>
      </c>
      <c r="B40" s="59" t="s">
        <v>76</v>
      </c>
      <c r="C40" s="59" t="s">
        <v>26</v>
      </c>
      <c r="D40" s="59" t="s">
        <v>77</v>
      </c>
      <c r="E40" s="49">
        <v>2842693</v>
      </c>
      <c r="F40" s="49">
        <v>2842693</v>
      </c>
      <c r="G40" s="2">
        <f t="shared" si="1"/>
        <v>0</v>
      </c>
      <c r="H40" s="35">
        <f t="shared" si="0"/>
        <v>0</v>
      </c>
      <c r="I40" s="40" t="s">
        <v>869</v>
      </c>
      <c r="J40" s="14" t="s">
        <v>869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s="31" customFormat="1" x14ac:dyDescent="0.2">
      <c r="A41" s="58" t="s">
        <v>75</v>
      </c>
      <c r="B41" s="59" t="s">
        <v>76</v>
      </c>
      <c r="C41" s="59" t="s">
        <v>57</v>
      </c>
      <c r="D41" s="59" t="s">
        <v>78</v>
      </c>
      <c r="E41" s="49">
        <v>2144065</v>
      </c>
      <c r="F41" s="49">
        <v>2144065</v>
      </c>
      <c r="G41" s="2">
        <f t="shared" si="1"/>
        <v>0</v>
      </c>
      <c r="H41" s="35">
        <f t="shared" si="0"/>
        <v>0</v>
      </c>
      <c r="I41" s="40" t="s">
        <v>869</v>
      </c>
      <c r="J41" s="14" t="s">
        <v>869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s="31" customFormat="1" x14ac:dyDescent="0.2">
      <c r="A42" s="58" t="s">
        <v>75</v>
      </c>
      <c r="B42" s="59" t="s">
        <v>76</v>
      </c>
      <c r="C42" s="59" t="s">
        <v>79</v>
      </c>
      <c r="D42" s="59" t="s">
        <v>80</v>
      </c>
      <c r="E42" s="49">
        <v>765300</v>
      </c>
      <c r="F42" s="49">
        <v>765300</v>
      </c>
      <c r="G42" s="2">
        <f t="shared" si="1"/>
        <v>0</v>
      </c>
      <c r="H42" s="35">
        <f t="shared" si="0"/>
        <v>0</v>
      </c>
      <c r="I42" s="40" t="s">
        <v>869</v>
      </c>
      <c r="J42" s="14" t="s">
        <v>869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s="31" customFormat="1" x14ac:dyDescent="0.2">
      <c r="A43" s="58" t="s">
        <v>75</v>
      </c>
      <c r="B43" s="59" t="s">
        <v>76</v>
      </c>
      <c r="C43" s="59" t="s">
        <v>16</v>
      </c>
      <c r="D43" s="59" t="s">
        <v>81</v>
      </c>
      <c r="E43" s="49">
        <v>3505926</v>
      </c>
      <c r="F43" s="49">
        <v>3505926</v>
      </c>
      <c r="G43" s="2">
        <f t="shared" si="1"/>
        <v>0</v>
      </c>
      <c r="H43" s="35">
        <f t="shared" si="0"/>
        <v>0</v>
      </c>
      <c r="I43" s="40" t="s">
        <v>869</v>
      </c>
      <c r="J43" s="14" t="s">
        <v>869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s="31" customFormat="1" x14ac:dyDescent="0.2">
      <c r="A44" s="58" t="s">
        <v>75</v>
      </c>
      <c r="B44" s="59" t="s">
        <v>76</v>
      </c>
      <c r="C44" s="59" t="s">
        <v>82</v>
      </c>
      <c r="D44" s="59" t="s">
        <v>83</v>
      </c>
      <c r="E44" s="49">
        <v>2062928</v>
      </c>
      <c r="F44" s="49">
        <v>2062928</v>
      </c>
      <c r="G44" s="2">
        <f t="shared" si="1"/>
        <v>0</v>
      </c>
      <c r="H44" s="35">
        <f t="shared" si="0"/>
        <v>0</v>
      </c>
      <c r="I44" s="40" t="s">
        <v>869</v>
      </c>
      <c r="J44" s="14" t="s">
        <v>869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s="31" customFormat="1" x14ac:dyDescent="0.2">
      <c r="A45" s="58" t="s">
        <v>75</v>
      </c>
      <c r="B45" s="59" t="s">
        <v>76</v>
      </c>
      <c r="C45" s="59" t="s">
        <v>84</v>
      </c>
      <c r="D45" s="59" t="s">
        <v>85</v>
      </c>
      <c r="E45" s="49">
        <v>813214</v>
      </c>
      <c r="F45" s="49">
        <v>813214</v>
      </c>
      <c r="G45" s="2">
        <f t="shared" si="1"/>
        <v>0</v>
      </c>
      <c r="H45" s="35">
        <f t="shared" si="0"/>
        <v>0</v>
      </c>
      <c r="I45" s="40" t="s">
        <v>869</v>
      </c>
      <c r="J45" s="14" t="s">
        <v>869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s="31" customFormat="1" x14ac:dyDescent="0.2">
      <c r="A46" s="58" t="s">
        <v>75</v>
      </c>
      <c r="B46" s="59" t="s">
        <v>76</v>
      </c>
      <c r="C46" s="59" t="s">
        <v>86</v>
      </c>
      <c r="D46" s="59" t="s">
        <v>87</v>
      </c>
      <c r="E46" s="49">
        <v>2524146</v>
      </c>
      <c r="F46" s="49">
        <v>2524146</v>
      </c>
      <c r="G46" s="2">
        <f t="shared" si="1"/>
        <v>0</v>
      </c>
      <c r="H46" s="35">
        <f t="shared" si="0"/>
        <v>0</v>
      </c>
      <c r="I46" s="40" t="s">
        <v>869</v>
      </c>
      <c r="J46" s="14" t="s">
        <v>869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s="31" customFormat="1" x14ac:dyDescent="0.2">
      <c r="A47" s="58" t="s">
        <v>75</v>
      </c>
      <c r="B47" s="59" t="s">
        <v>76</v>
      </c>
      <c r="C47" s="59" t="s">
        <v>88</v>
      </c>
      <c r="D47" s="59" t="s">
        <v>89</v>
      </c>
      <c r="E47" s="49">
        <v>14545775</v>
      </c>
      <c r="F47" s="49">
        <v>14545775</v>
      </c>
      <c r="G47" s="2">
        <f t="shared" si="1"/>
        <v>0</v>
      </c>
      <c r="H47" s="35">
        <f t="shared" si="0"/>
        <v>0</v>
      </c>
      <c r="I47" s="40" t="s">
        <v>869</v>
      </c>
      <c r="J47" s="14" t="s">
        <v>869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s="31" customFormat="1" x14ac:dyDescent="0.2">
      <c r="A48" s="58" t="s">
        <v>90</v>
      </c>
      <c r="B48" s="59" t="s">
        <v>91</v>
      </c>
      <c r="C48" s="59" t="s">
        <v>18</v>
      </c>
      <c r="D48" s="59" t="s">
        <v>92</v>
      </c>
      <c r="E48" s="49">
        <v>1392343</v>
      </c>
      <c r="F48" s="49">
        <v>1392343</v>
      </c>
      <c r="G48" s="2">
        <f t="shared" si="1"/>
        <v>0</v>
      </c>
      <c r="H48" s="35">
        <f t="shared" si="0"/>
        <v>0</v>
      </c>
      <c r="I48" s="40" t="s">
        <v>869</v>
      </c>
      <c r="J48" s="14" t="s">
        <v>869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s="31" customFormat="1" x14ac:dyDescent="0.2">
      <c r="A49" s="58" t="s">
        <v>90</v>
      </c>
      <c r="B49" s="59" t="s">
        <v>91</v>
      </c>
      <c r="C49" s="59" t="s">
        <v>93</v>
      </c>
      <c r="D49" s="59" t="s">
        <v>94</v>
      </c>
      <c r="E49" s="49">
        <v>980405</v>
      </c>
      <c r="F49" s="49">
        <v>980405</v>
      </c>
      <c r="G49" s="2">
        <f t="shared" si="1"/>
        <v>0</v>
      </c>
      <c r="H49" s="35">
        <f t="shared" si="0"/>
        <v>0</v>
      </c>
      <c r="I49" s="40" t="s">
        <v>869</v>
      </c>
      <c r="J49" s="14" t="s">
        <v>869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s="31" customFormat="1" x14ac:dyDescent="0.2">
      <c r="A50" s="58" t="s">
        <v>90</v>
      </c>
      <c r="B50" s="59" t="s">
        <v>91</v>
      </c>
      <c r="C50" s="59" t="s">
        <v>95</v>
      </c>
      <c r="D50" s="59" t="s">
        <v>96</v>
      </c>
      <c r="E50" s="49">
        <v>6905812</v>
      </c>
      <c r="F50" s="49">
        <v>6905812</v>
      </c>
      <c r="G50" s="2">
        <f t="shared" si="1"/>
        <v>0</v>
      </c>
      <c r="H50" s="35">
        <f t="shared" si="0"/>
        <v>0</v>
      </c>
      <c r="I50" s="40" t="s">
        <v>869</v>
      </c>
      <c r="J50" s="14" t="s">
        <v>869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s="31" customFormat="1" x14ac:dyDescent="0.2">
      <c r="A51" s="58" t="s">
        <v>90</v>
      </c>
      <c r="B51" s="59" t="s">
        <v>91</v>
      </c>
      <c r="C51" s="59" t="s">
        <v>97</v>
      </c>
      <c r="D51" s="59" t="s">
        <v>98</v>
      </c>
      <c r="E51" s="49">
        <v>2179659</v>
      </c>
      <c r="F51" s="49">
        <v>2179659</v>
      </c>
      <c r="G51" s="2">
        <f t="shared" si="1"/>
        <v>0</v>
      </c>
      <c r="H51" s="35">
        <f t="shared" si="0"/>
        <v>0</v>
      </c>
      <c r="I51" s="40" t="s">
        <v>869</v>
      </c>
      <c r="J51" s="14" t="s">
        <v>869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s="31" customFormat="1" x14ac:dyDescent="0.2">
      <c r="A52" s="58" t="s">
        <v>90</v>
      </c>
      <c r="B52" s="59" t="s">
        <v>91</v>
      </c>
      <c r="C52" s="59" t="s">
        <v>99</v>
      </c>
      <c r="D52" s="59" t="s">
        <v>100</v>
      </c>
      <c r="E52" s="49">
        <v>2015750</v>
      </c>
      <c r="F52" s="49">
        <v>2015750</v>
      </c>
      <c r="G52" s="2">
        <f t="shared" si="1"/>
        <v>0</v>
      </c>
      <c r="H52" s="35">
        <f t="shared" si="0"/>
        <v>0</v>
      </c>
      <c r="I52" s="40" t="s">
        <v>869</v>
      </c>
      <c r="J52" s="14" t="s">
        <v>869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s="31" customFormat="1" x14ac:dyDescent="0.2">
      <c r="A53" s="58" t="s">
        <v>90</v>
      </c>
      <c r="B53" s="59" t="s">
        <v>91</v>
      </c>
      <c r="C53" s="59" t="s">
        <v>101</v>
      </c>
      <c r="D53" s="59" t="s">
        <v>102</v>
      </c>
      <c r="E53" s="49">
        <v>1430351</v>
      </c>
      <c r="F53" s="49">
        <v>1430351</v>
      </c>
      <c r="G53" s="2">
        <f t="shared" si="1"/>
        <v>0</v>
      </c>
      <c r="H53" s="35">
        <f t="shared" si="0"/>
        <v>0</v>
      </c>
      <c r="I53" s="40" t="s">
        <v>869</v>
      </c>
      <c r="J53" s="14" t="s">
        <v>869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s="31" customFormat="1" x14ac:dyDescent="0.2">
      <c r="A54" s="58" t="s">
        <v>90</v>
      </c>
      <c r="B54" s="59" t="s">
        <v>91</v>
      </c>
      <c r="C54" s="59" t="s">
        <v>103</v>
      </c>
      <c r="D54" s="59" t="s">
        <v>104</v>
      </c>
      <c r="E54" s="49">
        <v>664646</v>
      </c>
      <c r="F54" s="49">
        <v>664646</v>
      </c>
      <c r="G54" s="2">
        <f t="shared" si="1"/>
        <v>0</v>
      </c>
      <c r="H54" s="35">
        <f t="shared" si="0"/>
        <v>0</v>
      </c>
      <c r="I54" s="40" t="s">
        <v>869</v>
      </c>
      <c r="J54" s="14" t="s">
        <v>869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s="31" customFormat="1" x14ac:dyDescent="0.2">
      <c r="A55" s="58" t="s">
        <v>90</v>
      </c>
      <c r="B55" s="59" t="s">
        <v>91</v>
      </c>
      <c r="C55" s="59" t="s">
        <v>105</v>
      </c>
      <c r="D55" s="59" t="s">
        <v>106</v>
      </c>
      <c r="E55" s="49">
        <v>938779</v>
      </c>
      <c r="F55" s="49">
        <v>938779</v>
      </c>
      <c r="G55" s="2">
        <f t="shared" si="1"/>
        <v>0</v>
      </c>
      <c r="H55" s="35">
        <f t="shared" si="0"/>
        <v>0</v>
      </c>
      <c r="I55" s="40" t="s">
        <v>869</v>
      </c>
      <c r="J55" s="14" t="s">
        <v>869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s="31" customFormat="1" x14ac:dyDescent="0.2">
      <c r="A56" s="58" t="s">
        <v>90</v>
      </c>
      <c r="B56" s="59" t="s">
        <v>91</v>
      </c>
      <c r="C56" s="59" t="s">
        <v>107</v>
      </c>
      <c r="D56" s="59" t="s">
        <v>108</v>
      </c>
      <c r="E56" s="49">
        <v>1951582</v>
      </c>
      <c r="F56" s="49">
        <v>1951582</v>
      </c>
      <c r="G56" s="2">
        <f t="shared" si="1"/>
        <v>0</v>
      </c>
      <c r="H56" s="35">
        <f t="shared" si="0"/>
        <v>0</v>
      </c>
      <c r="I56" s="40" t="s">
        <v>869</v>
      </c>
      <c r="J56" s="14" t="s">
        <v>869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s="31" customFormat="1" x14ac:dyDescent="0.2">
      <c r="A57" s="58" t="s">
        <v>90</v>
      </c>
      <c r="B57" s="59" t="s">
        <v>91</v>
      </c>
      <c r="C57" s="59" t="s">
        <v>109</v>
      </c>
      <c r="D57" s="59" t="s">
        <v>110</v>
      </c>
      <c r="E57" s="49">
        <v>1192620</v>
      </c>
      <c r="F57" s="49">
        <v>1192620</v>
      </c>
      <c r="G57" s="2">
        <f t="shared" si="1"/>
        <v>0</v>
      </c>
      <c r="H57" s="35">
        <f t="shared" si="0"/>
        <v>0</v>
      </c>
      <c r="I57" s="40" t="s">
        <v>869</v>
      </c>
      <c r="J57" s="14" t="s">
        <v>869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s="31" customFormat="1" x14ac:dyDescent="0.2">
      <c r="A58" s="58" t="s">
        <v>90</v>
      </c>
      <c r="B58" s="59" t="s">
        <v>91</v>
      </c>
      <c r="C58" s="59" t="s">
        <v>111</v>
      </c>
      <c r="D58" s="59" t="s">
        <v>112</v>
      </c>
      <c r="E58" s="49">
        <v>947450</v>
      </c>
      <c r="F58" s="49">
        <v>947450</v>
      </c>
      <c r="G58" s="2">
        <f t="shared" si="1"/>
        <v>0</v>
      </c>
      <c r="H58" s="35">
        <f t="shared" si="0"/>
        <v>0</v>
      </c>
      <c r="I58" s="40" t="s">
        <v>869</v>
      </c>
      <c r="J58" s="14" t="s">
        <v>869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s="31" customFormat="1" x14ac:dyDescent="0.2">
      <c r="A59" s="58" t="s">
        <v>113</v>
      </c>
      <c r="B59" s="59" t="s">
        <v>114</v>
      </c>
      <c r="C59" s="59" t="s">
        <v>12</v>
      </c>
      <c r="D59" s="59" t="s">
        <v>115</v>
      </c>
      <c r="E59" s="49">
        <v>12099</v>
      </c>
      <c r="F59" s="49">
        <v>12099</v>
      </c>
      <c r="G59" s="2">
        <f t="shared" si="1"/>
        <v>0</v>
      </c>
      <c r="H59" s="35">
        <f t="shared" si="0"/>
        <v>0</v>
      </c>
      <c r="I59" s="40" t="s">
        <v>905</v>
      </c>
      <c r="J59" s="14" t="s">
        <v>905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s="31" customFormat="1" x14ac:dyDescent="0.2">
      <c r="A60" s="58" t="s">
        <v>113</v>
      </c>
      <c r="B60" s="59" t="s">
        <v>114</v>
      </c>
      <c r="C60" s="59" t="s">
        <v>116</v>
      </c>
      <c r="D60" s="59" t="s">
        <v>117</v>
      </c>
      <c r="E60" s="49">
        <v>18698</v>
      </c>
      <c r="F60" s="49">
        <v>18698</v>
      </c>
      <c r="G60" s="2">
        <f t="shared" si="1"/>
        <v>0</v>
      </c>
      <c r="H60" s="35">
        <f t="shared" si="0"/>
        <v>0</v>
      </c>
      <c r="I60" s="40" t="s">
        <v>905</v>
      </c>
      <c r="J60" s="14" t="s">
        <v>905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s="31" customFormat="1" x14ac:dyDescent="0.2">
      <c r="A61" s="58" t="s">
        <v>113</v>
      </c>
      <c r="B61" s="59" t="s">
        <v>114</v>
      </c>
      <c r="C61" s="59" t="s">
        <v>118</v>
      </c>
      <c r="D61" s="59" t="s">
        <v>119</v>
      </c>
      <c r="E61" s="49">
        <v>305047</v>
      </c>
      <c r="F61" s="49">
        <v>305047</v>
      </c>
      <c r="G61" s="2">
        <f t="shared" si="1"/>
        <v>0</v>
      </c>
      <c r="H61" s="35">
        <f t="shared" si="0"/>
        <v>0</v>
      </c>
      <c r="I61" s="40" t="s">
        <v>869</v>
      </c>
      <c r="J61" s="14" t="s">
        <v>869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s="31" customFormat="1" x14ac:dyDescent="0.2">
      <c r="A62" s="58" t="s">
        <v>113</v>
      </c>
      <c r="B62" s="59" t="s">
        <v>114</v>
      </c>
      <c r="C62" s="59" t="s">
        <v>120</v>
      </c>
      <c r="D62" s="59" t="s">
        <v>121</v>
      </c>
      <c r="E62" s="49">
        <v>19605</v>
      </c>
      <c r="F62" s="49">
        <v>19605</v>
      </c>
      <c r="G62" s="2">
        <f t="shared" si="1"/>
        <v>0</v>
      </c>
      <c r="H62" s="35">
        <f t="shared" si="0"/>
        <v>0</v>
      </c>
      <c r="I62" s="40" t="s">
        <v>905</v>
      </c>
      <c r="J62" s="14" t="s">
        <v>905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s="31" customFormat="1" x14ac:dyDescent="0.2">
      <c r="A63" s="58" t="s">
        <v>113</v>
      </c>
      <c r="B63" s="59" t="s">
        <v>114</v>
      </c>
      <c r="C63" s="59" t="s">
        <v>47</v>
      </c>
      <c r="D63" s="59" t="s">
        <v>122</v>
      </c>
      <c r="E63" s="49">
        <v>11514996</v>
      </c>
      <c r="F63" s="49">
        <v>11514996</v>
      </c>
      <c r="G63" s="2">
        <f t="shared" si="1"/>
        <v>0</v>
      </c>
      <c r="H63" s="35">
        <f t="shared" si="0"/>
        <v>0</v>
      </c>
      <c r="I63" s="40" t="s">
        <v>869</v>
      </c>
      <c r="J63" s="14" t="s">
        <v>869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s="31" customFormat="1" x14ac:dyDescent="0.2">
      <c r="A64" s="58" t="s">
        <v>113</v>
      </c>
      <c r="B64" s="59" t="s">
        <v>114</v>
      </c>
      <c r="C64" s="59" t="s">
        <v>123</v>
      </c>
      <c r="D64" s="59" t="s">
        <v>124</v>
      </c>
      <c r="E64" s="49">
        <v>26379031</v>
      </c>
      <c r="F64" s="49">
        <v>26379031</v>
      </c>
      <c r="G64" s="2">
        <f t="shared" si="1"/>
        <v>0</v>
      </c>
      <c r="H64" s="35">
        <f t="shared" si="0"/>
        <v>0</v>
      </c>
      <c r="I64" s="40" t="s">
        <v>869</v>
      </c>
      <c r="J64" s="14" t="s">
        <v>869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s="31" customFormat="1" x14ac:dyDescent="0.2">
      <c r="A65" s="58" t="s">
        <v>113</v>
      </c>
      <c r="B65" s="59" t="s">
        <v>114</v>
      </c>
      <c r="C65" s="59" t="s">
        <v>125</v>
      </c>
      <c r="D65" s="59" t="s">
        <v>126</v>
      </c>
      <c r="E65" s="49">
        <v>11252268</v>
      </c>
      <c r="F65" s="49">
        <v>11252268</v>
      </c>
      <c r="G65" s="2">
        <f t="shared" si="1"/>
        <v>0</v>
      </c>
      <c r="H65" s="35">
        <f t="shared" si="0"/>
        <v>0</v>
      </c>
      <c r="I65" s="40" t="s">
        <v>869</v>
      </c>
      <c r="J65" s="14" t="s">
        <v>869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s="31" customFormat="1" x14ac:dyDescent="0.2">
      <c r="A66" s="58" t="s">
        <v>113</v>
      </c>
      <c r="B66" s="59" t="s">
        <v>114</v>
      </c>
      <c r="C66" s="59" t="s">
        <v>127</v>
      </c>
      <c r="D66" s="59" t="s">
        <v>128</v>
      </c>
      <c r="E66" s="49">
        <v>683844</v>
      </c>
      <c r="F66" s="49">
        <v>683844</v>
      </c>
      <c r="G66" s="2">
        <f t="shared" si="1"/>
        <v>0</v>
      </c>
      <c r="H66" s="35">
        <f t="shared" si="0"/>
        <v>0</v>
      </c>
      <c r="I66" s="40" t="s">
        <v>869</v>
      </c>
      <c r="J66" s="14" t="s">
        <v>869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s="31" customFormat="1" x14ac:dyDescent="0.2">
      <c r="A67" s="58" t="s">
        <v>113</v>
      </c>
      <c r="B67" s="59" t="s">
        <v>114</v>
      </c>
      <c r="C67" s="59" t="s">
        <v>129</v>
      </c>
      <c r="D67" s="59" t="s">
        <v>130</v>
      </c>
      <c r="E67" s="49">
        <v>33698263</v>
      </c>
      <c r="F67" s="49">
        <v>33698263</v>
      </c>
      <c r="G67" s="2">
        <f t="shared" si="1"/>
        <v>0</v>
      </c>
      <c r="H67" s="35">
        <f t="shared" si="0"/>
        <v>0</v>
      </c>
      <c r="I67" s="40" t="s">
        <v>869</v>
      </c>
      <c r="J67" s="14" t="s">
        <v>869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s="31" customFormat="1" x14ac:dyDescent="0.2">
      <c r="A68" s="58" t="s">
        <v>113</v>
      </c>
      <c r="B68" s="59" t="s">
        <v>114</v>
      </c>
      <c r="C68" s="59" t="s">
        <v>131</v>
      </c>
      <c r="D68" s="59" t="s">
        <v>132</v>
      </c>
      <c r="E68" s="49">
        <v>16263</v>
      </c>
      <c r="F68" s="49">
        <v>16263</v>
      </c>
      <c r="G68" s="2">
        <f t="shared" si="1"/>
        <v>0</v>
      </c>
      <c r="H68" s="35">
        <f t="shared" si="0"/>
        <v>0</v>
      </c>
      <c r="I68" s="40" t="s">
        <v>905</v>
      </c>
      <c r="J68" s="14" t="s">
        <v>905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s="31" customFormat="1" x14ac:dyDescent="0.2">
      <c r="A69" s="58" t="s">
        <v>133</v>
      </c>
      <c r="B69" s="59" t="s">
        <v>134</v>
      </c>
      <c r="C69" s="59" t="s">
        <v>135</v>
      </c>
      <c r="D69" s="59" t="s">
        <v>136</v>
      </c>
      <c r="E69" s="49">
        <v>1307022</v>
      </c>
      <c r="F69" s="49">
        <v>1307022</v>
      </c>
      <c r="G69" s="2">
        <f t="shared" si="1"/>
        <v>0</v>
      </c>
      <c r="H69" s="35">
        <f t="shared" si="0"/>
        <v>0</v>
      </c>
      <c r="I69" s="40" t="s">
        <v>869</v>
      </c>
      <c r="J69" s="14" t="s">
        <v>869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s="31" customFormat="1" x14ac:dyDescent="0.2">
      <c r="A70" s="58" t="s">
        <v>133</v>
      </c>
      <c r="B70" s="59" t="s">
        <v>134</v>
      </c>
      <c r="C70" s="59" t="s">
        <v>41</v>
      </c>
      <c r="D70" s="59" t="s">
        <v>137</v>
      </c>
      <c r="E70" s="49">
        <v>8103153</v>
      </c>
      <c r="F70" s="49">
        <v>8103153</v>
      </c>
      <c r="G70" s="2">
        <f t="shared" si="1"/>
        <v>0</v>
      </c>
      <c r="H70" s="35">
        <f t="shared" si="0"/>
        <v>0</v>
      </c>
      <c r="I70" s="40" t="s">
        <v>869</v>
      </c>
      <c r="J70" s="14" t="s">
        <v>869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s="31" customFormat="1" x14ac:dyDescent="0.2">
      <c r="A71" s="58" t="s">
        <v>133</v>
      </c>
      <c r="B71" s="59" t="s">
        <v>134</v>
      </c>
      <c r="C71" s="59" t="s">
        <v>138</v>
      </c>
      <c r="D71" s="59" t="s">
        <v>139</v>
      </c>
      <c r="E71" s="49">
        <v>102681</v>
      </c>
      <c r="F71" s="49">
        <v>102681</v>
      </c>
      <c r="G71" s="2">
        <f t="shared" si="1"/>
        <v>0</v>
      </c>
      <c r="H71" s="35">
        <f t="shared" si="0"/>
        <v>0</v>
      </c>
      <c r="I71" s="40" t="s">
        <v>905</v>
      </c>
      <c r="J71" s="14" t="s">
        <v>869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s="31" customFormat="1" x14ac:dyDescent="0.2">
      <c r="A72" s="58" t="s">
        <v>133</v>
      </c>
      <c r="B72" s="59" t="s">
        <v>134</v>
      </c>
      <c r="C72" s="59" t="s">
        <v>123</v>
      </c>
      <c r="D72" s="59" t="s">
        <v>140</v>
      </c>
      <c r="E72" s="49">
        <v>4273838</v>
      </c>
      <c r="F72" s="49">
        <v>4273838</v>
      </c>
      <c r="G72" s="2">
        <f t="shared" si="1"/>
        <v>0</v>
      </c>
      <c r="H72" s="35">
        <f t="shared" si="0"/>
        <v>0</v>
      </c>
      <c r="I72" s="40" t="s">
        <v>869</v>
      </c>
      <c r="J72" s="14" t="s">
        <v>869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s="31" customFormat="1" x14ac:dyDescent="0.2">
      <c r="A73" s="58" t="s">
        <v>133</v>
      </c>
      <c r="B73" s="59" t="s">
        <v>134</v>
      </c>
      <c r="C73" s="59" t="s">
        <v>141</v>
      </c>
      <c r="D73" s="59" t="s">
        <v>142</v>
      </c>
      <c r="E73" s="49">
        <v>4886718</v>
      </c>
      <c r="F73" s="49">
        <v>4886718</v>
      </c>
      <c r="G73" s="2">
        <f t="shared" si="1"/>
        <v>0</v>
      </c>
      <c r="H73" s="35">
        <f t="shared" si="0"/>
        <v>0</v>
      </c>
      <c r="I73" s="40" t="s">
        <v>869</v>
      </c>
      <c r="J73" s="14" t="s">
        <v>869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s="31" customFormat="1" x14ac:dyDescent="0.2">
      <c r="A74" s="58" t="s">
        <v>133</v>
      </c>
      <c r="B74" s="59" t="s">
        <v>134</v>
      </c>
      <c r="C74" s="59" t="s">
        <v>143</v>
      </c>
      <c r="D74" s="59" t="s">
        <v>144</v>
      </c>
      <c r="E74" s="49">
        <v>1407213</v>
      </c>
      <c r="F74" s="49">
        <v>1407213</v>
      </c>
      <c r="G74" s="2">
        <f t="shared" ref="G74:G137" si="2">SUM(F74-E74)</f>
        <v>0</v>
      </c>
      <c r="H74" s="35">
        <f t="shared" ref="H74:H137" si="3">ROUND(G74/E74,4)</f>
        <v>0</v>
      </c>
      <c r="I74" s="40" t="s">
        <v>869</v>
      </c>
      <c r="J74" s="14" t="s">
        <v>869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s="31" customFormat="1" x14ac:dyDescent="0.2">
      <c r="A75" s="58" t="s">
        <v>133</v>
      </c>
      <c r="B75" s="59" t="s">
        <v>134</v>
      </c>
      <c r="C75" s="59" t="s">
        <v>145</v>
      </c>
      <c r="D75" s="59" t="s">
        <v>146</v>
      </c>
      <c r="E75" s="49">
        <v>1708570</v>
      </c>
      <c r="F75" s="49">
        <v>1708570</v>
      </c>
      <c r="G75" s="2">
        <f t="shared" si="2"/>
        <v>0</v>
      </c>
      <c r="H75" s="35">
        <f t="shared" si="3"/>
        <v>0</v>
      </c>
      <c r="I75" s="40" t="s">
        <v>869</v>
      </c>
      <c r="J75" s="14" t="s">
        <v>869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s="31" customFormat="1" x14ac:dyDescent="0.2">
      <c r="A76" s="58" t="s">
        <v>133</v>
      </c>
      <c r="B76" s="59" t="s">
        <v>134</v>
      </c>
      <c r="C76" s="59" t="s">
        <v>147</v>
      </c>
      <c r="D76" s="59" t="s">
        <v>148</v>
      </c>
      <c r="E76" s="49">
        <v>460460</v>
      </c>
      <c r="F76" s="49">
        <v>460460</v>
      </c>
      <c r="G76" s="2">
        <f t="shared" si="2"/>
        <v>0</v>
      </c>
      <c r="H76" s="35">
        <f t="shared" si="3"/>
        <v>0</v>
      </c>
      <c r="I76" s="40" t="s">
        <v>869</v>
      </c>
      <c r="J76" s="14" t="s">
        <v>869</v>
      </c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s="31" customFormat="1" x14ac:dyDescent="0.2">
      <c r="A77" s="58" t="s">
        <v>133</v>
      </c>
      <c r="B77" s="59" t="s">
        <v>134</v>
      </c>
      <c r="C77" s="59" t="s">
        <v>149</v>
      </c>
      <c r="D77" s="59" t="s">
        <v>150</v>
      </c>
      <c r="E77" s="49">
        <v>4503353</v>
      </c>
      <c r="F77" s="49">
        <v>4503353</v>
      </c>
      <c r="G77" s="2">
        <f t="shared" si="2"/>
        <v>0</v>
      </c>
      <c r="H77" s="35">
        <f t="shared" si="3"/>
        <v>0</v>
      </c>
      <c r="I77" s="40" t="s">
        <v>869</v>
      </c>
      <c r="J77" s="14" t="s">
        <v>869</v>
      </c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s="31" customFormat="1" x14ac:dyDescent="0.2">
      <c r="A78" s="58" t="s">
        <v>151</v>
      </c>
      <c r="B78" s="59" t="s">
        <v>152</v>
      </c>
      <c r="C78" s="59" t="s">
        <v>153</v>
      </c>
      <c r="D78" s="59" t="s">
        <v>154</v>
      </c>
      <c r="E78" s="49">
        <v>637242</v>
      </c>
      <c r="F78" s="49">
        <v>637242</v>
      </c>
      <c r="G78" s="2">
        <f t="shared" si="2"/>
        <v>0</v>
      </c>
      <c r="H78" s="35">
        <f t="shared" si="3"/>
        <v>0</v>
      </c>
      <c r="I78" s="40" t="s">
        <v>869</v>
      </c>
      <c r="J78" s="14" t="s">
        <v>869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s="31" customFormat="1" x14ac:dyDescent="0.2">
      <c r="A79" s="58" t="s">
        <v>151</v>
      </c>
      <c r="B79" s="59" t="s">
        <v>152</v>
      </c>
      <c r="C79" s="59" t="s">
        <v>155</v>
      </c>
      <c r="D79" s="59" t="s">
        <v>156</v>
      </c>
      <c r="E79" s="49">
        <v>843102</v>
      </c>
      <c r="F79" s="49">
        <v>843102</v>
      </c>
      <c r="G79" s="2">
        <f t="shared" si="2"/>
        <v>0</v>
      </c>
      <c r="H79" s="35">
        <f t="shared" si="3"/>
        <v>0</v>
      </c>
      <c r="I79" s="40" t="s">
        <v>869</v>
      </c>
      <c r="J79" s="14" t="s">
        <v>869</v>
      </c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s="31" customFormat="1" x14ac:dyDescent="0.2">
      <c r="A80" s="58" t="s">
        <v>151</v>
      </c>
      <c r="B80" s="59" t="s">
        <v>152</v>
      </c>
      <c r="C80" s="59" t="s">
        <v>34</v>
      </c>
      <c r="D80" s="59" t="s">
        <v>157</v>
      </c>
      <c r="E80" s="49">
        <v>2496470</v>
      </c>
      <c r="F80" s="49">
        <v>2496470</v>
      </c>
      <c r="G80" s="2">
        <f t="shared" si="2"/>
        <v>0</v>
      </c>
      <c r="H80" s="35">
        <f t="shared" si="3"/>
        <v>0</v>
      </c>
      <c r="I80" s="40" t="s">
        <v>869</v>
      </c>
      <c r="J80" s="14" t="s">
        <v>869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s="31" customFormat="1" x14ac:dyDescent="0.2">
      <c r="A81" s="58" t="s">
        <v>151</v>
      </c>
      <c r="B81" s="59" t="s">
        <v>152</v>
      </c>
      <c r="C81" s="59" t="s">
        <v>158</v>
      </c>
      <c r="D81" s="59" t="s">
        <v>159</v>
      </c>
      <c r="E81" s="49">
        <v>978022</v>
      </c>
      <c r="F81" s="49">
        <v>978022</v>
      </c>
      <c r="G81" s="2">
        <f t="shared" si="2"/>
        <v>0</v>
      </c>
      <c r="H81" s="35">
        <f t="shared" si="3"/>
        <v>0</v>
      </c>
      <c r="I81" s="40" t="s">
        <v>869</v>
      </c>
      <c r="J81" s="14" t="s">
        <v>869</v>
      </c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s="31" customFormat="1" x14ac:dyDescent="0.2">
      <c r="A82" s="58" t="s">
        <v>151</v>
      </c>
      <c r="B82" s="59" t="s">
        <v>152</v>
      </c>
      <c r="C82" s="59" t="s">
        <v>116</v>
      </c>
      <c r="D82" s="59" t="s">
        <v>160</v>
      </c>
      <c r="E82" s="49">
        <v>1277499</v>
      </c>
      <c r="F82" s="49">
        <v>1277499</v>
      </c>
      <c r="G82" s="2">
        <f t="shared" si="2"/>
        <v>0</v>
      </c>
      <c r="H82" s="35">
        <f t="shared" si="3"/>
        <v>0</v>
      </c>
      <c r="I82" s="40" t="s">
        <v>869</v>
      </c>
      <c r="J82" s="14" t="s">
        <v>869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s="31" customFormat="1" x14ac:dyDescent="0.2">
      <c r="A83" s="58" t="s">
        <v>151</v>
      </c>
      <c r="B83" s="59" t="s">
        <v>152</v>
      </c>
      <c r="C83" s="59" t="s">
        <v>161</v>
      </c>
      <c r="D83" s="59" t="s">
        <v>162</v>
      </c>
      <c r="E83" s="49">
        <v>2979875</v>
      </c>
      <c r="F83" s="49">
        <v>2979875</v>
      </c>
      <c r="G83" s="2">
        <f t="shared" si="2"/>
        <v>0</v>
      </c>
      <c r="H83" s="35">
        <f t="shared" si="3"/>
        <v>0</v>
      </c>
      <c r="I83" s="40" t="s">
        <v>869</v>
      </c>
      <c r="J83" s="14" t="s">
        <v>869</v>
      </c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s="31" customFormat="1" x14ac:dyDescent="0.2">
      <c r="A84" s="58" t="s">
        <v>151</v>
      </c>
      <c r="B84" s="59" t="s">
        <v>152</v>
      </c>
      <c r="C84" s="59" t="s">
        <v>163</v>
      </c>
      <c r="D84" s="59" t="s">
        <v>164</v>
      </c>
      <c r="E84" s="49">
        <v>2428554</v>
      </c>
      <c r="F84" s="49">
        <v>2428554</v>
      </c>
      <c r="G84" s="2">
        <f t="shared" si="2"/>
        <v>0</v>
      </c>
      <c r="H84" s="35">
        <f t="shared" si="3"/>
        <v>0</v>
      </c>
      <c r="I84" s="40" t="s">
        <v>869</v>
      </c>
      <c r="J84" s="14" t="s">
        <v>869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s="31" customFormat="1" x14ac:dyDescent="0.2">
      <c r="A85" s="58" t="s">
        <v>151</v>
      </c>
      <c r="B85" s="59" t="s">
        <v>152</v>
      </c>
      <c r="C85" s="59" t="s">
        <v>165</v>
      </c>
      <c r="D85" s="59" t="s">
        <v>166</v>
      </c>
      <c r="E85" s="49">
        <v>1611438</v>
      </c>
      <c r="F85" s="49">
        <v>1611438</v>
      </c>
      <c r="G85" s="2">
        <f t="shared" si="2"/>
        <v>0</v>
      </c>
      <c r="H85" s="35">
        <f t="shared" si="3"/>
        <v>0</v>
      </c>
      <c r="I85" s="40" t="s">
        <v>869</v>
      </c>
      <c r="J85" s="14" t="s">
        <v>869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s="31" customFormat="1" x14ac:dyDescent="0.2">
      <c r="A86" s="58" t="s">
        <v>151</v>
      </c>
      <c r="B86" s="59" t="s">
        <v>152</v>
      </c>
      <c r="C86" s="59" t="s">
        <v>59</v>
      </c>
      <c r="D86" s="59" t="s">
        <v>167</v>
      </c>
      <c r="E86" s="49">
        <v>2575069</v>
      </c>
      <c r="F86" s="49">
        <v>2575069</v>
      </c>
      <c r="G86" s="2">
        <f t="shared" si="2"/>
        <v>0</v>
      </c>
      <c r="H86" s="35">
        <f t="shared" si="3"/>
        <v>0</v>
      </c>
      <c r="I86" s="40" t="s">
        <v>869</v>
      </c>
      <c r="J86" s="14" t="s">
        <v>869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s="31" customFormat="1" x14ac:dyDescent="0.2">
      <c r="A87" s="58" t="s">
        <v>151</v>
      </c>
      <c r="B87" s="59" t="s">
        <v>152</v>
      </c>
      <c r="C87" s="59" t="s">
        <v>168</v>
      </c>
      <c r="D87" s="59" t="s">
        <v>169</v>
      </c>
      <c r="E87" s="49">
        <v>2364089</v>
      </c>
      <c r="F87" s="49">
        <v>2364089</v>
      </c>
      <c r="G87" s="2">
        <f t="shared" si="2"/>
        <v>0</v>
      </c>
      <c r="H87" s="35">
        <f t="shared" si="3"/>
        <v>0</v>
      </c>
      <c r="I87" s="40" t="s">
        <v>869</v>
      </c>
      <c r="J87" s="14" t="s">
        <v>869</v>
      </c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s="31" customFormat="1" x14ac:dyDescent="0.2">
      <c r="A88" s="58" t="s">
        <v>151</v>
      </c>
      <c r="B88" s="59" t="s">
        <v>152</v>
      </c>
      <c r="C88" s="59" t="s">
        <v>170</v>
      </c>
      <c r="D88" s="59" t="s">
        <v>171</v>
      </c>
      <c r="E88" s="49">
        <v>15402665</v>
      </c>
      <c r="F88" s="49">
        <v>15402665</v>
      </c>
      <c r="G88" s="2">
        <f t="shared" si="2"/>
        <v>0</v>
      </c>
      <c r="H88" s="35">
        <f t="shared" si="3"/>
        <v>0</v>
      </c>
      <c r="I88" s="40" t="s">
        <v>869</v>
      </c>
      <c r="J88" s="14" t="s">
        <v>869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s="31" customFormat="1" x14ac:dyDescent="0.2">
      <c r="A89" s="58" t="s">
        <v>151</v>
      </c>
      <c r="B89" s="59" t="s">
        <v>152</v>
      </c>
      <c r="C89" s="59" t="s">
        <v>172</v>
      </c>
      <c r="D89" s="59" t="s">
        <v>173</v>
      </c>
      <c r="E89" s="49">
        <v>586519</v>
      </c>
      <c r="F89" s="49">
        <v>586519</v>
      </c>
      <c r="G89" s="2">
        <f t="shared" si="2"/>
        <v>0</v>
      </c>
      <c r="H89" s="35">
        <f t="shared" si="3"/>
        <v>0</v>
      </c>
      <c r="I89" s="40" t="s">
        <v>869</v>
      </c>
      <c r="J89" s="14" t="s">
        <v>869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s="31" customFormat="1" x14ac:dyDescent="0.2">
      <c r="A90" s="58" t="s">
        <v>174</v>
      </c>
      <c r="B90" s="59" t="s">
        <v>175</v>
      </c>
      <c r="C90" s="59" t="s">
        <v>34</v>
      </c>
      <c r="D90" s="59" t="s">
        <v>177</v>
      </c>
      <c r="E90" s="49">
        <v>873346</v>
      </c>
      <c r="F90" s="49">
        <v>873346</v>
      </c>
      <c r="G90" s="2">
        <f t="shared" si="2"/>
        <v>0</v>
      </c>
      <c r="H90" s="35">
        <f t="shared" si="3"/>
        <v>0</v>
      </c>
      <c r="I90" s="40" t="s">
        <v>869</v>
      </c>
      <c r="J90" s="14" t="s">
        <v>869</v>
      </c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 s="31" customFormat="1" x14ac:dyDescent="0.2">
      <c r="A91" s="58" t="s">
        <v>174</v>
      </c>
      <c r="B91" s="59" t="s">
        <v>175</v>
      </c>
      <c r="C91" s="59" t="s">
        <v>26</v>
      </c>
      <c r="D91" s="59" t="s">
        <v>178</v>
      </c>
      <c r="E91" s="49">
        <v>1704970</v>
      </c>
      <c r="F91" s="49">
        <v>1704970</v>
      </c>
      <c r="G91" s="2">
        <f t="shared" si="2"/>
        <v>0</v>
      </c>
      <c r="H91" s="35">
        <f t="shared" si="3"/>
        <v>0</v>
      </c>
      <c r="I91" s="40" t="s">
        <v>869</v>
      </c>
      <c r="J91" s="14" t="s">
        <v>869</v>
      </c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:66" s="31" customFormat="1" x14ac:dyDescent="0.2">
      <c r="A92" s="58" t="s">
        <v>174</v>
      </c>
      <c r="B92" s="59" t="s">
        <v>175</v>
      </c>
      <c r="C92" s="59" t="s">
        <v>57</v>
      </c>
      <c r="D92" s="59" t="s">
        <v>179</v>
      </c>
      <c r="E92" s="49">
        <v>1479957</v>
      </c>
      <c r="F92" s="49">
        <v>1479957</v>
      </c>
      <c r="G92" s="2">
        <f t="shared" si="2"/>
        <v>0</v>
      </c>
      <c r="H92" s="35">
        <f t="shared" si="3"/>
        <v>0</v>
      </c>
      <c r="I92" s="40" t="s">
        <v>869</v>
      </c>
      <c r="J92" s="14" t="s">
        <v>869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:66" s="31" customFormat="1" x14ac:dyDescent="0.2">
      <c r="A93" s="58" t="s">
        <v>174</v>
      </c>
      <c r="B93" s="59" t="s">
        <v>175</v>
      </c>
      <c r="C93" s="59" t="s">
        <v>16</v>
      </c>
      <c r="D93" s="59" t="s">
        <v>180</v>
      </c>
      <c r="E93" s="49">
        <v>1782012</v>
      </c>
      <c r="F93" s="49">
        <v>1782012</v>
      </c>
      <c r="G93" s="2">
        <f t="shared" si="2"/>
        <v>0</v>
      </c>
      <c r="H93" s="35">
        <f t="shared" si="3"/>
        <v>0</v>
      </c>
      <c r="I93" s="40" t="s">
        <v>869</v>
      </c>
      <c r="J93" s="14" t="s">
        <v>869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:66" s="31" customFormat="1" x14ac:dyDescent="0.2">
      <c r="A94" s="58" t="s">
        <v>174</v>
      </c>
      <c r="B94" s="59" t="s">
        <v>175</v>
      </c>
      <c r="C94" s="59" t="s">
        <v>181</v>
      </c>
      <c r="D94" s="59" t="s">
        <v>879</v>
      </c>
      <c r="E94" s="49">
        <v>5208878</v>
      </c>
      <c r="F94" s="49">
        <v>5208878</v>
      </c>
      <c r="G94" s="2">
        <f t="shared" si="2"/>
        <v>0</v>
      </c>
      <c r="H94" s="35">
        <f t="shared" si="3"/>
        <v>0</v>
      </c>
      <c r="I94" s="40" t="s">
        <v>869</v>
      </c>
      <c r="J94" s="14" t="s">
        <v>869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s="31" customFormat="1" x14ac:dyDescent="0.2">
      <c r="A95" s="58" t="s">
        <v>182</v>
      </c>
      <c r="B95" s="59" t="s">
        <v>183</v>
      </c>
      <c r="C95" s="59" t="s">
        <v>57</v>
      </c>
      <c r="D95" s="59" t="s">
        <v>184</v>
      </c>
      <c r="E95" s="49">
        <v>338111</v>
      </c>
      <c r="F95" s="49">
        <v>338111</v>
      </c>
      <c r="G95" s="2">
        <f t="shared" si="2"/>
        <v>0</v>
      </c>
      <c r="H95" s="35">
        <f t="shared" si="3"/>
        <v>0</v>
      </c>
      <c r="I95" s="40" t="s">
        <v>905</v>
      </c>
      <c r="J95" s="14" t="s">
        <v>869</v>
      </c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s="31" customFormat="1" x14ac:dyDescent="0.2">
      <c r="A96" s="58" t="s">
        <v>182</v>
      </c>
      <c r="B96" s="59" t="s">
        <v>183</v>
      </c>
      <c r="C96" s="59" t="s">
        <v>185</v>
      </c>
      <c r="D96" s="59" t="s">
        <v>186</v>
      </c>
      <c r="E96" s="49">
        <v>557709</v>
      </c>
      <c r="F96" s="49">
        <v>557709</v>
      </c>
      <c r="G96" s="2">
        <f t="shared" si="2"/>
        <v>0</v>
      </c>
      <c r="H96" s="35">
        <f t="shared" si="3"/>
        <v>0</v>
      </c>
      <c r="I96" s="40" t="s">
        <v>869</v>
      </c>
      <c r="J96" s="14" t="s">
        <v>869</v>
      </c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s="31" customFormat="1" x14ac:dyDescent="0.2">
      <c r="A97" s="58" t="s">
        <v>182</v>
      </c>
      <c r="B97" s="59" t="s">
        <v>183</v>
      </c>
      <c r="C97" s="59" t="s">
        <v>18</v>
      </c>
      <c r="D97" s="59" t="s">
        <v>187</v>
      </c>
      <c r="E97" s="49">
        <v>94128</v>
      </c>
      <c r="F97" s="49">
        <v>94128</v>
      </c>
      <c r="G97" s="2">
        <f t="shared" si="2"/>
        <v>0</v>
      </c>
      <c r="H97" s="35">
        <f t="shared" si="3"/>
        <v>0</v>
      </c>
      <c r="I97" s="40" t="s">
        <v>869</v>
      </c>
      <c r="J97" s="14" t="s">
        <v>869</v>
      </c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s="31" customFormat="1" x14ac:dyDescent="0.2">
      <c r="A98" s="58" t="s">
        <v>188</v>
      </c>
      <c r="B98" s="59" t="s">
        <v>189</v>
      </c>
      <c r="C98" s="59" t="s">
        <v>190</v>
      </c>
      <c r="D98" s="59" t="s">
        <v>191</v>
      </c>
      <c r="E98" s="49">
        <v>1394070</v>
      </c>
      <c r="F98" s="49">
        <v>1394070</v>
      </c>
      <c r="G98" s="2">
        <f t="shared" si="2"/>
        <v>0</v>
      </c>
      <c r="H98" s="35">
        <f t="shared" si="3"/>
        <v>0</v>
      </c>
      <c r="I98" s="40" t="s">
        <v>869</v>
      </c>
      <c r="J98" s="14" t="s">
        <v>869</v>
      </c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:66" s="31" customFormat="1" x14ac:dyDescent="0.2">
      <c r="A99" s="58" t="s">
        <v>188</v>
      </c>
      <c r="B99" s="59" t="s">
        <v>189</v>
      </c>
      <c r="C99" s="59" t="s">
        <v>57</v>
      </c>
      <c r="D99" s="59" t="s">
        <v>192</v>
      </c>
      <c r="E99" s="49">
        <v>75347660</v>
      </c>
      <c r="F99" s="49">
        <v>75347660</v>
      </c>
      <c r="G99" s="2">
        <f t="shared" si="2"/>
        <v>0</v>
      </c>
      <c r="H99" s="35">
        <f t="shared" si="3"/>
        <v>0</v>
      </c>
      <c r="I99" s="40" t="s">
        <v>869</v>
      </c>
      <c r="J99" s="14" t="s">
        <v>869</v>
      </c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s="31" customFormat="1" x14ac:dyDescent="0.2">
      <c r="A100" s="58" t="s">
        <v>188</v>
      </c>
      <c r="B100" s="59" t="s">
        <v>189</v>
      </c>
      <c r="C100" s="59" t="s">
        <v>193</v>
      </c>
      <c r="D100" s="59" t="s">
        <v>194</v>
      </c>
      <c r="E100" s="49">
        <v>45464198</v>
      </c>
      <c r="F100" s="49">
        <v>45464198</v>
      </c>
      <c r="G100" s="2">
        <f t="shared" si="2"/>
        <v>0</v>
      </c>
      <c r="H100" s="35">
        <f t="shared" si="3"/>
        <v>0</v>
      </c>
      <c r="I100" s="40" t="s">
        <v>869</v>
      </c>
      <c r="J100" s="14" t="s">
        <v>869</v>
      </c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s="31" customFormat="1" x14ac:dyDescent="0.2">
      <c r="A101" s="58" t="s">
        <v>188</v>
      </c>
      <c r="B101" s="59" t="s">
        <v>189</v>
      </c>
      <c r="C101" s="59" t="s">
        <v>84</v>
      </c>
      <c r="D101" s="59" t="s">
        <v>195</v>
      </c>
      <c r="E101" s="49">
        <v>10648381</v>
      </c>
      <c r="F101" s="49">
        <v>10648381</v>
      </c>
      <c r="G101" s="2">
        <f t="shared" si="2"/>
        <v>0</v>
      </c>
      <c r="H101" s="35">
        <f t="shared" si="3"/>
        <v>0</v>
      </c>
      <c r="I101" s="40" t="s">
        <v>869</v>
      </c>
      <c r="J101" s="14" t="s">
        <v>869</v>
      </c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s="31" customFormat="1" x14ac:dyDescent="0.2">
      <c r="A102" s="58" t="s">
        <v>188</v>
      </c>
      <c r="B102" s="59" t="s">
        <v>189</v>
      </c>
      <c r="C102" s="59" t="s">
        <v>127</v>
      </c>
      <c r="D102" s="59" t="s">
        <v>196</v>
      </c>
      <c r="E102" s="49">
        <v>4199836</v>
      </c>
      <c r="F102" s="49">
        <v>4199836</v>
      </c>
      <c r="G102" s="2">
        <f t="shared" si="2"/>
        <v>0</v>
      </c>
      <c r="H102" s="35">
        <f t="shared" si="3"/>
        <v>0</v>
      </c>
      <c r="I102" s="40" t="s">
        <v>869</v>
      </c>
      <c r="J102" s="14" t="s">
        <v>869</v>
      </c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s="31" customFormat="1" x14ac:dyDescent="0.2">
      <c r="A103" s="58" t="s">
        <v>188</v>
      </c>
      <c r="B103" s="59" t="s">
        <v>189</v>
      </c>
      <c r="C103" s="59" t="s">
        <v>197</v>
      </c>
      <c r="D103" s="59" t="s">
        <v>198</v>
      </c>
      <c r="E103" s="49">
        <v>5458850</v>
      </c>
      <c r="F103" s="49">
        <v>5458850</v>
      </c>
      <c r="G103" s="2">
        <f t="shared" si="2"/>
        <v>0</v>
      </c>
      <c r="H103" s="35">
        <f t="shared" si="3"/>
        <v>0</v>
      </c>
      <c r="I103" s="40" t="s">
        <v>869</v>
      </c>
      <c r="J103" s="14" t="s">
        <v>869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s="31" customFormat="1" x14ac:dyDescent="0.2">
      <c r="A104" s="58" t="s">
        <v>199</v>
      </c>
      <c r="B104" s="59" t="s">
        <v>200</v>
      </c>
      <c r="C104" s="59" t="s">
        <v>201</v>
      </c>
      <c r="D104" s="59" t="s">
        <v>202</v>
      </c>
      <c r="E104" s="49">
        <v>1277484</v>
      </c>
      <c r="F104" s="49">
        <v>1277484</v>
      </c>
      <c r="G104" s="2">
        <f t="shared" si="2"/>
        <v>0</v>
      </c>
      <c r="H104" s="35">
        <f t="shared" si="3"/>
        <v>0</v>
      </c>
      <c r="I104" s="40" t="s">
        <v>869</v>
      </c>
      <c r="J104" s="14" t="s">
        <v>869</v>
      </c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s="31" customFormat="1" x14ac:dyDescent="0.2">
      <c r="A105" s="58" t="s">
        <v>199</v>
      </c>
      <c r="B105" s="59" t="s">
        <v>200</v>
      </c>
      <c r="C105" s="59" t="s">
        <v>26</v>
      </c>
      <c r="D105" s="59" t="s">
        <v>203</v>
      </c>
      <c r="E105" s="49">
        <v>975347</v>
      </c>
      <c r="F105" s="49">
        <v>975347</v>
      </c>
      <c r="G105" s="2">
        <f t="shared" si="2"/>
        <v>0</v>
      </c>
      <c r="H105" s="35">
        <f t="shared" si="3"/>
        <v>0</v>
      </c>
      <c r="I105" s="40" t="s">
        <v>905</v>
      </c>
      <c r="J105" s="14" t="s">
        <v>869</v>
      </c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s="31" customFormat="1" x14ac:dyDescent="0.2">
      <c r="A106" s="58" t="s">
        <v>199</v>
      </c>
      <c r="B106" s="59" t="s">
        <v>200</v>
      </c>
      <c r="C106" s="59" t="s">
        <v>57</v>
      </c>
      <c r="D106" s="59" t="s">
        <v>204</v>
      </c>
      <c r="E106" s="49">
        <v>643603</v>
      </c>
      <c r="F106" s="49">
        <v>643603</v>
      </c>
      <c r="G106" s="2">
        <f t="shared" si="2"/>
        <v>0</v>
      </c>
      <c r="H106" s="35">
        <f t="shared" si="3"/>
        <v>0</v>
      </c>
      <c r="I106" s="40" t="s">
        <v>869</v>
      </c>
      <c r="J106" s="14" t="s">
        <v>869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s="31" customFormat="1" x14ac:dyDescent="0.2">
      <c r="A107" s="58" t="s">
        <v>205</v>
      </c>
      <c r="B107" s="59" t="s">
        <v>206</v>
      </c>
      <c r="C107" s="59" t="s">
        <v>207</v>
      </c>
      <c r="D107" s="59" t="s">
        <v>208</v>
      </c>
      <c r="E107" s="49">
        <v>1400088</v>
      </c>
      <c r="F107" s="49">
        <v>1400088</v>
      </c>
      <c r="G107" s="2">
        <f t="shared" si="2"/>
        <v>0</v>
      </c>
      <c r="H107" s="35">
        <f t="shared" si="3"/>
        <v>0</v>
      </c>
      <c r="I107" s="40" t="s">
        <v>869</v>
      </c>
      <c r="J107" s="14" t="s">
        <v>869</v>
      </c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s="31" customFormat="1" x14ac:dyDescent="0.2">
      <c r="A108" s="58" t="s">
        <v>205</v>
      </c>
      <c r="B108" s="59" t="s">
        <v>206</v>
      </c>
      <c r="C108" s="59" t="s">
        <v>209</v>
      </c>
      <c r="D108" s="59" t="s">
        <v>210</v>
      </c>
      <c r="E108" s="49">
        <v>2572938</v>
      </c>
      <c r="F108" s="49">
        <v>2572938</v>
      </c>
      <c r="G108" s="2">
        <f t="shared" si="2"/>
        <v>0</v>
      </c>
      <c r="H108" s="35">
        <f t="shared" si="3"/>
        <v>0</v>
      </c>
      <c r="I108" s="40" t="s">
        <v>869</v>
      </c>
      <c r="J108" s="14" t="s">
        <v>869</v>
      </c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s="31" customFormat="1" x14ac:dyDescent="0.2">
      <c r="A109" s="58" t="s">
        <v>205</v>
      </c>
      <c r="B109" s="59" t="s">
        <v>206</v>
      </c>
      <c r="C109" s="59" t="s">
        <v>26</v>
      </c>
      <c r="D109" s="59" t="s">
        <v>211</v>
      </c>
      <c r="E109" s="49">
        <v>5119250</v>
      </c>
      <c r="F109" s="49">
        <v>5119250</v>
      </c>
      <c r="G109" s="2">
        <f t="shared" si="2"/>
        <v>0</v>
      </c>
      <c r="H109" s="35">
        <f t="shared" si="3"/>
        <v>0</v>
      </c>
      <c r="I109" s="40" t="s">
        <v>869</v>
      </c>
      <c r="J109" s="14" t="s">
        <v>869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s="31" customFormat="1" x14ac:dyDescent="0.2">
      <c r="A110" s="58" t="s">
        <v>205</v>
      </c>
      <c r="B110" s="59" t="s">
        <v>206</v>
      </c>
      <c r="C110" s="59" t="s">
        <v>57</v>
      </c>
      <c r="D110" s="59" t="s">
        <v>212</v>
      </c>
      <c r="E110" s="49">
        <v>960849</v>
      </c>
      <c r="F110" s="49">
        <v>960849</v>
      </c>
      <c r="G110" s="2">
        <f t="shared" si="2"/>
        <v>0</v>
      </c>
      <c r="H110" s="35">
        <f t="shared" si="3"/>
        <v>0</v>
      </c>
      <c r="I110" s="40" t="s">
        <v>869</v>
      </c>
      <c r="J110" s="14" t="s">
        <v>869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s="31" customFormat="1" x14ac:dyDescent="0.2">
      <c r="A111" s="58" t="s">
        <v>205</v>
      </c>
      <c r="B111" s="59" t="s">
        <v>206</v>
      </c>
      <c r="C111" s="59" t="s">
        <v>79</v>
      </c>
      <c r="D111" s="59" t="s">
        <v>213</v>
      </c>
      <c r="E111" s="49">
        <v>1484600</v>
      </c>
      <c r="F111" s="49">
        <v>1484600</v>
      </c>
      <c r="G111" s="2">
        <f t="shared" si="2"/>
        <v>0</v>
      </c>
      <c r="H111" s="35">
        <f t="shared" si="3"/>
        <v>0</v>
      </c>
      <c r="I111" s="40" t="s">
        <v>869</v>
      </c>
      <c r="J111" s="14" t="s">
        <v>869</v>
      </c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s="31" customFormat="1" x14ac:dyDescent="0.2">
      <c r="A112" s="58" t="s">
        <v>205</v>
      </c>
      <c r="B112" s="59" t="s">
        <v>206</v>
      </c>
      <c r="C112" s="59" t="s">
        <v>16</v>
      </c>
      <c r="D112" s="59" t="s">
        <v>214</v>
      </c>
      <c r="E112" s="49">
        <v>1074263</v>
      </c>
      <c r="F112" s="49">
        <v>1074263</v>
      </c>
      <c r="G112" s="2">
        <f t="shared" si="2"/>
        <v>0</v>
      </c>
      <c r="H112" s="35">
        <f t="shared" si="3"/>
        <v>0</v>
      </c>
      <c r="I112" s="40" t="s">
        <v>869</v>
      </c>
      <c r="J112" s="14" t="s">
        <v>869</v>
      </c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:66" s="31" customFormat="1" x14ac:dyDescent="0.2">
      <c r="A113" s="58" t="s">
        <v>205</v>
      </c>
      <c r="B113" s="59" t="s">
        <v>206</v>
      </c>
      <c r="C113" s="59" t="s">
        <v>215</v>
      </c>
      <c r="D113" s="59" t="s">
        <v>216</v>
      </c>
      <c r="E113" s="49">
        <v>58243028</v>
      </c>
      <c r="F113" s="49">
        <v>58243028</v>
      </c>
      <c r="G113" s="2">
        <f t="shared" si="2"/>
        <v>0</v>
      </c>
      <c r="H113" s="35">
        <f t="shared" si="3"/>
        <v>0</v>
      </c>
      <c r="I113" s="40" t="s">
        <v>869</v>
      </c>
      <c r="J113" s="14" t="s">
        <v>869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:66" s="31" customFormat="1" x14ac:dyDescent="0.2">
      <c r="A114" s="58" t="s">
        <v>205</v>
      </c>
      <c r="B114" s="59" t="s">
        <v>206</v>
      </c>
      <c r="C114" s="59" t="s">
        <v>67</v>
      </c>
      <c r="D114" s="59" t="s">
        <v>217</v>
      </c>
      <c r="E114" s="49">
        <v>1595136</v>
      </c>
      <c r="F114" s="49">
        <v>1595136</v>
      </c>
      <c r="G114" s="2">
        <f t="shared" si="2"/>
        <v>0</v>
      </c>
      <c r="H114" s="35">
        <f t="shared" si="3"/>
        <v>0</v>
      </c>
      <c r="I114" s="40" t="s">
        <v>869</v>
      </c>
      <c r="J114" s="14" t="s">
        <v>869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s="31" customFormat="1" x14ac:dyDescent="0.2">
      <c r="A115" s="58" t="s">
        <v>205</v>
      </c>
      <c r="B115" s="59" t="s">
        <v>206</v>
      </c>
      <c r="C115" s="59" t="s">
        <v>168</v>
      </c>
      <c r="D115" s="59" t="s">
        <v>218</v>
      </c>
      <c r="E115" s="49">
        <v>8058370</v>
      </c>
      <c r="F115" s="49">
        <v>8058370</v>
      </c>
      <c r="G115" s="2">
        <f t="shared" si="2"/>
        <v>0</v>
      </c>
      <c r="H115" s="35">
        <f t="shared" si="3"/>
        <v>0</v>
      </c>
      <c r="I115" s="40" t="s">
        <v>869</v>
      </c>
      <c r="J115" s="14" t="s">
        <v>869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s="31" customFormat="1" x14ac:dyDescent="0.2">
      <c r="A116" s="58" t="s">
        <v>205</v>
      </c>
      <c r="B116" s="59" t="s">
        <v>206</v>
      </c>
      <c r="C116" s="59" t="s">
        <v>219</v>
      </c>
      <c r="D116" s="59" t="s">
        <v>220</v>
      </c>
      <c r="E116" s="49">
        <v>1160408</v>
      </c>
      <c r="F116" s="49">
        <v>1160408</v>
      </c>
      <c r="G116" s="2">
        <f t="shared" si="2"/>
        <v>0</v>
      </c>
      <c r="H116" s="35">
        <f t="shared" si="3"/>
        <v>0</v>
      </c>
      <c r="I116" s="40" t="s">
        <v>869</v>
      </c>
      <c r="J116" s="14" t="s">
        <v>869</v>
      </c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s="31" customFormat="1" x14ac:dyDescent="0.2">
      <c r="A117" s="58" t="s">
        <v>221</v>
      </c>
      <c r="B117" s="59" t="s">
        <v>222</v>
      </c>
      <c r="C117" s="59" t="s">
        <v>26</v>
      </c>
      <c r="D117" s="59" t="s">
        <v>223</v>
      </c>
      <c r="E117" s="49">
        <v>2241140</v>
      </c>
      <c r="F117" s="49">
        <v>2241140</v>
      </c>
      <c r="G117" s="2">
        <f t="shared" si="2"/>
        <v>0</v>
      </c>
      <c r="H117" s="35">
        <f t="shared" si="3"/>
        <v>0</v>
      </c>
      <c r="I117" s="40" t="s">
        <v>869</v>
      </c>
      <c r="J117" s="14" t="s">
        <v>869</v>
      </c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s="31" customFormat="1" x14ac:dyDescent="0.2">
      <c r="A118" s="58" t="s">
        <v>221</v>
      </c>
      <c r="B118" s="59" t="s">
        <v>222</v>
      </c>
      <c r="C118" s="59" t="s">
        <v>224</v>
      </c>
      <c r="D118" s="59" t="s">
        <v>225</v>
      </c>
      <c r="E118" s="49">
        <v>810715</v>
      </c>
      <c r="F118" s="49">
        <v>810715</v>
      </c>
      <c r="G118" s="2">
        <f t="shared" si="2"/>
        <v>0</v>
      </c>
      <c r="H118" s="35">
        <f t="shared" si="3"/>
        <v>0</v>
      </c>
      <c r="I118" s="40" t="s">
        <v>869</v>
      </c>
      <c r="J118" s="14" t="s">
        <v>869</v>
      </c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:66" s="31" customFormat="1" x14ac:dyDescent="0.2">
      <c r="A119" s="58" t="s">
        <v>221</v>
      </c>
      <c r="B119" s="59" t="s">
        <v>222</v>
      </c>
      <c r="C119" s="59" t="s">
        <v>226</v>
      </c>
      <c r="D119" s="59" t="s">
        <v>227</v>
      </c>
      <c r="E119" s="49">
        <v>864311</v>
      </c>
      <c r="F119" s="49">
        <v>864311</v>
      </c>
      <c r="G119" s="2">
        <f t="shared" si="2"/>
        <v>0</v>
      </c>
      <c r="H119" s="35">
        <f t="shared" si="3"/>
        <v>0</v>
      </c>
      <c r="I119" s="40" t="s">
        <v>869</v>
      </c>
      <c r="J119" s="14" t="s">
        <v>869</v>
      </c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:66" s="31" customFormat="1" x14ac:dyDescent="0.2">
      <c r="A120" s="58" t="s">
        <v>228</v>
      </c>
      <c r="B120" s="59" t="s">
        <v>229</v>
      </c>
      <c r="C120" s="59" t="s">
        <v>230</v>
      </c>
      <c r="D120" s="59" t="s">
        <v>231</v>
      </c>
      <c r="E120" s="49">
        <v>11336</v>
      </c>
      <c r="F120" s="49">
        <v>11336</v>
      </c>
      <c r="G120" s="2">
        <f t="shared" si="2"/>
        <v>0</v>
      </c>
      <c r="H120" s="35">
        <f t="shared" si="3"/>
        <v>0</v>
      </c>
      <c r="I120" s="40" t="s">
        <v>905</v>
      </c>
      <c r="J120" s="14" t="s">
        <v>869</v>
      </c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:66" s="31" customFormat="1" x14ac:dyDescent="0.2">
      <c r="A121" s="58" t="s">
        <v>228</v>
      </c>
      <c r="B121" s="59" t="s">
        <v>229</v>
      </c>
      <c r="C121" s="59" t="s">
        <v>59</v>
      </c>
      <c r="D121" s="59" t="s">
        <v>232</v>
      </c>
      <c r="E121" s="49">
        <v>765733</v>
      </c>
      <c r="F121" s="49">
        <v>765733</v>
      </c>
      <c r="G121" s="2">
        <f t="shared" si="2"/>
        <v>0</v>
      </c>
      <c r="H121" s="35">
        <f t="shared" si="3"/>
        <v>0</v>
      </c>
      <c r="I121" s="40" t="s">
        <v>869</v>
      </c>
      <c r="J121" s="14" t="s">
        <v>869</v>
      </c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:66" s="31" customFormat="1" x14ac:dyDescent="0.2">
      <c r="A122" s="58" t="s">
        <v>228</v>
      </c>
      <c r="B122" s="59" t="s">
        <v>229</v>
      </c>
      <c r="C122" s="59" t="s">
        <v>233</v>
      </c>
      <c r="D122" s="59" t="s">
        <v>234</v>
      </c>
      <c r="E122" s="49">
        <v>1677618</v>
      </c>
      <c r="F122" s="49">
        <v>1677618</v>
      </c>
      <c r="G122" s="2">
        <f t="shared" si="2"/>
        <v>0</v>
      </c>
      <c r="H122" s="35">
        <f t="shared" si="3"/>
        <v>0</v>
      </c>
      <c r="I122" s="40" t="s">
        <v>869</v>
      </c>
      <c r="J122" s="14" t="s">
        <v>869</v>
      </c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:66" s="31" customFormat="1" x14ac:dyDescent="0.2">
      <c r="A123" s="58" t="s">
        <v>228</v>
      </c>
      <c r="B123" s="59" t="s">
        <v>229</v>
      </c>
      <c r="C123" s="59" t="s">
        <v>95</v>
      </c>
      <c r="D123" s="59" t="s">
        <v>235</v>
      </c>
      <c r="E123" s="49">
        <v>793695</v>
      </c>
      <c r="F123" s="49">
        <v>793695</v>
      </c>
      <c r="G123" s="2">
        <f t="shared" si="2"/>
        <v>0</v>
      </c>
      <c r="H123" s="35">
        <f t="shared" si="3"/>
        <v>0</v>
      </c>
      <c r="I123" s="40" t="s">
        <v>869</v>
      </c>
      <c r="J123" s="14" t="s">
        <v>869</v>
      </c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:66" s="31" customFormat="1" x14ac:dyDescent="0.2">
      <c r="A124" s="58" t="s">
        <v>228</v>
      </c>
      <c r="B124" s="59" t="s">
        <v>229</v>
      </c>
      <c r="C124" s="59" t="s">
        <v>236</v>
      </c>
      <c r="D124" s="59" t="s">
        <v>237</v>
      </c>
      <c r="E124" s="49">
        <v>6114731</v>
      </c>
      <c r="F124" s="49">
        <v>6114731</v>
      </c>
      <c r="G124" s="2">
        <f t="shared" si="2"/>
        <v>0</v>
      </c>
      <c r="H124" s="35">
        <f t="shared" si="3"/>
        <v>0</v>
      </c>
      <c r="I124" s="40" t="s">
        <v>869</v>
      </c>
      <c r="J124" s="14" t="s">
        <v>869</v>
      </c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:66" s="31" customFormat="1" x14ac:dyDescent="0.2">
      <c r="A125" s="58" t="s">
        <v>238</v>
      </c>
      <c r="B125" s="59" t="s">
        <v>239</v>
      </c>
      <c r="C125" s="59" t="s">
        <v>240</v>
      </c>
      <c r="D125" s="59" t="s">
        <v>241</v>
      </c>
      <c r="E125" s="49">
        <v>3836441</v>
      </c>
      <c r="F125" s="49">
        <v>3836441</v>
      </c>
      <c r="G125" s="2">
        <f t="shared" si="2"/>
        <v>0</v>
      </c>
      <c r="H125" s="35">
        <f t="shared" si="3"/>
        <v>0</v>
      </c>
      <c r="I125" s="40" t="s">
        <v>869</v>
      </c>
      <c r="J125" s="14" t="s">
        <v>869</v>
      </c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:66" s="31" customFormat="1" x14ac:dyDescent="0.2">
      <c r="A126" s="58" t="s">
        <v>238</v>
      </c>
      <c r="B126" s="59" t="s">
        <v>239</v>
      </c>
      <c r="C126" s="59" t="s">
        <v>242</v>
      </c>
      <c r="D126" s="59" t="s">
        <v>243</v>
      </c>
      <c r="E126" s="49">
        <v>280651</v>
      </c>
      <c r="F126" s="49">
        <v>280651</v>
      </c>
      <c r="G126" s="2">
        <f t="shared" si="2"/>
        <v>0</v>
      </c>
      <c r="H126" s="35">
        <f t="shared" si="3"/>
        <v>0</v>
      </c>
      <c r="I126" s="40" t="s">
        <v>869</v>
      </c>
      <c r="J126" s="14" t="s">
        <v>869</v>
      </c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:66" s="31" customFormat="1" x14ac:dyDescent="0.2">
      <c r="A127" s="58" t="s">
        <v>238</v>
      </c>
      <c r="B127" s="59" t="s">
        <v>239</v>
      </c>
      <c r="C127" s="59" t="s">
        <v>161</v>
      </c>
      <c r="D127" s="59" t="s">
        <v>244</v>
      </c>
      <c r="E127" s="49">
        <v>1342661</v>
      </c>
      <c r="F127" s="49">
        <v>1342661</v>
      </c>
      <c r="G127" s="2">
        <f t="shared" si="2"/>
        <v>0</v>
      </c>
      <c r="H127" s="35">
        <f t="shared" si="3"/>
        <v>0</v>
      </c>
      <c r="I127" s="40" t="s">
        <v>869</v>
      </c>
      <c r="J127" s="14" t="s">
        <v>869</v>
      </c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:66" s="31" customFormat="1" x14ac:dyDescent="0.2">
      <c r="A128" s="58" t="s">
        <v>238</v>
      </c>
      <c r="B128" s="59" t="s">
        <v>239</v>
      </c>
      <c r="C128" s="59" t="s">
        <v>245</v>
      </c>
      <c r="D128" s="59" t="s">
        <v>246</v>
      </c>
      <c r="E128" s="49">
        <v>1249344</v>
      </c>
      <c r="F128" s="49">
        <v>1249344</v>
      </c>
      <c r="G128" s="2">
        <f t="shared" si="2"/>
        <v>0</v>
      </c>
      <c r="H128" s="35">
        <f t="shared" si="3"/>
        <v>0</v>
      </c>
      <c r="I128" s="40" t="s">
        <v>869</v>
      </c>
      <c r="J128" s="14" t="s">
        <v>869</v>
      </c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1:66" s="31" customFormat="1" x14ac:dyDescent="0.2">
      <c r="A129" s="58" t="s">
        <v>238</v>
      </c>
      <c r="B129" s="59" t="s">
        <v>239</v>
      </c>
      <c r="C129" s="59" t="s">
        <v>57</v>
      </c>
      <c r="D129" s="59" t="s">
        <v>247</v>
      </c>
      <c r="E129" s="49">
        <v>7089130</v>
      </c>
      <c r="F129" s="49">
        <v>7089130</v>
      </c>
      <c r="G129" s="2">
        <f t="shared" si="2"/>
        <v>0</v>
      </c>
      <c r="H129" s="35">
        <f t="shared" si="3"/>
        <v>0</v>
      </c>
      <c r="I129" s="40" t="s">
        <v>869</v>
      </c>
      <c r="J129" s="14" t="s">
        <v>869</v>
      </c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1:66" s="31" customFormat="1" x14ac:dyDescent="0.2">
      <c r="A130" s="58" t="s">
        <v>238</v>
      </c>
      <c r="B130" s="59" t="s">
        <v>239</v>
      </c>
      <c r="C130" s="59" t="s">
        <v>79</v>
      </c>
      <c r="D130" s="59" t="s">
        <v>248</v>
      </c>
      <c r="E130" s="49">
        <v>5839971</v>
      </c>
      <c r="F130" s="49">
        <v>5839971</v>
      </c>
      <c r="G130" s="2">
        <f t="shared" si="2"/>
        <v>0</v>
      </c>
      <c r="H130" s="35">
        <f t="shared" si="3"/>
        <v>0</v>
      </c>
      <c r="I130" s="40" t="s">
        <v>869</v>
      </c>
      <c r="J130" s="14" t="s">
        <v>869</v>
      </c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1:66" s="31" customFormat="1" x14ac:dyDescent="0.2">
      <c r="A131" s="58" t="s">
        <v>238</v>
      </c>
      <c r="B131" s="59" t="s">
        <v>239</v>
      </c>
      <c r="C131" s="59" t="s">
        <v>82</v>
      </c>
      <c r="D131" s="59" t="s">
        <v>249</v>
      </c>
      <c r="E131" s="49">
        <v>2422336</v>
      </c>
      <c r="F131" s="49">
        <v>2422336</v>
      </c>
      <c r="G131" s="2">
        <f t="shared" si="2"/>
        <v>0</v>
      </c>
      <c r="H131" s="35">
        <f t="shared" si="3"/>
        <v>0</v>
      </c>
      <c r="I131" s="40" t="s">
        <v>869</v>
      </c>
      <c r="J131" s="14" t="s">
        <v>869</v>
      </c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1:66" s="31" customFormat="1" x14ac:dyDescent="0.2">
      <c r="A132" s="58" t="s">
        <v>238</v>
      </c>
      <c r="B132" s="59" t="s">
        <v>239</v>
      </c>
      <c r="C132" s="59" t="s">
        <v>233</v>
      </c>
      <c r="D132" s="59" t="s">
        <v>250</v>
      </c>
      <c r="E132" s="49">
        <v>1219569</v>
      </c>
      <c r="F132" s="49">
        <v>1219569</v>
      </c>
      <c r="G132" s="2">
        <f t="shared" si="2"/>
        <v>0</v>
      </c>
      <c r="H132" s="35">
        <f t="shared" si="3"/>
        <v>0</v>
      </c>
      <c r="I132" s="40" t="s">
        <v>869</v>
      </c>
      <c r="J132" s="14" t="s">
        <v>869</v>
      </c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1:66" s="31" customFormat="1" x14ac:dyDescent="0.2">
      <c r="A133" s="58" t="s">
        <v>238</v>
      </c>
      <c r="B133" s="59" t="s">
        <v>239</v>
      </c>
      <c r="C133" s="59" t="s">
        <v>251</v>
      </c>
      <c r="D133" s="59" t="s">
        <v>252</v>
      </c>
      <c r="E133" s="49">
        <v>2590038</v>
      </c>
      <c r="F133" s="49">
        <v>2590038</v>
      </c>
      <c r="G133" s="2">
        <f t="shared" si="2"/>
        <v>0</v>
      </c>
      <c r="H133" s="35">
        <f t="shared" si="3"/>
        <v>0</v>
      </c>
      <c r="I133" s="40" t="s">
        <v>869</v>
      </c>
      <c r="J133" s="14" t="s">
        <v>869</v>
      </c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1:66" s="31" customFormat="1" x14ac:dyDescent="0.2">
      <c r="A134" s="58" t="s">
        <v>238</v>
      </c>
      <c r="B134" s="59" t="s">
        <v>239</v>
      </c>
      <c r="C134" s="59" t="s">
        <v>95</v>
      </c>
      <c r="D134" s="59" t="s">
        <v>253</v>
      </c>
      <c r="E134" s="49">
        <v>1321217</v>
      </c>
      <c r="F134" s="49">
        <v>1321217</v>
      </c>
      <c r="G134" s="2">
        <f t="shared" si="2"/>
        <v>0</v>
      </c>
      <c r="H134" s="35">
        <f t="shared" si="3"/>
        <v>0</v>
      </c>
      <c r="I134" s="40" t="s">
        <v>869</v>
      </c>
      <c r="J134" s="14" t="s">
        <v>869</v>
      </c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1:66" s="31" customFormat="1" x14ac:dyDescent="0.2">
      <c r="A135" s="58" t="s">
        <v>238</v>
      </c>
      <c r="B135" s="59" t="s">
        <v>239</v>
      </c>
      <c r="C135" s="59" t="s">
        <v>138</v>
      </c>
      <c r="D135" s="59" t="s">
        <v>254</v>
      </c>
      <c r="E135" s="49">
        <v>790417</v>
      </c>
      <c r="F135" s="49">
        <v>790417</v>
      </c>
      <c r="G135" s="2">
        <f t="shared" si="2"/>
        <v>0</v>
      </c>
      <c r="H135" s="35">
        <f t="shared" si="3"/>
        <v>0</v>
      </c>
      <c r="I135" s="40" t="s">
        <v>869</v>
      </c>
      <c r="J135" s="14" t="s">
        <v>869</v>
      </c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1:66" s="31" customFormat="1" x14ac:dyDescent="0.2">
      <c r="A136" s="58" t="s">
        <v>238</v>
      </c>
      <c r="B136" s="59" t="s">
        <v>239</v>
      </c>
      <c r="C136" s="59" t="s">
        <v>61</v>
      </c>
      <c r="D136" s="59" t="s">
        <v>255</v>
      </c>
      <c r="E136" s="49">
        <v>3397940</v>
      </c>
      <c r="F136" s="49">
        <v>3397940</v>
      </c>
      <c r="G136" s="2">
        <f t="shared" si="2"/>
        <v>0</v>
      </c>
      <c r="H136" s="35">
        <f t="shared" si="3"/>
        <v>0</v>
      </c>
      <c r="I136" s="40" t="s">
        <v>869</v>
      </c>
      <c r="J136" s="14" t="s">
        <v>869</v>
      </c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1:66" s="31" customFormat="1" x14ac:dyDescent="0.2">
      <c r="A137" s="58" t="s">
        <v>238</v>
      </c>
      <c r="B137" s="59" t="s">
        <v>239</v>
      </c>
      <c r="C137" s="59" t="s">
        <v>97</v>
      </c>
      <c r="D137" s="59" t="s">
        <v>256</v>
      </c>
      <c r="E137" s="49">
        <v>13087984</v>
      </c>
      <c r="F137" s="49">
        <v>13087984</v>
      </c>
      <c r="G137" s="2">
        <f t="shared" si="2"/>
        <v>0</v>
      </c>
      <c r="H137" s="35">
        <f t="shared" si="3"/>
        <v>0</v>
      </c>
      <c r="I137" s="40" t="s">
        <v>869</v>
      </c>
      <c r="J137" s="14" t="s">
        <v>869</v>
      </c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1:66" s="31" customFormat="1" x14ac:dyDescent="0.2">
      <c r="A138" s="58" t="s">
        <v>238</v>
      </c>
      <c r="B138" s="59" t="s">
        <v>239</v>
      </c>
      <c r="C138" s="59" t="s">
        <v>181</v>
      </c>
      <c r="D138" s="59" t="s">
        <v>257</v>
      </c>
      <c r="E138" s="49">
        <v>2166439</v>
      </c>
      <c r="F138" s="49">
        <v>2166439</v>
      </c>
      <c r="G138" s="2">
        <f t="shared" ref="G138:G201" si="4">SUM(F138-E138)</f>
        <v>0</v>
      </c>
      <c r="H138" s="35">
        <f t="shared" ref="H138:H201" si="5">ROUND(G138/E138,4)</f>
        <v>0</v>
      </c>
      <c r="I138" s="40" t="s">
        <v>869</v>
      </c>
      <c r="J138" s="14" t="s">
        <v>869</v>
      </c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1:66" s="31" customFormat="1" x14ac:dyDescent="0.2">
      <c r="A139" s="58" t="s">
        <v>258</v>
      </c>
      <c r="B139" s="59" t="s">
        <v>259</v>
      </c>
      <c r="C139" s="59" t="s">
        <v>82</v>
      </c>
      <c r="D139" s="59" t="s">
        <v>260</v>
      </c>
      <c r="E139" s="49">
        <v>1545957</v>
      </c>
      <c r="F139" s="49">
        <v>1545957</v>
      </c>
      <c r="G139" s="2">
        <f t="shared" si="4"/>
        <v>0</v>
      </c>
      <c r="H139" s="35">
        <f t="shared" si="5"/>
        <v>0</v>
      </c>
      <c r="I139" s="40" t="s">
        <v>869</v>
      </c>
      <c r="J139" s="14" t="s">
        <v>869</v>
      </c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1:66" s="31" customFormat="1" x14ac:dyDescent="0.2">
      <c r="A140" s="58" t="s">
        <v>258</v>
      </c>
      <c r="B140" s="59" t="s">
        <v>259</v>
      </c>
      <c r="C140" s="59" t="s">
        <v>37</v>
      </c>
      <c r="D140" s="59" t="s">
        <v>261</v>
      </c>
      <c r="E140" s="49">
        <v>871121</v>
      </c>
      <c r="F140" s="49">
        <v>871121</v>
      </c>
      <c r="G140" s="2">
        <f t="shared" si="4"/>
        <v>0</v>
      </c>
      <c r="H140" s="35">
        <f t="shared" si="5"/>
        <v>0</v>
      </c>
      <c r="I140" s="40" t="s">
        <v>869</v>
      </c>
      <c r="J140" s="14" t="s">
        <v>869</v>
      </c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1:66" s="31" customFormat="1" x14ac:dyDescent="0.2">
      <c r="A141" s="58" t="s">
        <v>258</v>
      </c>
      <c r="B141" s="59" t="s">
        <v>259</v>
      </c>
      <c r="C141" s="59" t="s">
        <v>43</v>
      </c>
      <c r="D141" s="59" t="s">
        <v>262</v>
      </c>
      <c r="E141" s="49">
        <v>6219297</v>
      </c>
      <c r="F141" s="49">
        <v>6219297</v>
      </c>
      <c r="G141" s="2">
        <f t="shared" si="4"/>
        <v>0</v>
      </c>
      <c r="H141" s="35">
        <f t="shared" si="5"/>
        <v>0</v>
      </c>
      <c r="I141" s="40" t="s">
        <v>869</v>
      </c>
      <c r="J141" s="14" t="s">
        <v>869</v>
      </c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1:66" s="31" customFormat="1" x14ac:dyDescent="0.2">
      <c r="A142" s="58" t="s">
        <v>258</v>
      </c>
      <c r="B142" s="59" t="s">
        <v>259</v>
      </c>
      <c r="C142" s="59" t="s">
        <v>263</v>
      </c>
      <c r="D142" s="59" t="s">
        <v>264</v>
      </c>
      <c r="E142" s="49">
        <v>8411427</v>
      </c>
      <c r="F142" s="49">
        <v>8411427</v>
      </c>
      <c r="G142" s="2">
        <f t="shared" si="4"/>
        <v>0</v>
      </c>
      <c r="H142" s="35">
        <f t="shared" si="5"/>
        <v>0</v>
      </c>
      <c r="I142" s="40" t="s">
        <v>869</v>
      </c>
      <c r="J142" s="14" t="s">
        <v>869</v>
      </c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1:66" s="31" customFormat="1" x14ac:dyDescent="0.2">
      <c r="A143" s="58" t="s">
        <v>265</v>
      </c>
      <c r="B143" s="59" t="s">
        <v>266</v>
      </c>
      <c r="C143" s="59" t="s">
        <v>267</v>
      </c>
      <c r="D143" s="59" t="s">
        <v>268</v>
      </c>
      <c r="E143" s="49">
        <v>11926</v>
      </c>
      <c r="F143" s="49">
        <v>11926</v>
      </c>
      <c r="G143" s="2">
        <f t="shared" si="4"/>
        <v>0</v>
      </c>
      <c r="H143" s="35">
        <f t="shared" si="5"/>
        <v>0</v>
      </c>
      <c r="I143" s="40" t="s">
        <v>905</v>
      </c>
      <c r="J143" s="14" t="s">
        <v>905</v>
      </c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1:66" s="31" customFormat="1" x14ac:dyDescent="0.2">
      <c r="A144" s="58" t="s">
        <v>265</v>
      </c>
      <c r="B144" s="59" t="s">
        <v>266</v>
      </c>
      <c r="C144" s="59" t="s">
        <v>155</v>
      </c>
      <c r="D144" s="59" t="s">
        <v>269</v>
      </c>
      <c r="E144" s="49">
        <v>711343</v>
      </c>
      <c r="F144" s="49">
        <v>711343</v>
      </c>
      <c r="G144" s="2">
        <f t="shared" si="4"/>
        <v>0</v>
      </c>
      <c r="H144" s="35">
        <f t="shared" si="5"/>
        <v>0</v>
      </c>
      <c r="I144" s="40" t="s">
        <v>869</v>
      </c>
      <c r="J144" s="14" t="s">
        <v>869</v>
      </c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1:66" s="31" customFormat="1" x14ac:dyDescent="0.2">
      <c r="A145" s="58" t="s">
        <v>265</v>
      </c>
      <c r="B145" s="59" t="s">
        <v>266</v>
      </c>
      <c r="C145" s="59" t="s">
        <v>270</v>
      </c>
      <c r="D145" s="59" t="s">
        <v>271</v>
      </c>
      <c r="E145" s="49">
        <v>516128</v>
      </c>
      <c r="F145" s="49">
        <v>516128</v>
      </c>
      <c r="G145" s="2">
        <f t="shared" si="4"/>
        <v>0</v>
      </c>
      <c r="H145" s="35">
        <f t="shared" si="5"/>
        <v>0</v>
      </c>
      <c r="I145" s="40" t="s">
        <v>869</v>
      </c>
      <c r="J145" s="14" t="s">
        <v>869</v>
      </c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1:66" s="31" customFormat="1" x14ac:dyDescent="0.2">
      <c r="A146" s="58" t="s">
        <v>265</v>
      </c>
      <c r="B146" s="59" t="s">
        <v>266</v>
      </c>
      <c r="C146" s="59" t="s">
        <v>161</v>
      </c>
      <c r="D146" s="59" t="s">
        <v>272</v>
      </c>
      <c r="E146" s="49">
        <v>943921</v>
      </c>
      <c r="F146" s="49">
        <v>943921</v>
      </c>
      <c r="G146" s="2">
        <f t="shared" si="4"/>
        <v>0</v>
      </c>
      <c r="H146" s="35">
        <f t="shared" si="5"/>
        <v>0</v>
      </c>
      <c r="I146" s="40" t="s">
        <v>869</v>
      </c>
      <c r="J146" s="14" t="s">
        <v>869</v>
      </c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1:66" s="31" customFormat="1" x14ac:dyDescent="0.2">
      <c r="A147" s="58" t="s">
        <v>265</v>
      </c>
      <c r="B147" s="59" t="s">
        <v>266</v>
      </c>
      <c r="C147" s="59" t="s">
        <v>26</v>
      </c>
      <c r="D147" s="59" t="s">
        <v>273</v>
      </c>
      <c r="E147" s="49">
        <v>6135829</v>
      </c>
      <c r="F147" s="49">
        <v>6135829</v>
      </c>
      <c r="G147" s="2">
        <f t="shared" si="4"/>
        <v>0</v>
      </c>
      <c r="H147" s="35">
        <f t="shared" si="5"/>
        <v>0</v>
      </c>
      <c r="I147" s="40" t="s">
        <v>869</v>
      </c>
      <c r="J147" s="14" t="s">
        <v>869</v>
      </c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1:66" s="31" customFormat="1" x14ac:dyDescent="0.2">
      <c r="A148" s="58" t="s">
        <v>265</v>
      </c>
      <c r="B148" s="59" t="s">
        <v>266</v>
      </c>
      <c r="C148" s="59" t="s">
        <v>57</v>
      </c>
      <c r="D148" s="59" t="s">
        <v>274</v>
      </c>
      <c r="E148" s="49">
        <v>3975131</v>
      </c>
      <c r="F148" s="49">
        <v>3975131</v>
      </c>
      <c r="G148" s="2">
        <f t="shared" si="4"/>
        <v>0</v>
      </c>
      <c r="H148" s="35">
        <f t="shared" si="5"/>
        <v>0</v>
      </c>
      <c r="I148" s="40" t="s">
        <v>869</v>
      </c>
      <c r="J148" s="14" t="s">
        <v>869</v>
      </c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1:66" s="31" customFormat="1" x14ac:dyDescent="0.2">
      <c r="A149" s="58" t="s">
        <v>265</v>
      </c>
      <c r="B149" s="59" t="s">
        <v>266</v>
      </c>
      <c r="C149" s="59" t="s">
        <v>79</v>
      </c>
      <c r="D149" s="59" t="s">
        <v>275</v>
      </c>
      <c r="E149" s="49">
        <v>4284447</v>
      </c>
      <c r="F149" s="49">
        <v>4284447</v>
      </c>
      <c r="G149" s="2">
        <f t="shared" si="4"/>
        <v>0</v>
      </c>
      <c r="H149" s="35">
        <f t="shared" si="5"/>
        <v>0</v>
      </c>
      <c r="I149" s="40" t="s">
        <v>869</v>
      </c>
      <c r="J149" s="14" t="s">
        <v>869</v>
      </c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1:66" s="31" customFormat="1" x14ac:dyDescent="0.2">
      <c r="A150" s="58" t="s">
        <v>265</v>
      </c>
      <c r="B150" s="59" t="s">
        <v>266</v>
      </c>
      <c r="C150" s="59" t="s">
        <v>16</v>
      </c>
      <c r="D150" s="59" t="s">
        <v>276</v>
      </c>
      <c r="E150" s="49">
        <v>2563423</v>
      </c>
      <c r="F150" s="49">
        <v>2563423</v>
      </c>
      <c r="G150" s="2">
        <f t="shared" si="4"/>
        <v>0</v>
      </c>
      <c r="H150" s="35">
        <f t="shared" si="5"/>
        <v>0</v>
      </c>
      <c r="I150" s="40" t="s">
        <v>869</v>
      </c>
      <c r="J150" s="14" t="s">
        <v>869</v>
      </c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1:66" s="31" customFormat="1" x14ac:dyDescent="0.2">
      <c r="A151" s="58" t="s">
        <v>265</v>
      </c>
      <c r="B151" s="59" t="s">
        <v>266</v>
      </c>
      <c r="C151" s="59" t="s">
        <v>82</v>
      </c>
      <c r="D151" s="59" t="s">
        <v>277</v>
      </c>
      <c r="E151" s="49">
        <v>965764</v>
      </c>
      <c r="F151" s="49">
        <v>965764</v>
      </c>
      <c r="G151" s="2">
        <f t="shared" si="4"/>
        <v>0</v>
      </c>
      <c r="H151" s="35">
        <f t="shared" si="5"/>
        <v>0</v>
      </c>
      <c r="I151" s="40" t="s">
        <v>869</v>
      </c>
      <c r="J151" s="14" t="s">
        <v>869</v>
      </c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1:66" s="31" customFormat="1" x14ac:dyDescent="0.2">
      <c r="A152" s="58" t="s">
        <v>278</v>
      </c>
      <c r="B152" s="59" t="s">
        <v>279</v>
      </c>
      <c r="C152" s="59" t="s">
        <v>82</v>
      </c>
      <c r="D152" s="59" t="s">
        <v>280</v>
      </c>
      <c r="E152" s="49">
        <v>592950</v>
      </c>
      <c r="F152" s="49">
        <v>592950</v>
      </c>
      <c r="G152" s="2">
        <f t="shared" si="4"/>
        <v>0</v>
      </c>
      <c r="H152" s="35">
        <f t="shared" si="5"/>
        <v>0</v>
      </c>
      <c r="I152" s="40" t="s">
        <v>905</v>
      </c>
      <c r="J152" s="14" t="s">
        <v>869</v>
      </c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1:66" s="31" customFormat="1" x14ac:dyDescent="0.2">
      <c r="A153" s="58" t="s">
        <v>278</v>
      </c>
      <c r="B153" s="59" t="s">
        <v>279</v>
      </c>
      <c r="C153" s="59" t="s">
        <v>215</v>
      </c>
      <c r="D153" s="59" t="s">
        <v>281</v>
      </c>
      <c r="E153" s="49">
        <v>32318</v>
      </c>
      <c r="F153" s="49">
        <v>32318</v>
      </c>
      <c r="G153" s="2">
        <f t="shared" si="4"/>
        <v>0</v>
      </c>
      <c r="H153" s="35">
        <f t="shared" si="5"/>
        <v>0</v>
      </c>
      <c r="I153" s="40" t="s">
        <v>905</v>
      </c>
      <c r="J153" s="14" t="s">
        <v>905</v>
      </c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1:66" s="31" customFormat="1" x14ac:dyDescent="0.2">
      <c r="A154" s="58" t="s">
        <v>278</v>
      </c>
      <c r="B154" s="59" t="s">
        <v>279</v>
      </c>
      <c r="C154" s="59" t="s">
        <v>185</v>
      </c>
      <c r="D154" s="59" t="s">
        <v>282</v>
      </c>
      <c r="E154" s="49">
        <v>11839</v>
      </c>
      <c r="F154" s="49">
        <v>11839</v>
      </c>
      <c r="G154" s="2">
        <f t="shared" si="4"/>
        <v>0</v>
      </c>
      <c r="H154" s="35">
        <f t="shared" si="5"/>
        <v>0</v>
      </c>
      <c r="I154" s="40" t="s">
        <v>905</v>
      </c>
      <c r="J154" s="14" t="s">
        <v>905</v>
      </c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1:66" s="31" customFormat="1" x14ac:dyDescent="0.2">
      <c r="A155" s="58" t="s">
        <v>283</v>
      </c>
      <c r="B155" s="59" t="s">
        <v>284</v>
      </c>
      <c r="C155" s="59" t="s">
        <v>57</v>
      </c>
      <c r="D155" s="59" t="s">
        <v>880</v>
      </c>
      <c r="E155" s="49">
        <v>137912</v>
      </c>
      <c r="F155" s="49">
        <v>137912</v>
      </c>
      <c r="G155" s="2">
        <f t="shared" si="4"/>
        <v>0</v>
      </c>
      <c r="H155" s="35">
        <f t="shared" si="5"/>
        <v>0</v>
      </c>
      <c r="I155" s="40" t="s">
        <v>905</v>
      </c>
      <c r="J155" s="14" t="s">
        <v>869</v>
      </c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1:66" s="31" customFormat="1" x14ac:dyDescent="0.2">
      <c r="A156" s="58" t="s">
        <v>283</v>
      </c>
      <c r="B156" s="59" t="s">
        <v>284</v>
      </c>
      <c r="C156" s="59" t="s">
        <v>79</v>
      </c>
      <c r="D156" s="59" t="s">
        <v>285</v>
      </c>
      <c r="E156" s="49">
        <v>11839</v>
      </c>
      <c r="F156" s="49">
        <v>11839</v>
      </c>
      <c r="G156" s="2">
        <f t="shared" si="4"/>
        <v>0</v>
      </c>
      <c r="H156" s="35">
        <f t="shared" si="5"/>
        <v>0</v>
      </c>
      <c r="I156" s="40" t="s">
        <v>905</v>
      </c>
      <c r="J156" s="14" t="s">
        <v>905</v>
      </c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1:66" s="31" customFormat="1" x14ac:dyDescent="0.2">
      <c r="A157" s="58" t="s">
        <v>283</v>
      </c>
      <c r="B157" s="59" t="s">
        <v>284</v>
      </c>
      <c r="C157" s="59" t="s">
        <v>69</v>
      </c>
      <c r="D157" s="59" t="s">
        <v>286</v>
      </c>
      <c r="E157" s="49">
        <v>672020</v>
      </c>
      <c r="F157" s="49">
        <v>672020</v>
      </c>
      <c r="G157" s="2">
        <f t="shared" si="4"/>
        <v>0</v>
      </c>
      <c r="H157" s="35">
        <f t="shared" si="5"/>
        <v>0</v>
      </c>
      <c r="I157" s="40" t="s">
        <v>905</v>
      </c>
      <c r="J157" s="14" t="s">
        <v>869</v>
      </c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1:66" s="31" customFormat="1" x14ac:dyDescent="0.2">
      <c r="A158" s="58" t="s">
        <v>287</v>
      </c>
      <c r="B158" s="59" t="s">
        <v>288</v>
      </c>
      <c r="C158" s="59" t="s">
        <v>26</v>
      </c>
      <c r="D158" s="59" t="s">
        <v>289</v>
      </c>
      <c r="E158" s="49">
        <v>1358266</v>
      </c>
      <c r="F158" s="49">
        <v>1358266</v>
      </c>
      <c r="G158" s="2">
        <f t="shared" si="4"/>
        <v>0</v>
      </c>
      <c r="H158" s="35">
        <f t="shared" si="5"/>
        <v>0</v>
      </c>
      <c r="I158" s="40" t="s">
        <v>869</v>
      </c>
      <c r="J158" s="14" t="s">
        <v>869</v>
      </c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1:66" s="31" customFormat="1" x14ac:dyDescent="0.2">
      <c r="A159" s="58" t="s">
        <v>287</v>
      </c>
      <c r="B159" s="59" t="s">
        <v>288</v>
      </c>
      <c r="C159" s="59" t="s">
        <v>251</v>
      </c>
      <c r="D159" s="59" t="s">
        <v>290</v>
      </c>
      <c r="E159" s="49">
        <v>357610</v>
      </c>
      <c r="F159" s="49">
        <v>357610</v>
      </c>
      <c r="G159" s="2">
        <f t="shared" si="4"/>
        <v>0</v>
      </c>
      <c r="H159" s="35">
        <f t="shared" si="5"/>
        <v>0</v>
      </c>
      <c r="I159" s="40" t="s">
        <v>869</v>
      </c>
      <c r="J159" s="14" t="s">
        <v>869</v>
      </c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1:66" s="31" customFormat="1" x14ac:dyDescent="0.2">
      <c r="A160" s="58" t="s">
        <v>287</v>
      </c>
      <c r="B160" s="59" t="s">
        <v>288</v>
      </c>
      <c r="C160" s="59" t="s">
        <v>69</v>
      </c>
      <c r="D160" s="59" t="s">
        <v>291</v>
      </c>
      <c r="E160" s="49">
        <v>2447157</v>
      </c>
      <c r="F160" s="49">
        <v>2447157</v>
      </c>
      <c r="G160" s="2">
        <f t="shared" si="4"/>
        <v>0</v>
      </c>
      <c r="H160" s="35">
        <f t="shared" si="5"/>
        <v>0</v>
      </c>
      <c r="I160" s="40" t="s">
        <v>869</v>
      </c>
      <c r="J160" s="14" t="s">
        <v>869</v>
      </c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1:66" s="31" customFormat="1" x14ac:dyDescent="0.2">
      <c r="A161" s="58" t="s">
        <v>287</v>
      </c>
      <c r="B161" s="59" t="s">
        <v>288</v>
      </c>
      <c r="C161" s="59" t="s">
        <v>292</v>
      </c>
      <c r="D161" s="59" t="s">
        <v>293</v>
      </c>
      <c r="E161" s="49">
        <v>743496</v>
      </c>
      <c r="F161" s="49">
        <v>743496</v>
      </c>
      <c r="G161" s="2">
        <f t="shared" si="4"/>
        <v>0</v>
      </c>
      <c r="H161" s="35">
        <f t="shared" si="5"/>
        <v>0</v>
      </c>
      <c r="I161" s="40" t="s">
        <v>869</v>
      </c>
      <c r="J161" s="14" t="s">
        <v>869</v>
      </c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1:66" s="31" customFormat="1" x14ac:dyDescent="0.2">
      <c r="A162" s="58" t="s">
        <v>287</v>
      </c>
      <c r="B162" s="59" t="s">
        <v>288</v>
      </c>
      <c r="C162" s="59" t="s">
        <v>99</v>
      </c>
      <c r="D162" s="59" t="s">
        <v>294</v>
      </c>
      <c r="E162" s="49">
        <v>172143</v>
      </c>
      <c r="F162" s="49">
        <v>172143</v>
      </c>
      <c r="G162" s="2">
        <f t="shared" si="4"/>
        <v>0</v>
      </c>
      <c r="H162" s="35">
        <f t="shared" si="5"/>
        <v>0</v>
      </c>
      <c r="I162" s="40" t="s">
        <v>905</v>
      </c>
      <c r="J162" s="14" t="s">
        <v>905</v>
      </c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1:66" s="31" customFormat="1" x14ac:dyDescent="0.2">
      <c r="A163" s="58" t="s">
        <v>287</v>
      </c>
      <c r="B163" s="59" t="s">
        <v>288</v>
      </c>
      <c r="C163" s="59" t="s">
        <v>127</v>
      </c>
      <c r="D163" s="59" t="s">
        <v>295</v>
      </c>
      <c r="E163" s="49">
        <v>28992127</v>
      </c>
      <c r="F163" s="49">
        <v>28992127</v>
      </c>
      <c r="G163" s="2">
        <f t="shared" si="4"/>
        <v>0</v>
      </c>
      <c r="H163" s="35">
        <f t="shared" si="5"/>
        <v>0</v>
      </c>
      <c r="I163" s="40" t="s">
        <v>869</v>
      </c>
      <c r="J163" s="14" t="s">
        <v>869</v>
      </c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1:66" s="31" customFormat="1" x14ac:dyDescent="0.2">
      <c r="A164" s="58" t="s">
        <v>287</v>
      </c>
      <c r="B164" s="59" t="s">
        <v>288</v>
      </c>
      <c r="C164" s="59" t="s">
        <v>296</v>
      </c>
      <c r="D164" s="59" t="s">
        <v>297</v>
      </c>
      <c r="E164" s="49">
        <v>1221946</v>
      </c>
      <c r="F164" s="49">
        <v>1221946</v>
      </c>
      <c r="G164" s="2">
        <f t="shared" si="4"/>
        <v>0</v>
      </c>
      <c r="H164" s="35">
        <f t="shared" si="5"/>
        <v>0</v>
      </c>
      <c r="I164" s="40" t="s">
        <v>869</v>
      </c>
      <c r="J164" s="14" t="s">
        <v>869</v>
      </c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1:66" s="31" customFormat="1" x14ac:dyDescent="0.2">
      <c r="A165" s="58" t="s">
        <v>287</v>
      </c>
      <c r="B165" s="59" t="s">
        <v>288</v>
      </c>
      <c r="C165" s="59" t="s">
        <v>298</v>
      </c>
      <c r="D165" s="59" t="s">
        <v>299</v>
      </c>
      <c r="E165" s="49">
        <v>930516</v>
      </c>
      <c r="F165" s="49">
        <v>930516</v>
      </c>
      <c r="G165" s="2">
        <f t="shared" si="4"/>
        <v>0</v>
      </c>
      <c r="H165" s="35">
        <f t="shared" si="5"/>
        <v>0</v>
      </c>
      <c r="I165" s="40" t="s">
        <v>869</v>
      </c>
      <c r="J165" s="14" t="s">
        <v>869</v>
      </c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1:66" s="31" customFormat="1" x14ac:dyDescent="0.2">
      <c r="A166" s="58" t="s">
        <v>300</v>
      </c>
      <c r="B166" s="59" t="s">
        <v>301</v>
      </c>
      <c r="C166" s="59" t="s">
        <v>190</v>
      </c>
      <c r="D166" s="59" t="s">
        <v>302</v>
      </c>
      <c r="E166" s="49">
        <v>1728232</v>
      </c>
      <c r="F166" s="49">
        <v>1728232</v>
      </c>
      <c r="G166" s="2">
        <f t="shared" si="4"/>
        <v>0</v>
      </c>
      <c r="H166" s="35">
        <f t="shared" si="5"/>
        <v>0</v>
      </c>
      <c r="I166" s="40" t="s">
        <v>869</v>
      </c>
      <c r="J166" s="14" t="s">
        <v>869</v>
      </c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1:66" s="31" customFormat="1" x14ac:dyDescent="0.2">
      <c r="A167" s="58" t="s">
        <v>300</v>
      </c>
      <c r="B167" s="59" t="s">
        <v>301</v>
      </c>
      <c r="C167" s="59" t="s">
        <v>57</v>
      </c>
      <c r="D167" s="59" t="s">
        <v>303</v>
      </c>
      <c r="E167" s="49">
        <v>2364382</v>
      </c>
      <c r="F167" s="49">
        <v>2364382</v>
      </c>
      <c r="G167" s="2">
        <f t="shared" si="4"/>
        <v>0</v>
      </c>
      <c r="H167" s="35">
        <f t="shared" si="5"/>
        <v>0</v>
      </c>
      <c r="I167" s="40" t="s">
        <v>869</v>
      </c>
      <c r="J167" s="14" t="s">
        <v>869</v>
      </c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1:66" s="31" customFormat="1" x14ac:dyDescent="0.2">
      <c r="A168" s="58" t="s">
        <v>300</v>
      </c>
      <c r="B168" s="59" t="s">
        <v>301</v>
      </c>
      <c r="C168" s="59" t="s">
        <v>82</v>
      </c>
      <c r="D168" s="59" t="s">
        <v>304</v>
      </c>
      <c r="E168" s="49">
        <v>959562</v>
      </c>
      <c r="F168" s="49">
        <v>959562</v>
      </c>
      <c r="G168" s="2">
        <f t="shared" si="4"/>
        <v>0</v>
      </c>
      <c r="H168" s="35">
        <f t="shared" si="5"/>
        <v>0</v>
      </c>
      <c r="I168" s="40" t="s">
        <v>869</v>
      </c>
      <c r="J168" s="14" t="s">
        <v>869</v>
      </c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1:66" s="31" customFormat="1" x14ac:dyDescent="0.2">
      <c r="A169" s="58" t="s">
        <v>300</v>
      </c>
      <c r="B169" s="59" t="s">
        <v>301</v>
      </c>
      <c r="C169" s="59" t="s">
        <v>37</v>
      </c>
      <c r="D169" s="59" t="s">
        <v>305</v>
      </c>
      <c r="E169" s="49">
        <v>786269</v>
      </c>
      <c r="F169" s="49">
        <v>786269</v>
      </c>
      <c r="G169" s="2">
        <f t="shared" si="4"/>
        <v>0</v>
      </c>
      <c r="H169" s="35">
        <f t="shared" si="5"/>
        <v>0</v>
      </c>
      <c r="I169" s="40" t="s">
        <v>869</v>
      </c>
      <c r="J169" s="14" t="s">
        <v>869</v>
      </c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1:66" s="31" customFormat="1" x14ac:dyDescent="0.2">
      <c r="A170" s="58" t="s">
        <v>300</v>
      </c>
      <c r="B170" s="59" t="s">
        <v>301</v>
      </c>
      <c r="C170" s="59" t="s">
        <v>67</v>
      </c>
      <c r="D170" s="59" t="s">
        <v>306</v>
      </c>
      <c r="E170" s="49">
        <v>1552956</v>
      </c>
      <c r="F170" s="49">
        <v>1552956</v>
      </c>
      <c r="G170" s="2">
        <f t="shared" si="4"/>
        <v>0</v>
      </c>
      <c r="H170" s="35">
        <f t="shared" si="5"/>
        <v>0</v>
      </c>
      <c r="I170" s="40" t="s">
        <v>869</v>
      </c>
      <c r="J170" s="14" t="s">
        <v>869</v>
      </c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1:66" s="31" customFormat="1" x14ac:dyDescent="0.2">
      <c r="A171" s="58" t="s">
        <v>300</v>
      </c>
      <c r="B171" s="59" t="s">
        <v>301</v>
      </c>
      <c r="C171" s="59" t="s">
        <v>251</v>
      </c>
      <c r="D171" s="59" t="s">
        <v>307</v>
      </c>
      <c r="E171" s="49">
        <v>4499923</v>
      </c>
      <c r="F171" s="49">
        <v>4499923</v>
      </c>
      <c r="G171" s="2">
        <f t="shared" si="4"/>
        <v>0</v>
      </c>
      <c r="H171" s="35">
        <f t="shared" si="5"/>
        <v>0</v>
      </c>
      <c r="I171" s="40" t="s">
        <v>869</v>
      </c>
      <c r="J171" s="14" t="s">
        <v>869</v>
      </c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1:66" s="31" customFormat="1" x14ac:dyDescent="0.2">
      <c r="A172" s="58" t="s">
        <v>300</v>
      </c>
      <c r="B172" s="59" t="s">
        <v>301</v>
      </c>
      <c r="C172" s="59" t="s">
        <v>308</v>
      </c>
      <c r="D172" s="59" t="s">
        <v>309</v>
      </c>
      <c r="E172" s="49">
        <v>78377</v>
      </c>
      <c r="F172" s="49">
        <v>78377</v>
      </c>
      <c r="G172" s="2">
        <f t="shared" si="4"/>
        <v>0</v>
      </c>
      <c r="H172" s="35">
        <f t="shared" si="5"/>
        <v>0</v>
      </c>
      <c r="I172" s="40" t="s">
        <v>905</v>
      </c>
      <c r="J172" s="14" t="s">
        <v>869</v>
      </c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:66" s="31" customFormat="1" x14ac:dyDescent="0.2">
      <c r="A173" s="58" t="s">
        <v>300</v>
      </c>
      <c r="B173" s="59" t="s">
        <v>301</v>
      </c>
      <c r="C173" s="59" t="s">
        <v>88</v>
      </c>
      <c r="D173" s="59" t="s">
        <v>310</v>
      </c>
      <c r="E173" s="49">
        <v>895041</v>
      </c>
      <c r="F173" s="49">
        <v>895041</v>
      </c>
      <c r="G173" s="2">
        <f t="shared" si="4"/>
        <v>0</v>
      </c>
      <c r="H173" s="35">
        <f t="shared" si="5"/>
        <v>0</v>
      </c>
      <c r="I173" s="40" t="s">
        <v>869</v>
      </c>
      <c r="J173" s="14" t="s">
        <v>869</v>
      </c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:66" s="31" customFormat="1" x14ac:dyDescent="0.2">
      <c r="A174" s="58" t="s">
        <v>311</v>
      </c>
      <c r="B174" s="59" t="s">
        <v>312</v>
      </c>
      <c r="C174" s="59" t="s">
        <v>313</v>
      </c>
      <c r="D174" s="59" t="s">
        <v>314</v>
      </c>
      <c r="E174" s="49">
        <v>932400</v>
      </c>
      <c r="F174" s="49">
        <v>932400</v>
      </c>
      <c r="G174" s="2">
        <f t="shared" si="4"/>
        <v>0</v>
      </c>
      <c r="H174" s="35">
        <f t="shared" si="5"/>
        <v>0</v>
      </c>
      <c r="I174" s="40" t="s">
        <v>869</v>
      </c>
      <c r="J174" s="14" t="s">
        <v>869</v>
      </c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:66" s="31" customFormat="1" x14ac:dyDescent="0.2">
      <c r="A175" s="58" t="s">
        <v>311</v>
      </c>
      <c r="B175" s="59" t="s">
        <v>312</v>
      </c>
      <c r="C175" s="59" t="s">
        <v>315</v>
      </c>
      <c r="D175" s="59" t="s">
        <v>316</v>
      </c>
      <c r="E175" s="49">
        <v>571344</v>
      </c>
      <c r="F175" s="49">
        <v>571344</v>
      </c>
      <c r="G175" s="2">
        <f t="shared" si="4"/>
        <v>0</v>
      </c>
      <c r="H175" s="35">
        <f t="shared" si="5"/>
        <v>0</v>
      </c>
      <c r="I175" s="40" t="s">
        <v>869</v>
      </c>
      <c r="J175" s="14" t="s">
        <v>869</v>
      </c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:66" s="31" customFormat="1" x14ac:dyDescent="0.2">
      <c r="A176" s="58" t="s">
        <v>311</v>
      </c>
      <c r="B176" s="59" t="s">
        <v>312</v>
      </c>
      <c r="C176" s="59" t="s">
        <v>317</v>
      </c>
      <c r="D176" s="59" t="s">
        <v>318</v>
      </c>
      <c r="E176" s="49">
        <v>1469591</v>
      </c>
      <c r="F176" s="49">
        <v>1469591</v>
      </c>
      <c r="G176" s="2">
        <f t="shared" si="4"/>
        <v>0</v>
      </c>
      <c r="H176" s="35">
        <f t="shared" si="5"/>
        <v>0</v>
      </c>
      <c r="I176" s="40" t="s">
        <v>869</v>
      </c>
      <c r="J176" s="14" t="s">
        <v>869</v>
      </c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:66" s="31" customFormat="1" x14ac:dyDescent="0.2">
      <c r="A177" s="58" t="s">
        <v>311</v>
      </c>
      <c r="B177" s="59" t="s">
        <v>312</v>
      </c>
      <c r="C177" s="59" t="s">
        <v>26</v>
      </c>
      <c r="D177" s="59" t="s">
        <v>319</v>
      </c>
      <c r="E177" s="49">
        <v>6636781</v>
      </c>
      <c r="F177" s="49">
        <v>6636781</v>
      </c>
      <c r="G177" s="2">
        <f t="shared" si="4"/>
        <v>0</v>
      </c>
      <c r="H177" s="35">
        <f t="shared" si="5"/>
        <v>0</v>
      </c>
      <c r="I177" s="40" t="s">
        <v>869</v>
      </c>
      <c r="J177" s="14" t="s">
        <v>869</v>
      </c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:66" s="31" customFormat="1" x14ac:dyDescent="0.2">
      <c r="A178" s="58" t="s">
        <v>311</v>
      </c>
      <c r="B178" s="59" t="s">
        <v>312</v>
      </c>
      <c r="C178" s="59" t="s">
        <v>57</v>
      </c>
      <c r="D178" s="59" t="s">
        <v>320</v>
      </c>
      <c r="E178" s="49">
        <v>428515</v>
      </c>
      <c r="F178" s="49">
        <v>428515</v>
      </c>
      <c r="G178" s="2">
        <f t="shared" si="4"/>
        <v>0</v>
      </c>
      <c r="H178" s="35">
        <f t="shared" si="5"/>
        <v>0</v>
      </c>
      <c r="I178" s="40" t="s">
        <v>905</v>
      </c>
      <c r="J178" s="14" t="s">
        <v>869</v>
      </c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:66" s="31" customFormat="1" x14ac:dyDescent="0.2">
      <c r="A179" s="58" t="s">
        <v>311</v>
      </c>
      <c r="B179" s="59" t="s">
        <v>312</v>
      </c>
      <c r="C179" s="59" t="s">
        <v>63</v>
      </c>
      <c r="D179" s="59" t="s">
        <v>321</v>
      </c>
      <c r="E179" s="49">
        <v>837346</v>
      </c>
      <c r="F179" s="49">
        <v>837346</v>
      </c>
      <c r="G179" s="2">
        <f t="shared" si="4"/>
        <v>0</v>
      </c>
      <c r="H179" s="35">
        <f t="shared" si="5"/>
        <v>0</v>
      </c>
      <c r="I179" s="40" t="s">
        <v>869</v>
      </c>
      <c r="J179" s="14" t="s">
        <v>869</v>
      </c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:66" s="31" customFormat="1" x14ac:dyDescent="0.2">
      <c r="A180" s="58" t="s">
        <v>311</v>
      </c>
      <c r="B180" s="59" t="s">
        <v>312</v>
      </c>
      <c r="C180" s="59" t="s">
        <v>99</v>
      </c>
      <c r="D180" s="59" t="s">
        <v>322</v>
      </c>
      <c r="E180" s="49">
        <v>28022</v>
      </c>
      <c r="F180" s="49">
        <v>28022</v>
      </c>
      <c r="G180" s="2">
        <f t="shared" si="4"/>
        <v>0</v>
      </c>
      <c r="H180" s="35">
        <f t="shared" si="5"/>
        <v>0</v>
      </c>
      <c r="I180" s="40" t="s">
        <v>905</v>
      </c>
      <c r="J180" s="14" t="s">
        <v>905</v>
      </c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:66" s="31" customFormat="1" x14ac:dyDescent="0.2">
      <c r="A181" s="58" t="s">
        <v>311</v>
      </c>
      <c r="B181" s="59" t="s">
        <v>312</v>
      </c>
      <c r="C181" s="59" t="s">
        <v>323</v>
      </c>
      <c r="D181" s="59" t="s">
        <v>324</v>
      </c>
      <c r="E181" s="49">
        <v>243966</v>
      </c>
      <c r="F181" s="49">
        <v>243966</v>
      </c>
      <c r="G181" s="2">
        <f t="shared" si="4"/>
        <v>0</v>
      </c>
      <c r="H181" s="35">
        <f t="shared" si="5"/>
        <v>0</v>
      </c>
      <c r="I181" s="40" t="s">
        <v>905</v>
      </c>
      <c r="J181" s="14" t="s">
        <v>869</v>
      </c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:66" s="31" customFormat="1" x14ac:dyDescent="0.2">
      <c r="A182" s="58" t="s">
        <v>311</v>
      </c>
      <c r="B182" s="59" t="s">
        <v>312</v>
      </c>
      <c r="C182" s="59" t="s">
        <v>325</v>
      </c>
      <c r="D182" s="59" t="s">
        <v>326</v>
      </c>
      <c r="E182" s="49">
        <v>4353237</v>
      </c>
      <c r="F182" s="49">
        <v>4353237</v>
      </c>
      <c r="G182" s="2">
        <f t="shared" si="4"/>
        <v>0</v>
      </c>
      <c r="H182" s="35">
        <f t="shared" si="5"/>
        <v>0</v>
      </c>
      <c r="I182" s="40" t="s">
        <v>869</v>
      </c>
      <c r="J182" s="14" t="s">
        <v>869</v>
      </c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:66" s="31" customFormat="1" x14ac:dyDescent="0.2">
      <c r="A183" s="58" t="s">
        <v>311</v>
      </c>
      <c r="B183" s="59" t="s">
        <v>312</v>
      </c>
      <c r="C183" s="59" t="s">
        <v>327</v>
      </c>
      <c r="D183" s="59" t="s">
        <v>328</v>
      </c>
      <c r="E183" s="49">
        <v>2689219</v>
      </c>
      <c r="F183" s="49">
        <v>2689219</v>
      </c>
      <c r="G183" s="2">
        <f t="shared" si="4"/>
        <v>0</v>
      </c>
      <c r="H183" s="35">
        <f t="shared" si="5"/>
        <v>0</v>
      </c>
      <c r="I183" s="40" t="s">
        <v>905</v>
      </c>
      <c r="J183" s="14" t="s">
        <v>869</v>
      </c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:66" s="31" customFormat="1" x14ac:dyDescent="0.2">
      <c r="A184" s="58" t="s">
        <v>311</v>
      </c>
      <c r="B184" s="59" t="s">
        <v>312</v>
      </c>
      <c r="C184" s="59" t="s">
        <v>263</v>
      </c>
      <c r="D184" s="59" t="s">
        <v>329</v>
      </c>
      <c r="E184" s="49">
        <v>689220</v>
      </c>
      <c r="F184" s="49">
        <v>689220</v>
      </c>
      <c r="G184" s="2">
        <f t="shared" si="4"/>
        <v>0</v>
      </c>
      <c r="H184" s="35">
        <f t="shared" si="5"/>
        <v>0</v>
      </c>
      <c r="I184" s="40" t="s">
        <v>869</v>
      </c>
      <c r="J184" s="14" t="s">
        <v>869</v>
      </c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:66" s="31" customFormat="1" x14ac:dyDescent="0.2">
      <c r="A185" s="58" t="s">
        <v>311</v>
      </c>
      <c r="B185" s="59" t="s">
        <v>312</v>
      </c>
      <c r="C185" s="59" t="s">
        <v>53</v>
      </c>
      <c r="D185" s="59" t="s">
        <v>330</v>
      </c>
      <c r="E185" s="49">
        <v>639275</v>
      </c>
      <c r="F185" s="49">
        <v>639275</v>
      </c>
      <c r="G185" s="2">
        <f t="shared" si="4"/>
        <v>0</v>
      </c>
      <c r="H185" s="35">
        <f t="shared" si="5"/>
        <v>0</v>
      </c>
      <c r="I185" s="40" t="s">
        <v>905</v>
      </c>
      <c r="J185" s="14" t="s">
        <v>869</v>
      </c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:66" s="31" customFormat="1" x14ac:dyDescent="0.2">
      <c r="A186" s="58" t="s">
        <v>331</v>
      </c>
      <c r="B186" s="59" t="s">
        <v>332</v>
      </c>
      <c r="C186" s="59" t="s">
        <v>333</v>
      </c>
      <c r="D186" s="59" t="s">
        <v>334</v>
      </c>
      <c r="E186" s="49">
        <v>9819</v>
      </c>
      <c r="F186" s="49">
        <v>9819</v>
      </c>
      <c r="G186" s="2">
        <f t="shared" si="4"/>
        <v>0</v>
      </c>
      <c r="H186" s="35">
        <f t="shared" si="5"/>
        <v>0</v>
      </c>
      <c r="I186" s="40" t="s">
        <v>905</v>
      </c>
      <c r="J186" s="14" t="s">
        <v>905</v>
      </c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:66" s="31" customFormat="1" x14ac:dyDescent="0.2">
      <c r="A187" s="58" t="s">
        <v>331</v>
      </c>
      <c r="B187" s="59" t="s">
        <v>332</v>
      </c>
      <c r="C187" s="59" t="s">
        <v>335</v>
      </c>
      <c r="D187" s="59" t="s">
        <v>336</v>
      </c>
      <c r="E187" s="49">
        <v>21640</v>
      </c>
      <c r="F187" s="49">
        <v>21640</v>
      </c>
      <c r="G187" s="2">
        <f t="shared" si="4"/>
        <v>0</v>
      </c>
      <c r="H187" s="35">
        <f t="shared" si="5"/>
        <v>0</v>
      </c>
      <c r="I187" s="40" t="s">
        <v>905</v>
      </c>
      <c r="J187" s="14" t="s">
        <v>905</v>
      </c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:66" s="31" customFormat="1" x14ac:dyDescent="0.2">
      <c r="A188" s="58" t="s">
        <v>331</v>
      </c>
      <c r="B188" s="59" t="s">
        <v>332</v>
      </c>
      <c r="C188" s="59" t="s">
        <v>325</v>
      </c>
      <c r="D188" s="59" t="s">
        <v>337</v>
      </c>
      <c r="E188" s="49">
        <v>23852</v>
      </c>
      <c r="F188" s="49">
        <v>23852</v>
      </c>
      <c r="G188" s="2">
        <f t="shared" si="4"/>
        <v>0</v>
      </c>
      <c r="H188" s="35">
        <f t="shared" si="5"/>
        <v>0</v>
      </c>
      <c r="I188" s="40" t="s">
        <v>905</v>
      </c>
      <c r="J188" s="14" t="s">
        <v>905</v>
      </c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:66" s="31" customFormat="1" x14ac:dyDescent="0.2">
      <c r="A189" s="58" t="s">
        <v>338</v>
      </c>
      <c r="B189" s="59" t="s">
        <v>339</v>
      </c>
      <c r="C189" s="59" t="s">
        <v>26</v>
      </c>
      <c r="D189" s="59" t="s">
        <v>340</v>
      </c>
      <c r="E189" s="49">
        <v>3848779</v>
      </c>
      <c r="F189" s="49">
        <v>3848779</v>
      </c>
      <c r="G189" s="2">
        <f t="shared" si="4"/>
        <v>0</v>
      </c>
      <c r="H189" s="35">
        <f t="shared" si="5"/>
        <v>0</v>
      </c>
      <c r="I189" s="40" t="s">
        <v>869</v>
      </c>
      <c r="J189" s="14" t="s">
        <v>869</v>
      </c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:66" s="31" customFormat="1" x14ac:dyDescent="0.2">
      <c r="A190" s="58" t="s">
        <v>338</v>
      </c>
      <c r="B190" s="59" t="s">
        <v>339</v>
      </c>
      <c r="C190" s="59" t="s">
        <v>79</v>
      </c>
      <c r="D190" s="59" t="s">
        <v>341</v>
      </c>
      <c r="E190" s="49">
        <v>1051212</v>
      </c>
      <c r="F190" s="49">
        <v>1051212</v>
      </c>
      <c r="G190" s="2">
        <f t="shared" si="4"/>
        <v>0</v>
      </c>
      <c r="H190" s="35">
        <f t="shared" si="5"/>
        <v>0</v>
      </c>
      <c r="I190" s="40" t="s">
        <v>869</v>
      </c>
      <c r="J190" s="14" t="s">
        <v>869</v>
      </c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:66" s="31" customFormat="1" x14ac:dyDescent="0.2">
      <c r="A191" s="58" t="s">
        <v>342</v>
      </c>
      <c r="B191" s="59" t="s">
        <v>343</v>
      </c>
      <c r="C191" s="59" t="s">
        <v>344</v>
      </c>
      <c r="D191" s="59" t="s">
        <v>345</v>
      </c>
      <c r="E191" s="49">
        <v>2721001</v>
      </c>
      <c r="F191" s="49">
        <v>2721001</v>
      </c>
      <c r="G191" s="2">
        <f t="shared" si="4"/>
        <v>0</v>
      </c>
      <c r="H191" s="35">
        <f t="shared" si="5"/>
        <v>0</v>
      </c>
      <c r="I191" s="40" t="s">
        <v>869</v>
      </c>
      <c r="J191" s="14" t="s">
        <v>869</v>
      </c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:66" s="31" customFormat="1" x14ac:dyDescent="0.2">
      <c r="A192" s="58" t="s">
        <v>346</v>
      </c>
      <c r="B192" s="59" t="s">
        <v>347</v>
      </c>
      <c r="C192" s="59" t="s">
        <v>26</v>
      </c>
      <c r="D192" s="59" t="s">
        <v>348</v>
      </c>
      <c r="E192" s="49">
        <v>1015755</v>
      </c>
      <c r="F192" s="49">
        <v>1015755</v>
      </c>
      <c r="G192" s="2">
        <f t="shared" si="4"/>
        <v>0</v>
      </c>
      <c r="H192" s="35">
        <f t="shared" si="5"/>
        <v>0</v>
      </c>
      <c r="I192" s="40" t="s">
        <v>869</v>
      </c>
      <c r="J192" s="14" t="s">
        <v>869</v>
      </c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:66" s="31" customFormat="1" x14ac:dyDescent="0.2">
      <c r="A193" s="58" t="s">
        <v>346</v>
      </c>
      <c r="B193" s="59" t="s">
        <v>347</v>
      </c>
      <c r="C193" s="59" t="s">
        <v>16</v>
      </c>
      <c r="D193" s="59" t="s">
        <v>349</v>
      </c>
      <c r="E193" s="49">
        <v>1008427</v>
      </c>
      <c r="F193" s="49">
        <v>1008427</v>
      </c>
      <c r="G193" s="2">
        <f t="shared" si="4"/>
        <v>0</v>
      </c>
      <c r="H193" s="35">
        <f t="shared" si="5"/>
        <v>0</v>
      </c>
      <c r="I193" s="40" t="s">
        <v>869</v>
      </c>
      <c r="J193" s="14" t="s">
        <v>869</v>
      </c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:66" s="31" customFormat="1" x14ac:dyDescent="0.2">
      <c r="A194" s="58" t="s">
        <v>350</v>
      </c>
      <c r="B194" s="59" t="s">
        <v>351</v>
      </c>
      <c r="C194" s="59" t="s">
        <v>153</v>
      </c>
      <c r="D194" s="59" t="s">
        <v>352</v>
      </c>
      <c r="E194" s="49">
        <v>775861</v>
      </c>
      <c r="F194" s="49">
        <v>775861</v>
      </c>
      <c r="G194" s="2">
        <f t="shared" si="4"/>
        <v>0</v>
      </c>
      <c r="H194" s="35">
        <f t="shared" si="5"/>
        <v>0</v>
      </c>
      <c r="I194" s="40" t="s">
        <v>869</v>
      </c>
      <c r="J194" s="14" t="s">
        <v>869</v>
      </c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:66" s="31" customFormat="1" x14ac:dyDescent="0.2">
      <c r="A195" s="58" t="s">
        <v>350</v>
      </c>
      <c r="B195" s="59" t="s">
        <v>351</v>
      </c>
      <c r="C195" s="59" t="s">
        <v>353</v>
      </c>
      <c r="D195" s="59" t="s">
        <v>354</v>
      </c>
      <c r="E195" s="49">
        <v>836852</v>
      </c>
      <c r="F195" s="49">
        <v>836852</v>
      </c>
      <c r="G195" s="2">
        <f t="shared" si="4"/>
        <v>0</v>
      </c>
      <c r="H195" s="35">
        <f t="shared" si="5"/>
        <v>0</v>
      </c>
      <c r="I195" s="40" t="s">
        <v>869</v>
      </c>
      <c r="J195" s="14" t="s">
        <v>869</v>
      </c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:66" s="31" customFormat="1" x14ac:dyDescent="0.2">
      <c r="A196" s="58" t="s">
        <v>350</v>
      </c>
      <c r="B196" s="59" t="s">
        <v>351</v>
      </c>
      <c r="C196" s="59" t="s">
        <v>95</v>
      </c>
      <c r="D196" s="59" t="s">
        <v>355</v>
      </c>
      <c r="E196" s="49">
        <v>5628939</v>
      </c>
      <c r="F196" s="49">
        <v>5628939</v>
      </c>
      <c r="G196" s="2">
        <f t="shared" si="4"/>
        <v>0</v>
      </c>
      <c r="H196" s="35">
        <f t="shared" si="5"/>
        <v>0</v>
      </c>
      <c r="I196" s="40" t="s">
        <v>869</v>
      </c>
      <c r="J196" s="14" t="s">
        <v>869</v>
      </c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:66" s="31" customFormat="1" x14ac:dyDescent="0.2">
      <c r="A197" s="58" t="s">
        <v>350</v>
      </c>
      <c r="B197" s="59" t="s">
        <v>351</v>
      </c>
      <c r="C197" s="59" t="s">
        <v>356</v>
      </c>
      <c r="D197" s="59" t="s">
        <v>357</v>
      </c>
      <c r="E197" s="49">
        <v>1162337</v>
      </c>
      <c r="F197" s="49">
        <v>1162337</v>
      </c>
      <c r="G197" s="2">
        <f t="shared" si="4"/>
        <v>0</v>
      </c>
      <c r="H197" s="35">
        <f t="shared" si="5"/>
        <v>0</v>
      </c>
      <c r="I197" s="40" t="s">
        <v>869</v>
      </c>
      <c r="J197" s="14" t="s">
        <v>869</v>
      </c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:66" s="31" customFormat="1" x14ac:dyDescent="0.2">
      <c r="A198" s="58" t="s">
        <v>350</v>
      </c>
      <c r="B198" s="59" t="s">
        <v>351</v>
      </c>
      <c r="C198" s="59" t="s">
        <v>143</v>
      </c>
      <c r="D198" s="59" t="s">
        <v>358</v>
      </c>
      <c r="E198" s="49">
        <v>1824052</v>
      </c>
      <c r="F198" s="49">
        <v>1824052</v>
      </c>
      <c r="G198" s="2">
        <f t="shared" si="4"/>
        <v>0</v>
      </c>
      <c r="H198" s="35">
        <f t="shared" si="5"/>
        <v>0</v>
      </c>
      <c r="I198" s="40" t="s">
        <v>869</v>
      </c>
      <c r="J198" s="14" t="s">
        <v>869</v>
      </c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:66" s="31" customFormat="1" x14ac:dyDescent="0.2">
      <c r="A199" s="58" t="s">
        <v>359</v>
      </c>
      <c r="B199" s="59" t="s">
        <v>360</v>
      </c>
      <c r="C199" s="59" t="s">
        <v>26</v>
      </c>
      <c r="D199" s="59" t="s">
        <v>361</v>
      </c>
      <c r="E199" s="49">
        <v>382930</v>
      </c>
      <c r="F199" s="49">
        <v>382930</v>
      </c>
      <c r="G199" s="2">
        <f t="shared" si="4"/>
        <v>0</v>
      </c>
      <c r="H199" s="35">
        <f t="shared" si="5"/>
        <v>0</v>
      </c>
      <c r="I199" s="40" t="s">
        <v>869</v>
      </c>
      <c r="J199" s="14" t="s">
        <v>869</v>
      </c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:66" s="31" customFormat="1" x14ac:dyDescent="0.2">
      <c r="A200" s="58" t="s">
        <v>359</v>
      </c>
      <c r="B200" s="59" t="s">
        <v>360</v>
      </c>
      <c r="C200" s="59" t="s">
        <v>82</v>
      </c>
      <c r="D200" s="59" t="s">
        <v>362</v>
      </c>
      <c r="E200" s="49">
        <v>1490708</v>
      </c>
      <c r="F200" s="49">
        <v>1490708</v>
      </c>
      <c r="G200" s="2">
        <f t="shared" si="4"/>
        <v>0</v>
      </c>
      <c r="H200" s="35">
        <f t="shared" si="5"/>
        <v>0</v>
      </c>
      <c r="I200" s="40" t="s">
        <v>869</v>
      </c>
      <c r="J200" s="14" t="s">
        <v>869</v>
      </c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:66" s="31" customFormat="1" x14ac:dyDescent="0.2">
      <c r="A201" s="58" t="s">
        <v>359</v>
      </c>
      <c r="B201" s="59" t="s">
        <v>360</v>
      </c>
      <c r="C201" s="59" t="s">
        <v>170</v>
      </c>
      <c r="D201" s="59" t="s">
        <v>363</v>
      </c>
      <c r="E201" s="49">
        <v>3517850</v>
      </c>
      <c r="F201" s="49">
        <v>3517850</v>
      </c>
      <c r="G201" s="2">
        <f t="shared" si="4"/>
        <v>0</v>
      </c>
      <c r="H201" s="35">
        <f t="shared" si="5"/>
        <v>0</v>
      </c>
      <c r="I201" s="40" t="s">
        <v>869</v>
      </c>
      <c r="J201" s="14" t="s">
        <v>869</v>
      </c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:66" s="31" customFormat="1" x14ac:dyDescent="0.2">
      <c r="A202" s="58" t="s">
        <v>359</v>
      </c>
      <c r="B202" s="59" t="s">
        <v>360</v>
      </c>
      <c r="C202" s="59" t="s">
        <v>86</v>
      </c>
      <c r="D202" s="59" t="s">
        <v>364</v>
      </c>
      <c r="E202" s="49">
        <v>59038</v>
      </c>
      <c r="F202" s="49">
        <v>59038</v>
      </c>
      <c r="G202" s="2">
        <f t="shared" ref="G202:G265" si="6">SUM(F202-E202)</f>
        <v>0</v>
      </c>
      <c r="H202" s="35">
        <f t="shared" ref="H202:H265" si="7">ROUND(G202/E202,4)</f>
        <v>0</v>
      </c>
      <c r="I202" s="40" t="s">
        <v>905</v>
      </c>
      <c r="J202" s="14" t="s">
        <v>869</v>
      </c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:66" s="31" customFormat="1" x14ac:dyDescent="0.2">
      <c r="A203" s="58" t="s">
        <v>359</v>
      </c>
      <c r="B203" s="59" t="s">
        <v>360</v>
      </c>
      <c r="C203" s="59" t="s">
        <v>333</v>
      </c>
      <c r="D203" s="59" t="s">
        <v>365</v>
      </c>
      <c r="E203" s="49">
        <v>464295</v>
      </c>
      <c r="F203" s="49">
        <v>464295</v>
      </c>
      <c r="G203" s="2">
        <f t="shared" si="6"/>
        <v>0</v>
      </c>
      <c r="H203" s="35">
        <f t="shared" si="7"/>
        <v>0</v>
      </c>
      <c r="I203" s="40" t="s">
        <v>869</v>
      </c>
      <c r="J203" s="14" t="s">
        <v>869</v>
      </c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:66" s="31" customFormat="1" x14ac:dyDescent="0.2">
      <c r="A204" s="58" t="s">
        <v>366</v>
      </c>
      <c r="B204" s="59" t="s">
        <v>367</v>
      </c>
      <c r="C204" s="59" t="s">
        <v>26</v>
      </c>
      <c r="D204" s="59" t="s">
        <v>368</v>
      </c>
      <c r="E204" s="49">
        <v>1992965</v>
      </c>
      <c r="F204" s="49">
        <v>1992965</v>
      </c>
      <c r="G204" s="2">
        <f t="shared" si="6"/>
        <v>0</v>
      </c>
      <c r="H204" s="35">
        <f t="shared" si="7"/>
        <v>0</v>
      </c>
      <c r="I204" s="40" t="s">
        <v>869</v>
      </c>
      <c r="J204" s="14" t="s">
        <v>869</v>
      </c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:66" s="31" customFormat="1" x14ac:dyDescent="0.2">
      <c r="A205" s="58" t="s">
        <v>366</v>
      </c>
      <c r="B205" s="59" t="s">
        <v>367</v>
      </c>
      <c r="C205" s="59" t="s">
        <v>369</v>
      </c>
      <c r="D205" s="59" t="s">
        <v>370</v>
      </c>
      <c r="E205" s="49">
        <v>529958</v>
      </c>
      <c r="F205" s="49">
        <v>529958</v>
      </c>
      <c r="G205" s="2">
        <f t="shared" si="6"/>
        <v>0</v>
      </c>
      <c r="H205" s="35">
        <f t="shared" si="7"/>
        <v>0</v>
      </c>
      <c r="I205" s="40" t="s">
        <v>869</v>
      </c>
      <c r="J205" s="14" t="s">
        <v>869</v>
      </c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:66" s="31" customFormat="1" x14ac:dyDescent="0.2">
      <c r="A206" s="58" t="s">
        <v>366</v>
      </c>
      <c r="B206" s="59" t="s">
        <v>367</v>
      </c>
      <c r="C206" s="59" t="s">
        <v>251</v>
      </c>
      <c r="D206" s="59" t="s">
        <v>371</v>
      </c>
      <c r="E206" s="49">
        <v>13016534</v>
      </c>
      <c r="F206" s="49">
        <v>13016534</v>
      </c>
      <c r="G206" s="2">
        <f t="shared" si="6"/>
        <v>0</v>
      </c>
      <c r="H206" s="35">
        <f t="shared" si="7"/>
        <v>0</v>
      </c>
      <c r="I206" s="40" t="s">
        <v>869</v>
      </c>
      <c r="J206" s="14" t="s">
        <v>869</v>
      </c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:66" s="31" customFormat="1" x14ac:dyDescent="0.2">
      <c r="A207" s="58" t="s">
        <v>366</v>
      </c>
      <c r="B207" s="59" t="s">
        <v>367</v>
      </c>
      <c r="C207" s="59" t="s">
        <v>84</v>
      </c>
      <c r="D207" s="59" t="s">
        <v>893</v>
      </c>
      <c r="E207" s="49">
        <v>1118993</v>
      </c>
      <c r="F207" s="49">
        <v>1118993</v>
      </c>
      <c r="G207" s="2">
        <f t="shared" si="6"/>
        <v>0</v>
      </c>
      <c r="H207" s="35">
        <f t="shared" si="7"/>
        <v>0</v>
      </c>
      <c r="I207" s="40" t="s">
        <v>869</v>
      </c>
      <c r="J207" s="14" t="s">
        <v>869</v>
      </c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:66" s="31" customFormat="1" x14ac:dyDescent="0.2">
      <c r="A208" s="58" t="s">
        <v>366</v>
      </c>
      <c r="B208" s="59" t="s">
        <v>367</v>
      </c>
      <c r="C208" s="59" t="s">
        <v>333</v>
      </c>
      <c r="D208" s="59" t="s">
        <v>372</v>
      </c>
      <c r="E208" s="49">
        <v>1230085</v>
      </c>
      <c r="F208" s="49">
        <v>1230085</v>
      </c>
      <c r="G208" s="2">
        <f t="shared" si="6"/>
        <v>0</v>
      </c>
      <c r="H208" s="35">
        <f t="shared" si="7"/>
        <v>0</v>
      </c>
      <c r="I208" s="40" t="s">
        <v>869</v>
      </c>
      <c r="J208" s="14" t="s">
        <v>869</v>
      </c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:66" s="31" customFormat="1" x14ac:dyDescent="0.2">
      <c r="A209" s="58" t="s">
        <v>373</v>
      </c>
      <c r="B209" s="59" t="s">
        <v>374</v>
      </c>
      <c r="C209" s="59" t="s">
        <v>176</v>
      </c>
      <c r="D209" s="59" t="s">
        <v>375</v>
      </c>
      <c r="E209" s="49">
        <v>586499</v>
      </c>
      <c r="F209" s="49">
        <v>586499</v>
      </c>
      <c r="G209" s="2">
        <f t="shared" si="6"/>
        <v>0</v>
      </c>
      <c r="H209" s="35">
        <f t="shared" si="7"/>
        <v>0</v>
      </c>
      <c r="I209" s="40" t="s">
        <v>869</v>
      </c>
      <c r="J209" s="14" t="s">
        <v>869</v>
      </c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:66" s="31" customFormat="1" x14ac:dyDescent="0.2">
      <c r="A210" s="58" t="s">
        <v>373</v>
      </c>
      <c r="B210" s="59" t="s">
        <v>374</v>
      </c>
      <c r="C210" s="59" t="s">
        <v>26</v>
      </c>
      <c r="D210" s="59" t="s">
        <v>376</v>
      </c>
      <c r="E210" s="49">
        <v>1245275</v>
      </c>
      <c r="F210" s="49">
        <v>1245275</v>
      </c>
      <c r="G210" s="2">
        <f t="shared" si="6"/>
        <v>0</v>
      </c>
      <c r="H210" s="35">
        <f t="shared" si="7"/>
        <v>0</v>
      </c>
      <c r="I210" s="40" t="s">
        <v>869</v>
      </c>
      <c r="J210" s="14" t="s">
        <v>869</v>
      </c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:66" s="31" customFormat="1" x14ac:dyDescent="0.2">
      <c r="A211" s="58" t="s">
        <v>373</v>
      </c>
      <c r="B211" s="59" t="s">
        <v>374</v>
      </c>
      <c r="C211" s="59" t="s">
        <v>369</v>
      </c>
      <c r="D211" s="59" t="s">
        <v>377</v>
      </c>
      <c r="E211" s="49">
        <v>2081290</v>
      </c>
      <c r="F211" s="49">
        <v>2081290</v>
      </c>
      <c r="G211" s="2">
        <f t="shared" si="6"/>
        <v>0</v>
      </c>
      <c r="H211" s="35">
        <f t="shared" si="7"/>
        <v>0</v>
      </c>
      <c r="I211" s="40" t="s">
        <v>869</v>
      </c>
      <c r="J211" s="14" t="s">
        <v>869</v>
      </c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:66" s="31" customFormat="1" x14ac:dyDescent="0.2">
      <c r="A212" s="58" t="s">
        <v>373</v>
      </c>
      <c r="B212" s="59" t="s">
        <v>374</v>
      </c>
      <c r="C212" s="59" t="s">
        <v>378</v>
      </c>
      <c r="D212" s="59" t="s">
        <v>379</v>
      </c>
      <c r="E212" s="49">
        <v>2037736</v>
      </c>
      <c r="F212" s="49">
        <v>2037736</v>
      </c>
      <c r="G212" s="2">
        <f t="shared" si="6"/>
        <v>0</v>
      </c>
      <c r="H212" s="35">
        <f t="shared" si="7"/>
        <v>0</v>
      </c>
      <c r="I212" s="40" t="s">
        <v>869</v>
      </c>
      <c r="J212" s="14" t="s">
        <v>869</v>
      </c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:66" s="31" customFormat="1" x14ac:dyDescent="0.2">
      <c r="A213" s="58" t="s">
        <v>380</v>
      </c>
      <c r="B213" s="59" t="s">
        <v>381</v>
      </c>
      <c r="C213" s="59" t="s">
        <v>382</v>
      </c>
      <c r="D213" s="59" t="s">
        <v>383</v>
      </c>
      <c r="E213" s="49">
        <v>445842</v>
      </c>
      <c r="F213" s="49">
        <v>445842</v>
      </c>
      <c r="G213" s="2">
        <f t="shared" si="6"/>
        <v>0</v>
      </c>
      <c r="H213" s="35">
        <f t="shared" si="7"/>
        <v>0</v>
      </c>
      <c r="I213" s="40" t="s">
        <v>869</v>
      </c>
      <c r="J213" s="14" t="s">
        <v>869</v>
      </c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:66" s="31" customFormat="1" x14ac:dyDescent="0.2">
      <c r="A214" s="58" t="s">
        <v>380</v>
      </c>
      <c r="B214" s="59" t="s">
        <v>381</v>
      </c>
      <c r="C214" s="59" t="s">
        <v>153</v>
      </c>
      <c r="D214" s="59" t="s">
        <v>384</v>
      </c>
      <c r="E214" s="49">
        <v>328316</v>
      </c>
      <c r="F214" s="49">
        <v>328316</v>
      </c>
      <c r="G214" s="2">
        <f t="shared" si="6"/>
        <v>0</v>
      </c>
      <c r="H214" s="35">
        <f t="shared" si="7"/>
        <v>0</v>
      </c>
      <c r="I214" s="40" t="s">
        <v>869</v>
      </c>
      <c r="J214" s="14" t="s">
        <v>869</v>
      </c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:66" s="31" customFormat="1" x14ac:dyDescent="0.2">
      <c r="A215" s="58" t="s">
        <v>380</v>
      </c>
      <c r="B215" s="59" t="s">
        <v>381</v>
      </c>
      <c r="C215" s="59" t="s">
        <v>57</v>
      </c>
      <c r="D215" s="59" t="s">
        <v>385</v>
      </c>
      <c r="E215" s="49">
        <v>224780</v>
      </c>
      <c r="F215" s="49">
        <v>224780</v>
      </c>
      <c r="G215" s="2">
        <f t="shared" si="6"/>
        <v>0</v>
      </c>
      <c r="H215" s="35">
        <f t="shared" si="7"/>
        <v>0</v>
      </c>
      <c r="I215" s="40" t="s">
        <v>869</v>
      </c>
      <c r="J215" s="14" t="s">
        <v>869</v>
      </c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:66" s="31" customFormat="1" x14ac:dyDescent="0.2">
      <c r="A216" s="58" t="s">
        <v>380</v>
      </c>
      <c r="B216" s="59" t="s">
        <v>381</v>
      </c>
      <c r="C216" s="59" t="s">
        <v>95</v>
      </c>
      <c r="D216" s="59" t="s">
        <v>386</v>
      </c>
      <c r="E216" s="49">
        <v>3391222</v>
      </c>
      <c r="F216" s="49">
        <v>3391222</v>
      </c>
      <c r="G216" s="2">
        <f t="shared" si="6"/>
        <v>0</v>
      </c>
      <c r="H216" s="35">
        <f t="shared" si="7"/>
        <v>0</v>
      </c>
      <c r="I216" s="40" t="s">
        <v>869</v>
      </c>
      <c r="J216" s="14" t="s">
        <v>869</v>
      </c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:66" s="31" customFormat="1" x14ac:dyDescent="0.2">
      <c r="A217" s="58" t="s">
        <v>380</v>
      </c>
      <c r="B217" s="59" t="s">
        <v>381</v>
      </c>
      <c r="C217" s="59" t="s">
        <v>193</v>
      </c>
      <c r="D217" s="59" t="s">
        <v>387</v>
      </c>
      <c r="E217" s="49">
        <v>632604</v>
      </c>
      <c r="F217" s="49">
        <v>632604</v>
      </c>
      <c r="G217" s="2">
        <f t="shared" si="6"/>
        <v>0</v>
      </c>
      <c r="H217" s="35">
        <f t="shared" si="7"/>
        <v>0</v>
      </c>
      <c r="I217" s="40" t="s">
        <v>869</v>
      </c>
      <c r="J217" s="14" t="s">
        <v>869</v>
      </c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:66" s="31" customFormat="1" x14ac:dyDescent="0.2">
      <c r="A218" s="58" t="s">
        <v>380</v>
      </c>
      <c r="B218" s="59" t="s">
        <v>381</v>
      </c>
      <c r="C218" s="59" t="s">
        <v>170</v>
      </c>
      <c r="D218" s="59" t="s">
        <v>388</v>
      </c>
      <c r="E218" s="49">
        <v>606505</v>
      </c>
      <c r="F218" s="49">
        <v>606505</v>
      </c>
      <c r="G218" s="2">
        <f t="shared" si="6"/>
        <v>0</v>
      </c>
      <c r="H218" s="35">
        <f t="shared" si="7"/>
        <v>0</v>
      </c>
      <c r="I218" s="40" t="s">
        <v>869</v>
      </c>
      <c r="J218" s="14" t="s">
        <v>869</v>
      </c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:66" s="31" customFormat="1" x14ac:dyDescent="0.2">
      <c r="A219" s="58" t="s">
        <v>380</v>
      </c>
      <c r="B219" s="59" t="s">
        <v>381</v>
      </c>
      <c r="C219" s="59" t="s">
        <v>356</v>
      </c>
      <c r="D219" s="59" t="s">
        <v>389</v>
      </c>
      <c r="E219" s="49">
        <v>831642</v>
      </c>
      <c r="F219" s="49">
        <v>831642</v>
      </c>
      <c r="G219" s="2">
        <f t="shared" si="6"/>
        <v>0</v>
      </c>
      <c r="H219" s="35">
        <f t="shared" si="7"/>
        <v>0</v>
      </c>
      <c r="I219" s="40" t="s">
        <v>869</v>
      </c>
      <c r="J219" s="14" t="s">
        <v>869</v>
      </c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:66" s="31" customFormat="1" x14ac:dyDescent="0.2">
      <c r="A220" s="58" t="s">
        <v>390</v>
      </c>
      <c r="B220" s="59" t="s">
        <v>391</v>
      </c>
      <c r="C220" s="59" t="s">
        <v>392</v>
      </c>
      <c r="D220" s="59" t="s">
        <v>393</v>
      </c>
      <c r="E220" s="49">
        <v>5294</v>
      </c>
      <c r="F220" s="49">
        <v>5294</v>
      </c>
      <c r="G220" s="2">
        <f t="shared" si="6"/>
        <v>0</v>
      </c>
      <c r="H220" s="35">
        <f t="shared" si="7"/>
        <v>0</v>
      </c>
      <c r="I220" s="40" t="s">
        <v>905</v>
      </c>
      <c r="J220" s="14" t="s">
        <v>905</v>
      </c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:66" s="31" customFormat="1" x14ac:dyDescent="0.2">
      <c r="A221" s="58" t="s">
        <v>390</v>
      </c>
      <c r="B221" s="59" t="s">
        <v>391</v>
      </c>
      <c r="C221" s="59" t="s">
        <v>394</v>
      </c>
      <c r="D221" s="59" t="s">
        <v>395</v>
      </c>
      <c r="E221" s="49">
        <v>12460</v>
      </c>
      <c r="F221" s="49">
        <v>12460</v>
      </c>
      <c r="G221" s="2">
        <f t="shared" si="6"/>
        <v>0</v>
      </c>
      <c r="H221" s="35">
        <f t="shared" si="7"/>
        <v>0</v>
      </c>
      <c r="I221" s="40" t="s">
        <v>905</v>
      </c>
      <c r="J221" s="14" t="s">
        <v>905</v>
      </c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:66" s="31" customFormat="1" x14ac:dyDescent="0.2">
      <c r="A222" s="58" t="s">
        <v>390</v>
      </c>
      <c r="B222" s="59" t="s">
        <v>391</v>
      </c>
      <c r="C222" s="59" t="s">
        <v>396</v>
      </c>
      <c r="D222" s="59" t="s">
        <v>397</v>
      </c>
      <c r="E222" s="49">
        <v>4685046</v>
      </c>
      <c r="F222" s="49">
        <v>4685046</v>
      </c>
      <c r="G222" s="2">
        <f t="shared" si="6"/>
        <v>0</v>
      </c>
      <c r="H222" s="35">
        <f t="shared" si="7"/>
        <v>0</v>
      </c>
      <c r="I222" s="40" t="s">
        <v>869</v>
      </c>
      <c r="J222" s="14" t="s">
        <v>869</v>
      </c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:66" s="31" customFormat="1" x14ac:dyDescent="0.2">
      <c r="A223" s="58" t="s">
        <v>390</v>
      </c>
      <c r="B223" s="59" t="s">
        <v>391</v>
      </c>
      <c r="C223" s="59" t="s">
        <v>398</v>
      </c>
      <c r="D223" s="59" t="s">
        <v>399</v>
      </c>
      <c r="E223" s="49">
        <v>14267968</v>
      </c>
      <c r="F223" s="49">
        <v>14267968</v>
      </c>
      <c r="G223" s="2">
        <f t="shared" si="6"/>
        <v>0</v>
      </c>
      <c r="H223" s="35">
        <f t="shared" si="7"/>
        <v>0</v>
      </c>
      <c r="I223" s="40" t="s">
        <v>869</v>
      </c>
      <c r="J223" s="14" t="s">
        <v>869</v>
      </c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:66" s="31" customFormat="1" x14ac:dyDescent="0.2">
      <c r="A224" s="58" t="s">
        <v>390</v>
      </c>
      <c r="B224" s="59" t="s">
        <v>391</v>
      </c>
      <c r="C224" s="59" t="s">
        <v>400</v>
      </c>
      <c r="D224" s="59" t="s">
        <v>401</v>
      </c>
      <c r="E224" s="49">
        <v>2119500</v>
      </c>
      <c r="F224" s="49">
        <v>2119500</v>
      </c>
      <c r="G224" s="2">
        <f t="shared" si="6"/>
        <v>0</v>
      </c>
      <c r="H224" s="35">
        <f t="shared" si="7"/>
        <v>0</v>
      </c>
      <c r="I224" s="40" t="s">
        <v>869</v>
      </c>
      <c r="J224" s="14" t="s">
        <v>869</v>
      </c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:66" s="31" customFormat="1" x14ac:dyDescent="0.2">
      <c r="A225" s="58" t="s">
        <v>390</v>
      </c>
      <c r="B225" s="59" t="s">
        <v>391</v>
      </c>
      <c r="C225" s="59" t="s">
        <v>402</v>
      </c>
      <c r="D225" s="59" t="s">
        <v>403</v>
      </c>
      <c r="E225" s="49">
        <v>2388025</v>
      </c>
      <c r="F225" s="49">
        <v>2388025</v>
      </c>
      <c r="G225" s="2">
        <f t="shared" si="6"/>
        <v>0</v>
      </c>
      <c r="H225" s="35">
        <f t="shared" si="7"/>
        <v>0</v>
      </c>
      <c r="I225" s="40" t="s">
        <v>869</v>
      </c>
      <c r="J225" s="14" t="s">
        <v>869</v>
      </c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:66" s="31" customFormat="1" x14ac:dyDescent="0.2">
      <c r="A226" s="58" t="s">
        <v>404</v>
      </c>
      <c r="B226" s="59" t="s">
        <v>405</v>
      </c>
      <c r="C226" s="59" t="s">
        <v>57</v>
      </c>
      <c r="D226" s="59" t="s">
        <v>406</v>
      </c>
      <c r="E226" s="49">
        <v>15763</v>
      </c>
      <c r="F226" s="49">
        <v>15763</v>
      </c>
      <c r="G226" s="2">
        <f t="shared" si="6"/>
        <v>0</v>
      </c>
      <c r="H226" s="35">
        <f t="shared" si="7"/>
        <v>0</v>
      </c>
      <c r="I226" s="40" t="s">
        <v>905</v>
      </c>
      <c r="J226" s="14" t="s">
        <v>905</v>
      </c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:66" s="31" customFormat="1" x14ac:dyDescent="0.2">
      <c r="A227" s="58" t="s">
        <v>404</v>
      </c>
      <c r="B227" s="59" t="s">
        <v>405</v>
      </c>
      <c r="C227" s="59" t="s">
        <v>79</v>
      </c>
      <c r="D227" s="59" t="s">
        <v>407</v>
      </c>
      <c r="E227" s="49">
        <v>29197</v>
      </c>
      <c r="F227" s="49">
        <v>29197</v>
      </c>
      <c r="G227" s="2">
        <f t="shared" si="6"/>
        <v>0</v>
      </c>
      <c r="H227" s="35">
        <f t="shared" si="7"/>
        <v>0</v>
      </c>
      <c r="I227" s="40" t="s">
        <v>905</v>
      </c>
      <c r="J227" s="14" t="s">
        <v>905</v>
      </c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:66" s="31" customFormat="1" x14ac:dyDescent="0.2">
      <c r="A228" s="58" t="s">
        <v>404</v>
      </c>
      <c r="B228" s="59" t="s">
        <v>405</v>
      </c>
      <c r="C228" s="59" t="s">
        <v>37</v>
      </c>
      <c r="D228" s="59" t="s">
        <v>408</v>
      </c>
      <c r="E228" s="49">
        <v>1807744</v>
      </c>
      <c r="F228" s="49">
        <v>1807744</v>
      </c>
      <c r="G228" s="2">
        <f t="shared" si="6"/>
        <v>0</v>
      </c>
      <c r="H228" s="35">
        <f t="shared" si="7"/>
        <v>0</v>
      </c>
      <c r="I228" s="40" t="s">
        <v>905</v>
      </c>
      <c r="J228" s="14" t="s">
        <v>869</v>
      </c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:66" s="31" customFormat="1" x14ac:dyDescent="0.2">
      <c r="A229" s="58" t="s">
        <v>404</v>
      </c>
      <c r="B229" s="59" t="s">
        <v>405</v>
      </c>
      <c r="C229" s="59" t="s">
        <v>168</v>
      </c>
      <c r="D229" s="59" t="s">
        <v>409</v>
      </c>
      <c r="E229" s="49">
        <v>1202974</v>
      </c>
      <c r="F229" s="49">
        <v>1202974</v>
      </c>
      <c r="G229" s="2">
        <f t="shared" si="6"/>
        <v>0</v>
      </c>
      <c r="H229" s="35">
        <f t="shared" si="7"/>
        <v>0</v>
      </c>
      <c r="I229" s="40" t="s">
        <v>905</v>
      </c>
      <c r="J229" s="14" t="s">
        <v>869</v>
      </c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:66" s="31" customFormat="1" x14ac:dyDescent="0.2">
      <c r="A230" s="58" t="s">
        <v>404</v>
      </c>
      <c r="B230" s="59" t="s">
        <v>405</v>
      </c>
      <c r="C230" s="59" t="s">
        <v>410</v>
      </c>
      <c r="D230" s="59" t="s">
        <v>411</v>
      </c>
      <c r="E230" s="49">
        <v>40171</v>
      </c>
      <c r="F230" s="49">
        <v>40171</v>
      </c>
      <c r="G230" s="2">
        <f t="shared" si="6"/>
        <v>0</v>
      </c>
      <c r="H230" s="35">
        <f t="shared" si="7"/>
        <v>0</v>
      </c>
      <c r="I230" s="40" t="s">
        <v>905</v>
      </c>
      <c r="J230" s="14" t="s">
        <v>905</v>
      </c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:66" s="31" customFormat="1" x14ac:dyDescent="0.2">
      <c r="A231" s="58" t="s">
        <v>404</v>
      </c>
      <c r="B231" s="59" t="s">
        <v>405</v>
      </c>
      <c r="C231" s="59" t="s">
        <v>73</v>
      </c>
      <c r="D231" s="59" t="s">
        <v>412</v>
      </c>
      <c r="E231" s="49">
        <v>22635</v>
      </c>
      <c r="F231" s="49">
        <v>22635</v>
      </c>
      <c r="G231" s="2">
        <f t="shared" si="6"/>
        <v>0</v>
      </c>
      <c r="H231" s="35">
        <f t="shared" si="7"/>
        <v>0</v>
      </c>
      <c r="I231" s="40" t="s">
        <v>905</v>
      </c>
      <c r="J231" s="14" t="s">
        <v>905</v>
      </c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:66" s="31" customFormat="1" x14ac:dyDescent="0.2">
      <c r="A232" s="58" t="s">
        <v>413</v>
      </c>
      <c r="B232" s="59" t="s">
        <v>414</v>
      </c>
      <c r="C232" s="59" t="s">
        <v>26</v>
      </c>
      <c r="D232" s="59" t="s">
        <v>415</v>
      </c>
      <c r="E232" s="49">
        <v>2880588</v>
      </c>
      <c r="F232" s="49">
        <v>2880588</v>
      </c>
      <c r="G232" s="2">
        <f t="shared" si="6"/>
        <v>0</v>
      </c>
      <c r="H232" s="35">
        <f t="shared" si="7"/>
        <v>0</v>
      </c>
      <c r="I232" s="40" t="s">
        <v>869</v>
      </c>
      <c r="J232" s="14" t="s">
        <v>869</v>
      </c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:66" s="31" customFormat="1" x14ac:dyDescent="0.2">
      <c r="A233" s="58" t="s">
        <v>413</v>
      </c>
      <c r="B233" s="59" t="s">
        <v>414</v>
      </c>
      <c r="C233" s="59" t="s">
        <v>57</v>
      </c>
      <c r="D233" s="59" t="s">
        <v>416</v>
      </c>
      <c r="E233" s="49">
        <v>293065</v>
      </c>
      <c r="F233" s="49">
        <v>293065</v>
      </c>
      <c r="G233" s="2">
        <f t="shared" si="6"/>
        <v>0</v>
      </c>
      <c r="H233" s="35">
        <f t="shared" si="7"/>
        <v>0</v>
      </c>
      <c r="I233" s="40" t="s">
        <v>869</v>
      </c>
      <c r="J233" s="14" t="s">
        <v>869</v>
      </c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:66" s="31" customFormat="1" x14ac:dyDescent="0.2">
      <c r="A234" s="58" t="s">
        <v>413</v>
      </c>
      <c r="B234" s="59" t="s">
        <v>414</v>
      </c>
      <c r="C234" s="59" t="s">
        <v>79</v>
      </c>
      <c r="D234" s="59" t="s">
        <v>417</v>
      </c>
      <c r="E234" s="49">
        <v>389542</v>
      </c>
      <c r="F234" s="49">
        <v>389542</v>
      </c>
      <c r="G234" s="2">
        <f t="shared" si="6"/>
        <v>0</v>
      </c>
      <c r="H234" s="35">
        <f t="shared" si="7"/>
        <v>0</v>
      </c>
      <c r="I234" s="40" t="s">
        <v>869</v>
      </c>
      <c r="J234" s="14" t="s">
        <v>869</v>
      </c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:66" s="31" customFormat="1" x14ac:dyDescent="0.2">
      <c r="A235" s="58" t="s">
        <v>413</v>
      </c>
      <c r="B235" s="59" t="s">
        <v>414</v>
      </c>
      <c r="C235" s="59" t="s">
        <v>16</v>
      </c>
      <c r="D235" s="59" t="s">
        <v>418</v>
      </c>
      <c r="E235" s="49">
        <v>1943860</v>
      </c>
      <c r="F235" s="49">
        <v>1943860</v>
      </c>
      <c r="G235" s="2">
        <f t="shared" si="6"/>
        <v>0</v>
      </c>
      <c r="H235" s="35">
        <f t="shared" si="7"/>
        <v>0</v>
      </c>
      <c r="I235" s="40" t="s">
        <v>869</v>
      </c>
      <c r="J235" s="14" t="s">
        <v>869</v>
      </c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:66" s="31" customFormat="1" x14ac:dyDescent="0.2">
      <c r="A236" s="58" t="s">
        <v>419</v>
      </c>
      <c r="B236" s="59" t="s">
        <v>420</v>
      </c>
      <c r="C236" s="59" t="s">
        <v>26</v>
      </c>
      <c r="D236" s="59" t="s">
        <v>421</v>
      </c>
      <c r="E236" s="49">
        <v>2897888</v>
      </c>
      <c r="F236" s="49">
        <v>2897888</v>
      </c>
      <c r="G236" s="2">
        <f t="shared" si="6"/>
        <v>0</v>
      </c>
      <c r="H236" s="35">
        <f t="shared" si="7"/>
        <v>0</v>
      </c>
      <c r="I236" s="40" t="s">
        <v>869</v>
      </c>
      <c r="J236" s="14" t="s">
        <v>869</v>
      </c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:66" s="31" customFormat="1" x14ac:dyDescent="0.2">
      <c r="A237" s="58" t="s">
        <v>419</v>
      </c>
      <c r="B237" s="59" t="s">
        <v>420</v>
      </c>
      <c r="C237" s="59" t="s">
        <v>57</v>
      </c>
      <c r="D237" s="59" t="s">
        <v>422</v>
      </c>
      <c r="E237" s="49">
        <v>1162549</v>
      </c>
      <c r="F237" s="49">
        <v>1162549</v>
      </c>
      <c r="G237" s="2">
        <f t="shared" si="6"/>
        <v>0</v>
      </c>
      <c r="H237" s="35">
        <f t="shared" si="7"/>
        <v>0</v>
      </c>
      <c r="I237" s="40" t="s">
        <v>869</v>
      </c>
      <c r="J237" s="14" t="s">
        <v>869</v>
      </c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:66" s="31" customFormat="1" x14ac:dyDescent="0.2">
      <c r="A238" s="58" t="s">
        <v>419</v>
      </c>
      <c r="B238" s="59" t="s">
        <v>420</v>
      </c>
      <c r="C238" s="59" t="s">
        <v>79</v>
      </c>
      <c r="D238" s="59" t="s">
        <v>423</v>
      </c>
      <c r="E238" s="49">
        <v>461967</v>
      </c>
      <c r="F238" s="49">
        <v>461967</v>
      </c>
      <c r="G238" s="2">
        <f t="shared" si="6"/>
        <v>0</v>
      </c>
      <c r="H238" s="35">
        <f t="shared" si="7"/>
        <v>0</v>
      </c>
      <c r="I238" s="40" t="s">
        <v>869</v>
      </c>
      <c r="J238" s="14" t="s">
        <v>869</v>
      </c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:66" s="31" customFormat="1" x14ac:dyDescent="0.2">
      <c r="A239" s="58" t="s">
        <v>419</v>
      </c>
      <c r="B239" s="59" t="s">
        <v>420</v>
      </c>
      <c r="C239" s="59" t="s">
        <v>16</v>
      </c>
      <c r="D239" s="59" t="s">
        <v>424</v>
      </c>
      <c r="E239" s="49">
        <v>385370</v>
      </c>
      <c r="F239" s="49">
        <v>385370</v>
      </c>
      <c r="G239" s="2">
        <f t="shared" si="6"/>
        <v>0</v>
      </c>
      <c r="H239" s="35">
        <f t="shared" si="7"/>
        <v>0</v>
      </c>
      <c r="I239" s="40" t="s">
        <v>869</v>
      </c>
      <c r="J239" s="14" t="s">
        <v>869</v>
      </c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:66" s="31" customFormat="1" x14ac:dyDescent="0.2">
      <c r="A240" s="58" t="s">
        <v>425</v>
      </c>
      <c r="B240" s="59" t="s">
        <v>426</v>
      </c>
      <c r="C240" s="59" t="s">
        <v>201</v>
      </c>
      <c r="D240" s="59" t="s">
        <v>427</v>
      </c>
      <c r="E240" s="49">
        <v>805348</v>
      </c>
      <c r="F240" s="49">
        <v>805348</v>
      </c>
      <c r="G240" s="2">
        <f t="shared" si="6"/>
        <v>0</v>
      </c>
      <c r="H240" s="35">
        <f t="shared" si="7"/>
        <v>0</v>
      </c>
      <c r="I240" s="40" t="s">
        <v>869</v>
      </c>
      <c r="J240" s="14" t="s">
        <v>869</v>
      </c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:66" s="31" customFormat="1" x14ac:dyDescent="0.2">
      <c r="A241" s="58" t="s">
        <v>425</v>
      </c>
      <c r="B241" s="59" t="s">
        <v>426</v>
      </c>
      <c r="C241" s="59" t="s">
        <v>428</v>
      </c>
      <c r="D241" s="59" t="s">
        <v>429</v>
      </c>
      <c r="E241" s="49">
        <v>478924</v>
      </c>
      <c r="F241" s="49">
        <v>478924</v>
      </c>
      <c r="G241" s="2">
        <f t="shared" si="6"/>
        <v>0</v>
      </c>
      <c r="H241" s="35">
        <f t="shared" si="7"/>
        <v>0</v>
      </c>
      <c r="I241" s="40" t="s">
        <v>869</v>
      </c>
      <c r="J241" s="14" t="s">
        <v>869</v>
      </c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:66" s="31" customFormat="1" x14ac:dyDescent="0.2">
      <c r="A242" s="58" t="s">
        <v>425</v>
      </c>
      <c r="B242" s="59" t="s">
        <v>426</v>
      </c>
      <c r="C242" s="59" t="s">
        <v>155</v>
      </c>
      <c r="D242" s="59" t="s">
        <v>430</v>
      </c>
      <c r="E242" s="49">
        <v>1379934</v>
      </c>
      <c r="F242" s="49">
        <v>1379934</v>
      </c>
      <c r="G242" s="2">
        <f t="shared" si="6"/>
        <v>0</v>
      </c>
      <c r="H242" s="35">
        <f t="shared" si="7"/>
        <v>0</v>
      </c>
      <c r="I242" s="40" t="s">
        <v>869</v>
      </c>
      <c r="J242" s="14" t="s">
        <v>869</v>
      </c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:66" s="31" customFormat="1" x14ac:dyDescent="0.2">
      <c r="A243" s="58" t="s">
        <v>425</v>
      </c>
      <c r="B243" s="59" t="s">
        <v>426</v>
      </c>
      <c r="C243" s="59" t="s">
        <v>431</v>
      </c>
      <c r="D243" s="59" t="s">
        <v>432</v>
      </c>
      <c r="E243" s="49">
        <v>408700</v>
      </c>
      <c r="F243" s="49">
        <v>408700</v>
      </c>
      <c r="G243" s="2">
        <f t="shared" si="6"/>
        <v>0</v>
      </c>
      <c r="H243" s="35">
        <f t="shared" si="7"/>
        <v>0</v>
      </c>
      <c r="I243" s="40" t="s">
        <v>869</v>
      </c>
      <c r="J243" s="14" t="s">
        <v>869</v>
      </c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:66" s="31" customFormat="1" x14ac:dyDescent="0.2">
      <c r="A244" s="58" t="s">
        <v>425</v>
      </c>
      <c r="B244" s="59" t="s">
        <v>426</v>
      </c>
      <c r="C244" s="59" t="s">
        <v>57</v>
      </c>
      <c r="D244" s="59" t="s">
        <v>433</v>
      </c>
      <c r="E244" s="49">
        <v>4063881</v>
      </c>
      <c r="F244" s="49">
        <v>4063881</v>
      </c>
      <c r="G244" s="2">
        <f t="shared" si="6"/>
        <v>0</v>
      </c>
      <c r="H244" s="35">
        <f t="shared" si="7"/>
        <v>0</v>
      </c>
      <c r="I244" s="40" t="s">
        <v>869</v>
      </c>
      <c r="J244" s="14" t="s">
        <v>869</v>
      </c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:66" s="31" customFormat="1" x14ac:dyDescent="0.2">
      <c r="A245" s="58" t="s">
        <v>425</v>
      </c>
      <c r="B245" s="59" t="s">
        <v>426</v>
      </c>
      <c r="C245" s="59" t="s">
        <v>79</v>
      </c>
      <c r="D245" s="59" t="s">
        <v>434</v>
      </c>
      <c r="E245" s="49">
        <v>4294216</v>
      </c>
      <c r="F245" s="49">
        <v>4294216</v>
      </c>
      <c r="G245" s="2">
        <f t="shared" si="6"/>
        <v>0</v>
      </c>
      <c r="H245" s="35">
        <f t="shared" si="7"/>
        <v>0</v>
      </c>
      <c r="I245" s="40" t="s">
        <v>869</v>
      </c>
      <c r="J245" s="14" t="s">
        <v>869</v>
      </c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:66" s="31" customFormat="1" x14ac:dyDescent="0.2">
      <c r="A246" s="58" t="s">
        <v>425</v>
      </c>
      <c r="B246" s="59" t="s">
        <v>426</v>
      </c>
      <c r="C246" s="59" t="s">
        <v>37</v>
      </c>
      <c r="D246" s="59" t="s">
        <v>435</v>
      </c>
      <c r="E246" s="49">
        <v>3505165</v>
      </c>
      <c r="F246" s="49">
        <v>3505165</v>
      </c>
      <c r="G246" s="2">
        <f t="shared" si="6"/>
        <v>0</v>
      </c>
      <c r="H246" s="35">
        <f t="shared" si="7"/>
        <v>0</v>
      </c>
      <c r="I246" s="40" t="s">
        <v>869</v>
      </c>
      <c r="J246" s="14" t="s">
        <v>869</v>
      </c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:66" s="31" customFormat="1" x14ac:dyDescent="0.2">
      <c r="A247" s="58" t="s">
        <v>425</v>
      </c>
      <c r="B247" s="59" t="s">
        <v>426</v>
      </c>
      <c r="C247" s="59" t="s">
        <v>168</v>
      </c>
      <c r="D247" s="59" t="s">
        <v>436</v>
      </c>
      <c r="E247" s="49">
        <v>1199150</v>
      </c>
      <c r="F247" s="49">
        <v>1199150</v>
      </c>
      <c r="G247" s="2">
        <f t="shared" si="6"/>
        <v>0</v>
      </c>
      <c r="H247" s="35">
        <f t="shared" si="7"/>
        <v>0</v>
      </c>
      <c r="I247" s="40" t="s">
        <v>869</v>
      </c>
      <c r="J247" s="14" t="s">
        <v>869</v>
      </c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:66" s="31" customFormat="1" x14ac:dyDescent="0.2">
      <c r="A248" s="58" t="s">
        <v>425</v>
      </c>
      <c r="B248" s="59" t="s">
        <v>426</v>
      </c>
      <c r="C248" s="59" t="s">
        <v>233</v>
      </c>
      <c r="D248" s="59" t="s">
        <v>437</v>
      </c>
      <c r="E248" s="49">
        <v>1092451</v>
      </c>
      <c r="F248" s="49">
        <v>1092451</v>
      </c>
      <c r="G248" s="2">
        <f t="shared" si="6"/>
        <v>0</v>
      </c>
      <c r="H248" s="35">
        <f t="shared" si="7"/>
        <v>0</v>
      </c>
      <c r="I248" s="40" t="s">
        <v>869</v>
      </c>
      <c r="J248" s="14" t="s">
        <v>869</v>
      </c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:66" s="31" customFormat="1" x14ac:dyDescent="0.2">
      <c r="A249" s="58" t="s">
        <v>425</v>
      </c>
      <c r="B249" s="59" t="s">
        <v>426</v>
      </c>
      <c r="C249" s="59" t="s">
        <v>95</v>
      </c>
      <c r="D249" s="59" t="s">
        <v>438</v>
      </c>
      <c r="E249" s="49">
        <v>2797667</v>
      </c>
      <c r="F249" s="49">
        <v>2797667</v>
      </c>
      <c r="G249" s="2">
        <f t="shared" si="6"/>
        <v>0</v>
      </c>
      <c r="H249" s="35">
        <f t="shared" si="7"/>
        <v>0</v>
      </c>
      <c r="I249" s="40" t="s">
        <v>869</v>
      </c>
      <c r="J249" s="14" t="s">
        <v>869</v>
      </c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:66" s="31" customFormat="1" x14ac:dyDescent="0.2">
      <c r="A250" s="58" t="s">
        <v>425</v>
      </c>
      <c r="B250" s="59" t="s">
        <v>426</v>
      </c>
      <c r="C250" s="59" t="s">
        <v>43</v>
      </c>
      <c r="D250" s="59" t="s">
        <v>439</v>
      </c>
      <c r="E250" s="49">
        <v>929328</v>
      </c>
      <c r="F250" s="49">
        <v>929328</v>
      </c>
      <c r="G250" s="2">
        <f t="shared" si="6"/>
        <v>0</v>
      </c>
      <c r="H250" s="35">
        <f t="shared" si="7"/>
        <v>0</v>
      </c>
      <c r="I250" s="40" t="s">
        <v>869</v>
      </c>
      <c r="J250" s="14" t="s">
        <v>869</v>
      </c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:66" s="31" customFormat="1" x14ac:dyDescent="0.2">
      <c r="A251" s="58" t="s">
        <v>425</v>
      </c>
      <c r="B251" s="59" t="s">
        <v>426</v>
      </c>
      <c r="C251" s="59" t="s">
        <v>193</v>
      </c>
      <c r="D251" s="59" t="s">
        <v>440</v>
      </c>
      <c r="E251" s="49">
        <v>9412193</v>
      </c>
      <c r="F251" s="49">
        <v>9412193</v>
      </c>
      <c r="G251" s="2">
        <f t="shared" si="6"/>
        <v>0</v>
      </c>
      <c r="H251" s="35">
        <f t="shared" si="7"/>
        <v>0</v>
      </c>
      <c r="I251" s="40" t="s">
        <v>869</v>
      </c>
      <c r="J251" s="14" t="s">
        <v>869</v>
      </c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:66" s="31" customFormat="1" x14ac:dyDescent="0.2">
      <c r="A252" s="58" t="s">
        <v>425</v>
      </c>
      <c r="B252" s="59" t="s">
        <v>426</v>
      </c>
      <c r="C252" s="59" t="s">
        <v>441</v>
      </c>
      <c r="D252" s="59" t="s">
        <v>442</v>
      </c>
      <c r="E252" s="49">
        <v>2299138</v>
      </c>
      <c r="F252" s="49">
        <v>2299138</v>
      </c>
      <c r="G252" s="2">
        <f t="shared" si="6"/>
        <v>0</v>
      </c>
      <c r="H252" s="35">
        <f t="shared" si="7"/>
        <v>0</v>
      </c>
      <c r="I252" s="40" t="s">
        <v>869</v>
      </c>
      <c r="J252" s="14" t="s">
        <v>869</v>
      </c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:66" s="31" customFormat="1" x14ac:dyDescent="0.2">
      <c r="A253" s="58" t="s">
        <v>425</v>
      </c>
      <c r="B253" s="59" t="s">
        <v>426</v>
      </c>
      <c r="C253" s="59" t="s">
        <v>443</v>
      </c>
      <c r="D253" s="59" t="s">
        <v>444</v>
      </c>
      <c r="E253" s="49">
        <v>2645426</v>
      </c>
      <c r="F253" s="49">
        <v>2645426</v>
      </c>
      <c r="G253" s="2">
        <f t="shared" si="6"/>
        <v>0</v>
      </c>
      <c r="H253" s="35">
        <f t="shared" si="7"/>
        <v>0</v>
      </c>
      <c r="I253" s="40" t="s">
        <v>869</v>
      </c>
      <c r="J253" s="14" t="s">
        <v>869</v>
      </c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:66" s="31" customFormat="1" x14ac:dyDescent="0.2">
      <c r="A254" s="58" t="s">
        <v>425</v>
      </c>
      <c r="B254" s="59" t="s">
        <v>426</v>
      </c>
      <c r="C254" s="59" t="s">
        <v>445</v>
      </c>
      <c r="D254" s="59" t="s">
        <v>446</v>
      </c>
      <c r="E254" s="49">
        <v>1537487</v>
      </c>
      <c r="F254" s="49">
        <v>1537487</v>
      </c>
      <c r="G254" s="2">
        <f t="shared" si="6"/>
        <v>0</v>
      </c>
      <c r="H254" s="35">
        <f t="shared" si="7"/>
        <v>0</v>
      </c>
      <c r="I254" s="40" t="s">
        <v>869</v>
      </c>
      <c r="J254" s="14" t="s">
        <v>869</v>
      </c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:66" s="31" customFormat="1" x14ac:dyDescent="0.2">
      <c r="A255" s="58" t="s">
        <v>425</v>
      </c>
      <c r="B255" s="59" t="s">
        <v>426</v>
      </c>
      <c r="C255" s="59" t="s">
        <v>447</v>
      </c>
      <c r="D255" s="59" t="s">
        <v>448</v>
      </c>
      <c r="E255" s="49">
        <v>3005564</v>
      </c>
      <c r="F255" s="49">
        <v>3005564</v>
      </c>
      <c r="G255" s="2">
        <f t="shared" si="6"/>
        <v>0</v>
      </c>
      <c r="H255" s="35">
        <f t="shared" si="7"/>
        <v>0</v>
      </c>
      <c r="I255" s="40" t="s">
        <v>869</v>
      </c>
      <c r="J255" s="14" t="s">
        <v>869</v>
      </c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:66" s="31" customFormat="1" x14ac:dyDescent="0.2">
      <c r="A256" s="58" t="s">
        <v>425</v>
      </c>
      <c r="B256" s="59" t="s">
        <v>426</v>
      </c>
      <c r="C256" s="59" t="s">
        <v>449</v>
      </c>
      <c r="D256" s="59" t="s">
        <v>450</v>
      </c>
      <c r="E256" s="49">
        <v>1817892</v>
      </c>
      <c r="F256" s="49">
        <v>1817892</v>
      </c>
      <c r="G256" s="2">
        <f t="shared" si="6"/>
        <v>0</v>
      </c>
      <c r="H256" s="35">
        <f t="shared" si="7"/>
        <v>0</v>
      </c>
      <c r="I256" s="40" t="s">
        <v>869</v>
      </c>
      <c r="J256" s="14" t="s">
        <v>869</v>
      </c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:66" s="31" customFormat="1" x14ac:dyDescent="0.2">
      <c r="A257" s="58" t="s">
        <v>451</v>
      </c>
      <c r="B257" s="59" t="s">
        <v>452</v>
      </c>
      <c r="C257" s="59" t="s">
        <v>453</v>
      </c>
      <c r="D257" s="59" t="s">
        <v>454</v>
      </c>
      <c r="E257" s="49">
        <v>459852</v>
      </c>
      <c r="F257" s="49">
        <v>459852</v>
      </c>
      <c r="G257" s="2">
        <f t="shared" si="6"/>
        <v>0</v>
      </c>
      <c r="H257" s="35">
        <f t="shared" si="7"/>
        <v>0</v>
      </c>
      <c r="I257" s="40" t="s">
        <v>869</v>
      </c>
      <c r="J257" s="14" t="s">
        <v>869</v>
      </c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:66" s="31" customFormat="1" x14ac:dyDescent="0.2">
      <c r="A258" s="58" t="s">
        <v>451</v>
      </c>
      <c r="B258" s="59" t="s">
        <v>452</v>
      </c>
      <c r="C258" s="59" t="s">
        <v>26</v>
      </c>
      <c r="D258" s="59" t="s">
        <v>455</v>
      </c>
      <c r="E258" s="49">
        <v>3722912</v>
      </c>
      <c r="F258" s="49">
        <v>3722912</v>
      </c>
      <c r="G258" s="2">
        <f t="shared" si="6"/>
        <v>0</v>
      </c>
      <c r="H258" s="35">
        <f t="shared" si="7"/>
        <v>0</v>
      </c>
      <c r="I258" s="40" t="s">
        <v>869</v>
      </c>
      <c r="J258" s="14" t="s">
        <v>869</v>
      </c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:66" s="31" customFormat="1" x14ac:dyDescent="0.2">
      <c r="A259" s="58" t="s">
        <v>451</v>
      </c>
      <c r="B259" s="59" t="s">
        <v>452</v>
      </c>
      <c r="C259" s="59" t="s">
        <v>79</v>
      </c>
      <c r="D259" s="59" t="s">
        <v>456</v>
      </c>
      <c r="E259" s="49">
        <v>1310102</v>
      </c>
      <c r="F259" s="49">
        <v>1310102</v>
      </c>
      <c r="G259" s="2">
        <f t="shared" si="6"/>
        <v>0</v>
      </c>
      <c r="H259" s="35">
        <f t="shared" si="7"/>
        <v>0</v>
      </c>
      <c r="I259" s="40" t="s">
        <v>869</v>
      </c>
      <c r="J259" s="14" t="s">
        <v>869</v>
      </c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:66" s="31" customFormat="1" x14ac:dyDescent="0.2">
      <c r="A260" s="58" t="s">
        <v>451</v>
      </c>
      <c r="B260" s="59" t="s">
        <v>452</v>
      </c>
      <c r="C260" s="59" t="s">
        <v>16</v>
      </c>
      <c r="D260" s="59" t="s">
        <v>457</v>
      </c>
      <c r="E260" s="49">
        <v>1918646</v>
      </c>
      <c r="F260" s="49">
        <v>1918646</v>
      </c>
      <c r="G260" s="2">
        <f t="shared" si="6"/>
        <v>0</v>
      </c>
      <c r="H260" s="35">
        <f t="shared" si="7"/>
        <v>0</v>
      </c>
      <c r="I260" s="40" t="s">
        <v>869</v>
      </c>
      <c r="J260" s="14" t="s">
        <v>869</v>
      </c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:66" s="31" customFormat="1" x14ac:dyDescent="0.2">
      <c r="A261" s="58" t="s">
        <v>451</v>
      </c>
      <c r="B261" s="59" t="s">
        <v>452</v>
      </c>
      <c r="C261" s="59" t="s">
        <v>333</v>
      </c>
      <c r="D261" s="59" t="s">
        <v>458</v>
      </c>
      <c r="E261" s="49">
        <v>40758</v>
      </c>
      <c r="F261" s="49">
        <v>40758</v>
      </c>
      <c r="G261" s="2">
        <f t="shared" si="6"/>
        <v>0</v>
      </c>
      <c r="H261" s="35">
        <f t="shared" si="7"/>
        <v>0</v>
      </c>
      <c r="I261" s="40" t="s">
        <v>905</v>
      </c>
      <c r="J261" s="14" t="s">
        <v>905</v>
      </c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:66" s="31" customFormat="1" x14ac:dyDescent="0.2">
      <c r="A262" s="58" t="s">
        <v>451</v>
      </c>
      <c r="B262" s="59" t="s">
        <v>452</v>
      </c>
      <c r="C262" s="59" t="s">
        <v>325</v>
      </c>
      <c r="D262" s="59" t="s">
        <v>459</v>
      </c>
      <c r="E262" s="49">
        <v>3161136</v>
      </c>
      <c r="F262" s="49">
        <v>3161136</v>
      </c>
      <c r="G262" s="2">
        <f t="shared" si="6"/>
        <v>0</v>
      </c>
      <c r="H262" s="35">
        <f t="shared" si="7"/>
        <v>0</v>
      </c>
      <c r="I262" s="40" t="s">
        <v>869</v>
      </c>
      <c r="J262" s="14" t="s">
        <v>869</v>
      </c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:66" s="31" customFormat="1" x14ac:dyDescent="0.2">
      <c r="A263" s="58" t="s">
        <v>451</v>
      </c>
      <c r="B263" s="59" t="s">
        <v>452</v>
      </c>
      <c r="C263" s="59" t="s">
        <v>460</v>
      </c>
      <c r="D263" s="59" t="s">
        <v>461</v>
      </c>
      <c r="E263" s="49">
        <v>3360529</v>
      </c>
      <c r="F263" s="49">
        <v>3360529</v>
      </c>
      <c r="G263" s="2">
        <f t="shared" si="6"/>
        <v>0</v>
      </c>
      <c r="H263" s="35">
        <f t="shared" si="7"/>
        <v>0</v>
      </c>
      <c r="I263" s="40" t="s">
        <v>869</v>
      </c>
      <c r="J263" s="14" t="s">
        <v>869</v>
      </c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:66" s="31" customFormat="1" x14ac:dyDescent="0.2">
      <c r="A264" s="58" t="s">
        <v>451</v>
      </c>
      <c r="B264" s="59" t="s">
        <v>452</v>
      </c>
      <c r="C264" s="59" t="s">
        <v>73</v>
      </c>
      <c r="D264" s="59" t="s">
        <v>462</v>
      </c>
      <c r="E264" s="49">
        <v>947921</v>
      </c>
      <c r="F264" s="49">
        <v>947921</v>
      </c>
      <c r="G264" s="2">
        <f t="shared" si="6"/>
        <v>0</v>
      </c>
      <c r="H264" s="35">
        <f t="shared" si="7"/>
        <v>0</v>
      </c>
      <c r="I264" s="40" t="s">
        <v>869</v>
      </c>
      <c r="J264" s="14" t="s">
        <v>869</v>
      </c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:66" s="31" customFormat="1" x14ac:dyDescent="0.2">
      <c r="A265" s="58" t="s">
        <v>451</v>
      </c>
      <c r="B265" s="59" t="s">
        <v>452</v>
      </c>
      <c r="C265" s="59" t="s">
        <v>463</v>
      </c>
      <c r="D265" s="59" t="s">
        <v>464</v>
      </c>
      <c r="E265" s="49">
        <v>1268922</v>
      </c>
      <c r="F265" s="49">
        <v>1268922</v>
      </c>
      <c r="G265" s="2">
        <f t="shared" si="6"/>
        <v>0</v>
      </c>
      <c r="H265" s="35">
        <f t="shared" si="7"/>
        <v>0</v>
      </c>
      <c r="I265" s="40" t="s">
        <v>869</v>
      </c>
      <c r="J265" s="14" t="s">
        <v>869</v>
      </c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:66" s="31" customFormat="1" x14ac:dyDescent="0.2">
      <c r="A266" s="58" t="s">
        <v>465</v>
      </c>
      <c r="B266" s="59" t="s">
        <v>466</v>
      </c>
      <c r="C266" s="59" t="s">
        <v>26</v>
      </c>
      <c r="D266" s="59" t="s">
        <v>467</v>
      </c>
      <c r="E266" s="49">
        <v>9549188</v>
      </c>
      <c r="F266" s="49">
        <v>9549188</v>
      </c>
      <c r="G266" s="2">
        <f t="shared" ref="G266:G329" si="8">SUM(F266-E266)</f>
        <v>0</v>
      </c>
      <c r="H266" s="35">
        <f t="shared" ref="H266:H329" si="9">ROUND(G266/E266,4)</f>
        <v>0</v>
      </c>
      <c r="I266" s="40" t="s">
        <v>869</v>
      </c>
      <c r="J266" s="14" t="s">
        <v>869</v>
      </c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:66" s="31" customFormat="1" x14ac:dyDescent="0.2">
      <c r="A267" s="58" t="s">
        <v>465</v>
      </c>
      <c r="B267" s="59" t="s">
        <v>466</v>
      </c>
      <c r="C267" s="59" t="s">
        <v>57</v>
      </c>
      <c r="D267" s="59" t="s">
        <v>468</v>
      </c>
      <c r="E267" s="49">
        <v>1679373</v>
      </c>
      <c r="F267" s="49">
        <v>1679373</v>
      </c>
      <c r="G267" s="2">
        <f t="shared" si="8"/>
        <v>0</v>
      </c>
      <c r="H267" s="35">
        <f t="shared" si="9"/>
        <v>0</v>
      </c>
      <c r="I267" s="40" t="s">
        <v>869</v>
      </c>
      <c r="J267" s="14" t="s">
        <v>869</v>
      </c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:66" s="31" customFormat="1" x14ac:dyDescent="0.2">
      <c r="A268" s="58" t="s">
        <v>465</v>
      </c>
      <c r="B268" s="59" t="s">
        <v>466</v>
      </c>
      <c r="C268" s="59" t="s">
        <v>79</v>
      </c>
      <c r="D268" s="59" t="s">
        <v>469</v>
      </c>
      <c r="E268" s="49">
        <v>262892</v>
      </c>
      <c r="F268" s="49">
        <v>262892</v>
      </c>
      <c r="G268" s="2">
        <f t="shared" si="8"/>
        <v>0</v>
      </c>
      <c r="H268" s="35">
        <f t="shared" si="9"/>
        <v>0</v>
      </c>
      <c r="I268" s="40" t="s">
        <v>905</v>
      </c>
      <c r="J268" s="14" t="s">
        <v>869</v>
      </c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:66" s="31" customFormat="1" x14ac:dyDescent="0.2">
      <c r="A269" s="58" t="s">
        <v>465</v>
      </c>
      <c r="B269" s="59" t="s">
        <v>466</v>
      </c>
      <c r="C269" s="59" t="s">
        <v>369</v>
      </c>
      <c r="D269" s="59" t="s">
        <v>470</v>
      </c>
      <c r="E269" s="49">
        <v>807701</v>
      </c>
      <c r="F269" s="49">
        <v>807701</v>
      </c>
      <c r="G269" s="2">
        <f t="shared" si="8"/>
        <v>0</v>
      </c>
      <c r="H269" s="35">
        <f t="shared" si="9"/>
        <v>0</v>
      </c>
      <c r="I269" s="40" t="s">
        <v>869</v>
      </c>
      <c r="J269" s="14" t="s">
        <v>869</v>
      </c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:66" s="31" customFormat="1" x14ac:dyDescent="0.2">
      <c r="A270" s="58" t="s">
        <v>471</v>
      </c>
      <c r="B270" s="59" t="s">
        <v>472</v>
      </c>
      <c r="C270" s="59" t="s">
        <v>176</v>
      </c>
      <c r="D270" s="59" t="s">
        <v>473</v>
      </c>
      <c r="E270" s="49">
        <v>447613</v>
      </c>
      <c r="F270" s="49">
        <v>447613</v>
      </c>
      <c r="G270" s="2">
        <f t="shared" si="8"/>
        <v>0</v>
      </c>
      <c r="H270" s="35">
        <f t="shared" si="9"/>
        <v>0</v>
      </c>
      <c r="I270" s="40" t="s">
        <v>869</v>
      </c>
      <c r="J270" s="14" t="s">
        <v>869</v>
      </c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:66" s="31" customFormat="1" x14ac:dyDescent="0.2">
      <c r="A271" s="58" t="s">
        <v>471</v>
      </c>
      <c r="B271" s="59" t="s">
        <v>472</v>
      </c>
      <c r="C271" s="59" t="s">
        <v>16</v>
      </c>
      <c r="D271" s="59" t="s">
        <v>474</v>
      </c>
      <c r="E271" s="49">
        <v>249385</v>
      </c>
      <c r="F271" s="49">
        <v>249385</v>
      </c>
      <c r="G271" s="2">
        <f t="shared" si="8"/>
        <v>0</v>
      </c>
      <c r="H271" s="35">
        <f t="shared" si="9"/>
        <v>0</v>
      </c>
      <c r="I271" s="40" t="s">
        <v>905</v>
      </c>
      <c r="J271" s="14" t="s">
        <v>869</v>
      </c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:66" s="31" customFormat="1" x14ac:dyDescent="0.2">
      <c r="A272" s="58" t="s">
        <v>471</v>
      </c>
      <c r="B272" s="59" t="s">
        <v>472</v>
      </c>
      <c r="C272" s="59" t="s">
        <v>82</v>
      </c>
      <c r="D272" s="59" t="s">
        <v>475</v>
      </c>
      <c r="E272" s="49">
        <v>916132</v>
      </c>
      <c r="F272" s="49">
        <v>916132</v>
      </c>
      <c r="G272" s="2">
        <f t="shared" si="8"/>
        <v>0</v>
      </c>
      <c r="H272" s="35">
        <f t="shared" si="9"/>
        <v>0</v>
      </c>
      <c r="I272" s="40" t="s">
        <v>869</v>
      </c>
      <c r="J272" s="14" t="s">
        <v>869</v>
      </c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1:66" s="31" customFormat="1" x14ac:dyDescent="0.2">
      <c r="A273" s="58" t="s">
        <v>471</v>
      </c>
      <c r="B273" s="59" t="s">
        <v>472</v>
      </c>
      <c r="C273" s="59" t="s">
        <v>168</v>
      </c>
      <c r="D273" s="59" t="s">
        <v>476</v>
      </c>
      <c r="E273" s="49">
        <v>4082610</v>
      </c>
      <c r="F273" s="49">
        <v>4082610</v>
      </c>
      <c r="G273" s="2">
        <f t="shared" si="8"/>
        <v>0</v>
      </c>
      <c r="H273" s="35">
        <f t="shared" si="9"/>
        <v>0</v>
      </c>
      <c r="I273" s="40" t="s">
        <v>869</v>
      </c>
      <c r="J273" s="14" t="s">
        <v>869</v>
      </c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1:66" s="31" customFormat="1" x14ac:dyDescent="0.2">
      <c r="A274" s="58" t="s">
        <v>477</v>
      </c>
      <c r="B274" s="59" t="s">
        <v>478</v>
      </c>
      <c r="C274" s="59" t="s">
        <v>26</v>
      </c>
      <c r="D274" s="59" t="s">
        <v>479</v>
      </c>
      <c r="E274" s="49">
        <v>838897</v>
      </c>
      <c r="F274" s="49">
        <v>838897</v>
      </c>
      <c r="G274" s="2">
        <f t="shared" si="8"/>
        <v>0</v>
      </c>
      <c r="H274" s="35">
        <f t="shared" si="9"/>
        <v>0</v>
      </c>
      <c r="I274" s="40" t="s">
        <v>869</v>
      </c>
      <c r="J274" s="14" t="s">
        <v>869</v>
      </c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1:66" s="31" customFormat="1" x14ac:dyDescent="0.2">
      <c r="A275" s="58" t="s">
        <v>477</v>
      </c>
      <c r="B275" s="59" t="s">
        <v>478</v>
      </c>
      <c r="C275" s="59" t="s">
        <v>16</v>
      </c>
      <c r="D275" s="59" t="s">
        <v>480</v>
      </c>
      <c r="E275" s="49">
        <v>44310</v>
      </c>
      <c r="F275" s="49">
        <v>44310</v>
      </c>
      <c r="G275" s="2">
        <f t="shared" si="8"/>
        <v>0</v>
      </c>
      <c r="H275" s="35">
        <f t="shared" si="9"/>
        <v>0</v>
      </c>
      <c r="I275" s="40" t="s">
        <v>905</v>
      </c>
      <c r="J275" s="14" t="s">
        <v>905</v>
      </c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1:66" s="31" customFormat="1" x14ac:dyDescent="0.2">
      <c r="A276" s="58" t="s">
        <v>477</v>
      </c>
      <c r="B276" s="59" t="s">
        <v>478</v>
      </c>
      <c r="C276" s="59" t="s">
        <v>481</v>
      </c>
      <c r="D276" s="59" t="s">
        <v>482</v>
      </c>
      <c r="E276" s="49">
        <v>2136099</v>
      </c>
      <c r="F276" s="49">
        <v>2136099</v>
      </c>
      <c r="G276" s="2">
        <f t="shared" si="8"/>
        <v>0</v>
      </c>
      <c r="H276" s="35">
        <f t="shared" si="9"/>
        <v>0</v>
      </c>
      <c r="I276" s="40" t="s">
        <v>869</v>
      </c>
      <c r="J276" s="14" t="s">
        <v>869</v>
      </c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1:66" s="31" customFormat="1" x14ac:dyDescent="0.2">
      <c r="A277" s="58" t="s">
        <v>477</v>
      </c>
      <c r="B277" s="59" t="s">
        <v>478</v>
      </c>
      <c r="C277" s="59" t="s">
        <v>483</v>
      </c>
      <c r="D277" s="59" t="s">
        <v>484</v>
      </c>
      <c r="E277" s="49">
        <v>306671</v>
      </c>
      <c r="F277" s="49">
        <v>306671</v>
      </c>
      <c r="G277" s="2">
        <f t="shared" si="8"/>
        <v>0</v>
      </c>
      <c r="H277" s="35">
        <f t="shared" si="9"/>
        <v>0</v>
      </c>
      <c r="I277" s="40" t="s">
        <v>905</v>
      </c>
      <c r="J277" s="14" t="s">
        <v>869</v>
      </c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1:66" s="31" customFormat="1" x14ac:dyDescent="0.2">
      <c r="A278" s="58" t="s">
        <v>485</v>
      </c>
      <c r="B278" s="59" t="s">
        <v>486</v>
      </c>
      <c r="C278" s="59" t="s">
        <v>57</v>
      </c>
      <c r="D278" s="59" t="s">
        <v>487</v>
      </c>
      <c r="E278" s="49">
        <v>6520777</v>
      </c>
      <c r="F278" s="49">
        <v>6520777</v>
      </c>
      <c r="G278" s="2">
        <f t="shared" si="8"/>
        <v>0</v>
      </c>
      <c r="H278" s="35">
        <f t="shared" si="9"/>
        <v>0</v>
      </c>
      <c r="I278" s="40" t="s">
        <v>869</v>
      </c>
      <c r="J278" s="14" t="s">
        <v>869</v>
      </c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1:66" s="31" customFormat="1" x14ac:dyDescent="0.2">
      <c r="A279" s="58" t="s">
        <v>485</v>
      </c>
      <c r="B279" s="59" t="s">
        <v>486</v>
      </c>
      <c r="C279" s="59" t="s">
        <v>79</v>
      </c>
      <c r="D279" s="59" t="s">
        <v>488</v>
      </c>
      <c r="E279" s="49">
        <v>4759345</v>
      </c>
      <c r="F279" s="49">
        <v>4759345</v>
      </c>
      <c r="G279" s="2">
        <f t="shared" si="8"/>
        <v>0</v>
      </c>
      <c r="H279" s="35">
        <f t="shared" si="9"/>
        <v>0</v>
      </c>
      <c r="I279" s="40" t="s">
        <v>869</v>
      </c>
      <c r="J279" s="14" t="s">
        <v>869</v>
      </c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1:66" s="31" customFormat="1" x14ac:dyDescent="0.2">
      <c r="A280" s="58" t="s">
        <v>489</v>
      </c>
      <c r="B280" s="59" t="s">
        <v>490</v>
      </c>
      <c r="C280" s="59" t="s">
        <v>245</v>
      </c>
      <c r="D280" s="59" t="s">
        <v>491</v>
      </c>
      <c r="E280" s="49">
        <v>538743</v>
      </c>
      <c r="F280" s="49">
        <v>538743</v>
      </c>
      <c r="G280" s="2">
        <f t="shared" si="8"/>
        <v>0</v>
      </c>
      <c r="H280" s="35">
        <f t="shared" si="9"/>
        <v>0</v>
      </c>
      <c r="I280" s="40" t="s">
        <v>869</v>
      </c>
      <c r="J280" s="14" t="s">
        <v>869</v>
      </c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1:66" s="31" customFormat="1" x14ac:dyDescent="0.2">
      <c r="A281" s="58" t="s">
        <v>489</v>
      </c>
      <c r="B281" s="59" t="s">
        <v>490</v>
      </c>
      <c r="C281" s="59" t="s">
        <v>492</v>
      </c>
      <c r="D281" s="59" t="s">
        <v>493</v>
      </c>
      <c r="E281" s="49">
        <v>103554</v>
      </c>
      <c r="F281" s="49">
        <v>103554</v>
      </c>
      <c r="G281" s="2">
        <f t="shared" si="8"/>
        <v>0</v>
      </c>
      <c r="H281" s="35">
        <f t="shared" si="9"/>
        <v>0</v>
      </c>
      <c r="I281" s="40" t="s">
        <v>869</v>
      </c>
      <c r="J281" s="14" t="s">
        <v>869</v>
      </c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1:66" s="31" customFormat="1" x14ac:dyDescent="0.2">
      <c r="A282" s="58" t="s">
        <v>489</v>
      </c>
      <c r="B282" s="59" t="s">
        <v>490</v>
      </c>
      <c r="C282" s="59" t="s">
        <v>26</v>
      </c>
      <c r="D282" s="59" t="s">
        <v>494</v>
      </c>
      <c r="E282" s="49">
        <v>62888</v>
      </c>
      <c r="F282" s="49">
        <v>62888</v>
      </c>
      <c r="G282" s="2">
        <f t="shared" si="8"/>
        <v>0</v>
      </c>
      <c r="H282" s="35">
        <f t="shared" si="9"/>
        <v>0</v>
      </c>
      <c r="I282" s="40" t="s">
        <v>905</v>
      </c>
      <c r="J282" s="14" t="s">
        <v>905</v>
      </c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1:66" s="31" customFormat="1" x14ac:dyDescent="0.2">
      <c r="A283" s="58" t="s">
        <v>489</v>
      </c>
      <c r="B283" s="59" t="s">
        <v>490</v>
      </c>
      <c r="C283" s="59" t="s">
        <v>57</v>
      </c>
      <c r="D283" s="59" t="s">
        <v>495</v>
      </c>
      <c r="E283" s="49">
        <v>3641201</v>
      </c>
      <c r="F283" s="49">
        <v>3641201</v>
      </c>
      <c r="G283" s="2">
        <f t="shared" si="8"/>
        <v>0</v>
      </c>
      <c r="H283" s="35">
        <f t="shared" si="9"/>
        <v>0</v>
      </c>
      <c r="I283" s="40" t="s">
        <v>869</v>
      </c>
      <c r="J283" s="14" t="s">
        <v>869</v>
      </c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1:66" s="31" customFormat="1" x14ac:dyDescent="0.2">
      <c r="A284" s="58" t="s">
        <v>489</v>
      </c>
      <c r="B284" s="59" t="s">
        <v>490</v>
      </c>
      <c r="C284" s="59" t="s">
        <v>168</v>
      </c>
      <c r="D284" s="59" t="s">
        <v>496</v>
      </c>
      <c r="E284" s="49">
        <v>3623608</v>
      </c>
      <c r="F284" s="49">
        <v>3623608</v>
      </c>
      <c r="G284" s="2">
        <f t="shared" si="8"/>
        <v>0</v>
      </c>
      <c r="H284" s="35">
        <f t="shared" si="9"/>
        <v>0</v>
      </c>
      <c r="I284" s="40" t="s">
        <v>869</v>
      </c>
      <c r="J284" s="14" t="s">
        <v>869</v>
      </c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1:66" s="31" customFormat="1" x14ac:dyDescent="0.2">
      <c r="A285" s="58" t="s">
        <v>489</v>
      </c>
      <c r="B285" s="59" t="s">
        <v>490</v>
      </c>
      <c r="C285" s="59" t="s">
        <v>233</v>
      </c>
      <c r="D285" s="59" t="s">
        <v>497</v>
      </c>
      <c r="E285" s="49">
        <v>6347030</v>
      </c>
      <c r="F285" s="49">
        <v>6347030</v>
      </c>
      <c r="G285" s="2">
        <f t="shared" si="8"/>
        <v>0</v>
      </c>
      <c r="H285" s="35">
        <f t="shared" si="9"/>
        <v>0</v>
      </c>
      <c r="I285" s="40" t="s">
        <v>869</v>
      </c>
      <c r="J285" s="14" t="s">
        <v>869</v>
      </c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1:66" s="31" customFormat="1" x14ac:dyDescent="0.2">
      <c r="A286" s="58" t="s">
        <v>489</v>
      </c>
      <c r="B286" s="59" t="s">
        <v>490</v>
      </c>
      <c r="C286" s="59" t="s">
        <v>141</v>
      </c>
      <c r="D286" s="59" t="s">
        <v>498</v>
      </c>
      <c r="E286" s="49">
        <v>1418260</v>
      </c>
      <c r="F286" s="49">
        <v>1418260</v>
      </c>
      <c r="G286" s="2">
        <f t="shared" si="8"/>
        <v>0</v>
      </c>
      <c r="H286" s="35">
        <f t="shared" si="9"/>
        <v>0</v>
      </c>
      <c r="I286" s="40" t="s">
        <v>905</v>
      </c>
      <c r="J286" s="14" t="s">
        <v>869</v>
      </c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1:66" s="31" customFormat="1" x14ac:dyDescent="0.2">
      <c r="A287" s="58" t="s">
        <v>499</v>
      </c>
      <c r="B287" s="59" t="s">
        <v>500</v>
      </c>
      <c r="C287" s="59" t="s">
        <v>26</v>
      </c>
      <c r="D287" s="59" t="s">
        <v>501</v>
      </c>
      <c r="E287" s="49">
        <v>5680320</v>
      </c>
      <c r="F287" s="49">
        <v>5680320</v>
      </c>
      <c r="G287" s="2">
        <f t="shared" si="8"/>
        <v>0</v>
      </c>
      <c r="H287" s="35">
        <f t="shared" si="9"/>
        <v>0</v>
      </c>
      <c r="I287" s="40" t="s">
        <v>869</v>
      </c>
      <c r="J287" s="14" t="s">
        <v>869</v>
      </c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1:66" s="31" customFormat="1" x14ac:dyDescent="0.2">
      <c r="A288" s="58" t="s">
        <v>499</v>
      </c>
      <c r="B288" s="59" t="s">
        <v>500</v>
      </c>
      <c r="C288" s="59" t="s">
        <v>57</v>
      </c>
      <c r="D288" s="59" t="s">
        <v>502</v>
      </c>
      <c r="E288" s="49">
        <v>2586861</v>
      </c>
      <c r="F288" s="49">
        <v>2586861</v>
      </c>
      <c r="G288" s="2">
        <f t="shared" si="8"/>
        <v>0</v>
      </c>
      <c r="H288" s="35">
        <f t="shared" si="9"/>
        <v>0</v>
      </c>
      <c r="I288" s="40" t="s">
        <v>869</v>
      </c>
      <c r="J288" s="14" t="s">
        <v>869</v>
      </c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1:66" s="31" customFormat="1" x14ac:dyDescent="0.2">
      <c r="A289" s="58" t="s">
        <v>499</v>
      </c>
      <c r="B289" s="59" t="s">
        <v>500</v>
      </c>
      <c r="C289" s="59" t="s">
        <v>82</v>
      </c>
      <c r="D289" s="59" t="s">
        <v>503</v>
      </c>
      <c r="E289" s="49">
        <v>3123322</v>
      </c>
      <c r="F289" s="49">
        <v>3123322</v>
      </c>
      <c r="G289" s="2">
        <f t="shared" si="8"/>
        <v>0</v>
      </c>
      <c r="H289" s="35">
        <f t="shared" si="9"/>
        <v>0</v>
      </c>
      <c r="I289" s="40" t="s">
        <v>869</v>
      </c>
      <c r="J289" s="14" t="s">
        <v>869</v>
      </c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1:66" s="31" customFormat="1" x14ac:dyDescent="0.2">
      <c r="A290" s="58" t="s">
        <v>499</v>
      </c>
      <c r="B290" s="59" t="s">
        <v>500</v>
      </c>
      <c r="C290" s="59" t="s">
        <v>185</v>
      </c>
      <c r="D290" s="59" t="s">
        <v>504</v>
      </c>
      <c r="E290" s="49">
        <v>1822717</v>
      </c>
      <c r="F290" s="49">
        <v>1822717</v>
      </c>
      <c r="G290" s="2">
        <f t="shared" si="8"/>
        <v>0</v>
      </c>
      <c r="H290" s="35">
        <f t="shared" si="9"/>
        <v>0</v>
      </c>
      <c r="I290" s="40" t="s">
        <v>869</v>
      </c>
      <c r="J290" s="14" t="s">
        <v>869</v>
      </c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1:66" s="31" customFormat="1" x14ac:dyDescent="0.2">
      <c r="A291" s="58" t="s">
        <v>499</v>
      </c>
      <c r="B291" s="59" t="s">
        <v>500</v>
      </c>
      <c r="C291" s="59" t="s">
        <v>39</v>
      </c>
      <c r="D291" s="59" t="s">
        <v>505</v>
      </c>
      <c r="E291" s="49">
        <v>5343302</v>
      </c>
      <c r="F291" s="49">
        <v>5343302</v>
      </c>
      <c r="G291" s="2">
        <f t="shared" si="8"/>
        <v>0</v>
      </c>
      <c r="H291" s="35">
        <f t="shared" si="9"/>
        <v>0</v>
      </c>
      <c r="I291" s="40" t="s">
        <v>869</v>
      </c>
      <c r="J291" s="14" t="s">
        <v>869</v>
      </c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1:66" s="31" customFormat="1" x14ac:dyDescent="0.2">
      <c r="A292" s="58" t="s">
        <v>499</v>
      </c>
      <c r="B292" s="59" t="s">
        <v>500</v>
      </c>
      <c r="C292" s="59" t="s">
        <v>193</v>
      </c>
      <c r="D292" s="59" t="s">
        <v>506</v>
      </c>
      <c r="E292" s="49">
        <v>6636193</v>
      </c>
      <c r="F292" s="49">
        <v>6636193</v>
      </c>
      <c r="G292" s="2">
        <f t="shared" si="8"/>
        <v>0</v>
      </c>
      <c r="H292" s="35">
        <f t="shared" si="9"/>
        <v>0</v>
      </c>
      <c r="I292" s="40" t="s">
        <v>869</v>
      </c>
      <c r="J292" s="14" t="s">
        <v>869</v>
      </c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1:66" s="31" customFormat="1" x14ac:dyDescent="0.2">
      <c r="A293" s="58" t="s">
        <v>507</v>
      </c>
      <c r="B293" s="59" t="s">
        <v>508</v>
      </c>
      <c r="C293" s="59" t="s">
        <v>230</v>
      </c>
      <c r="D293" s="59" t="s">
        <v>509</v>
      </c>
      <c r="E293" s="49">
        <v>782267</v>
      </c>
      <c r="F293" s="49">
        <v>782267</v>
      </c>
      <c r="G293" s="2">
        <f t="shared" si="8"/>
        <v>0</v>
      </c>
      <c r="H293" s="35">
        <f t="shared" si="9"/>
        <v>0</v>
      </c>
      <c r="I293" s="40" t="s">
        <v>869</v>
      </c>
      <c r="J293" s="14" t="s">
        <v>869</v>
      </c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1:66" s="31" customFormat="1" x14ac:dyDescent="0.2">
      <c r="A294" s="58" t="s">
        <v>507</v>
      </c>
      <c r="B294" s="59" t="s">
        <v>508</v>
      </c>
      <c r="C294" s="59" t="s">
        <v>510</v>
      </c>
      <c r="D294" s="59" t="s">
        <v>511</v>
      </c>
      <c r="E294" s="49">
        <v>1755359</v>
      </c>
      <c r="F294" s="49">
        <v>1755359</v>
      </c>
      <c r="G294" s="2">
        <f t="shared" si="8"/>
        <v>0</v>
      </c>
      <c r="H294" s="35">
        <f t="shared" si="9"/>
        <v>0</v>
      </c>
      <c r="I294" s="40" t="s">
        <v>869</v>
      </c>
      <c r="J294" s="14" t="s">
        <v>869</v>
      </c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1:66" s="31" customFormat="1" x14ac:dyDescent="0.2">
      <c r="A295" s="58" t="s">
        <v>507</v>
      </c>
      <c r="B295" s="59" t="s">
        <v>508</v>
      </c>
      <c r="C295" s="59" t="s">
        <v>512</v>
      </c>
      <c r="D295" s="59" t="s">
        <v>513</v>
      </c>
      <c r="E295" s="49">
        <v>360303</v>
      </c>
      <c r="F295" s="49">
        <v>360303</v>
      </c>
      <c r="G295" s="2">
        <f t="shared" si="8"/>
        <v>0</v>
      </c>
      <c r="H295" s="35">
        <f t="shared" si="9"/>
        <v>0</v>
      </c>
      <c r="I295" s="40" t="s">
        <v>869</v>
      </c>
      <c r="J295" s="14" t="s">
        <v>869</v>
      </c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1:66" s="31" customFormat="1" x14ac:dyDescent="0.2">
      <c r="A296" s="58" t="s">
        <v>507</v>
      </c>
      <c r="B296" s="59" t="s">
        <v>508</v>
      </c>
      <c r="C296" s="59" t="s">
        <v>313</v>
      </c>
      <c r="D296" s="59" t="s">
        <v>514</v>
      </c>
      <c r="E296" s="49">
        <v>1356853</v>
      </c>
      <c r="F296" s="49">
        <v>1356853</v>
      </c>
      <c r="G296" s="2">
        <f t="shared" si="8"/>
        <v>0</v>
      </c>
      <c r="H296" s="35">
        <f t="shared" si="9"/>
        <v>0</v>
      </c>
      <c r="I296" s="40" t="s">
        <v>869</v>
      </c>
      <c r="J296" s="14" t="s">
        <v>869</v>
      </c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1:66" s="31" customFormat="1" x14ac:dyDescent="0.2">
      <c r="A297" s="58" t="s">
        <v>507</v>
      </c>
      <c r="B297" s="59" t="s">
        <v>508</v>
      </c>
      <c r="C297" s="59" t="s">
        <v>135</v>
      </c>
      <c r="D297" s="59" t="s">
        <v>515</v>
      </c>
      <c r="E297" s="49">
        <v>1416915</v>
      </c>
      <c r="F297" s="49">
        <v>1416915</v>
      </c>
      <c r="G297" s="2">
        <f t="shared" si="8"/>
        <v>0</v>
      </c>
      <c r="H297" s="35">
        <f t="shared" si="9"/>
        <v>0</v>
      </c>
      <c r="I297" s="40" t="s">
        <v>869</v>
      </c>
      <c r="J297" s="14" t="s">
        <v>869</v>
      </c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1:66" s="31" customFormat="1" x14ac:dyDescent="0.2">
      <c r="A298" s="58" t="s">
        <v>507</v>
      </c>
      <c r="B298" s="59" t="s">
        <v>508</v>
      </c>
      <c r="C298" s="59" t="s">
        <v>82</v>
      </c>
      <c r="D298" s="59" t="s">
        <v>516</v>
      </c>
      <c r="E298" s="49">
        <v>5456043</v>
      </c>
      <c r="F298" s="49">
        <v>5456043</v>
      </c>
      <c r="G298" s="2">
        <f t="shared" si="8"/>
        <v>0</v>
      </c>
      <c r="H298" s="35">
        <f t="shared" si="9"/>
        <v>0</v>
      </c>
      <c r="I298" s="40" t="s">
        <v>869</v>
      </c>
      <c r="J298" s="14" t="s">
        <v>869</v>
      </c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1:66" s="31" customFormat="1" x14ac:dyDescent="0.2">
      <c r="A299" s="58" t="s">
        <v>507</v>
      </c>
      <c r="B299" s="59" t="s">
        <v>508</v>
      </c>
      <c r="C299" s="59" t="s">
        <v>59</v>
      </c>
      <c r="D299" s="59" t="s">
        <v>517</v>
      </c>
      <c r="E299" s="49">
        <v>3068952</v>
      </c>
      <c r="F299" s="49">
        <v>3068952</v>
      </c>
      <c r="G299" s="2">
        <f t="shared" si="8"/>
        <v>0</v>
      </c>
      <c r="H299" s="35">
        <f t="shared" si="9"/>
        <v>0</v>
      </c>
      <c r="I299" s="40" t="s">
        <v>869</v>
      </c>
      <c r="J299" s="14" t="s">
        <v>869</v>
      </c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1:66" s="31" customFormat="1" x14ac:dyDescent="0.2">
      <c r="A300" s="58" t="s">
        <v>507</v>
      </c>
      <c r="B300" s="59" t="s">
        <v>508</v>
      </c>
      <c r="C300" s="59" t="s">
        <v>18</v>
      </c>
      <c r="D300" s="59" t="s">
        <v>518</v>
      </c>
      <c r="E300" s="49">
        <v>1705080</v>
      </c>
      <c r="F300" s="49">
        <v>1705080</v>
      </c>
      <c r="G300" s="2">
        <f t="shared" si="8"/>
        <v>0</v>
      </c>
      <c r="H300" s="35">
        <f t="shared" si="9"/>
        <v>0</v>
      </c>
      <c r="I300" s="40" t="s">
        <v>869</v>
      </c>
      <c r="J300" s="14" t="s">
        <v>869</v>
      </c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1:66" s="31" customFormat="1" x14ac:dyDescent="0.2">
      <c r="A301" s="58" t="s">
        <v>507</v>
      </c>
      <c r="B301" s="59" t="s">
        <v>508</v>
      </c>
      <c r="C301" s="59" t="s">
        <v>353</v>
      </c>
      <c r="D301" s="59" t="s">
        <v>519</v>
      </c>
      <c r="E301" s="49">
        <v>1069544</v>
      </c>
      <c r="F301" s="49">
        <v>1069544</v>
      </c>
      <c r="G301" s="2">
        <f t="shared" si="8"/>
        <v>0</v>
      </c>
      <c r="H301" s="35">
        <f t="shared" si="9"/>
        <v>0</v>
      </c>
      <c r="I301" s="40" t="s">
        <v>869</v>
      </c>
      <c r="J301" s="14" t="s">
        <v>869</v>
      </c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1:66" s="31" customFormat="1" x14ac:dyDescent="0.2">
      <c r="A302" s="58" t="s">
        <v>507</v>
      </c>
      <c r="B302" s="59" t="s">
        <v>508</v>
      </c>
      <c r="C302" s="59" t="s">
        <v>369</v>
      </c>
      <c r="D302" s="59" t="s">
        <v>520</v>
      </c>
      <c r="E302" s="49">
        <v>1882323</v>
      </c>
      <c r="F302" s="49">
        <v>1882323</v>
      </c>
      <c r="G302" s="2">
        <f t="shared" si="8"/>
        <v>0</v>
      </c>
      <c r="H302" s="35">
        <f t="shared" si="9"/>
        <v>0</v>
      </c>
      <c r="I302" s="40" t="s">
        <v>869</v>
      </c>
      <c r="J302" s="14" t="s">
        <v>869</v>
      </c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1:66" s="31" customFormat="1" x14ac:dyDescent="0.2">
      <c r="A303" s="58" t="s">
        <v>507</v>
      </c>
      <c r="B303" s="59" t="s">
        <v>508</v>
      </c>
      <c r="C303" s="59" t="s">
        <v>181</v>
      </c>
      <c r="D303" s="59" t="s">
        <v>521</v>
      </c>
      <c r="E303" s="49">
        <v>2287903</v>
      </c>
      <c r="F303" s="49">
        <v>2287903</v>
      </c>
      <c r="G303" s="2">
        <f t="shared" si="8"/>
        <v>0</v>
      </c>
      <c r="H303" s="35">
        <f t="shared" si="9"/>
        <v>0</v>
      </c>
      <c r="I303" s="40" t="s">
        <v>869</v>
      </c>
      <c r="J303" s="14" t="s">
        <v>869</v>
      </c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1:66" s="31" customFormat="1" x14ac:dyDescent="0.2">
      <c r="A304" s="58" t="s">
        <v>507</v>
      </c>
      <c r="B304" s="59" t="s">
        <v>508</v>
      </c>
      <c r="C304" s="59" t="s">
        <v>398</v>
      </c>
      <c r="D304" s="59" t="s">
        <v>522</v>
      </c>
      <c r="E304" s="49">
        <v>1548527</v>
      </c>
      <c r="F304" s="49">
        <v>1548527</v>
      </c>
      <c r="G304" s="2">
        <f t="shared" si="8"/>
        <v>0</v>
      </c>
      <c r="H304" s="35">
        <f t="shared" si="9"/>
        <v>0</v>
      </c>
      <c r="I304" s="40" t="s">
        <v>869</v>
      </c>
      <c r="J304" s="14" t="s">
        <v>869</v>
      </c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1:66" s="31" customFormat="1" x14ac:dyDescent="0.2">
      <c r="A305" s="58" t="s">
        <v>507</v>
      </c>
      <c r="B305" s="59" t="s">
        <v>508</v>
      </c>
      <c r="C305" s="59" t="s">
        <v>147</v>
      </c>
      <c r="D305" s="59" t="s">
        <v>523</v>
      </c>
      <c r="E305" s="49">
        <v>6005021</v>
      </c>
      <c r="F305" s="49">
        <v>6005021</v>
      </c>
      <c r="G305" s="2">
        <f t="shared" si="8"/>
        <v>0</v>
      </c>
      <c r="H305" s="35">
        <f t="shared" si="9"/>
        <v>0</v>
      </c>
      <c r="I305" s="40" t="s">
        <v>869</v>
      </c>
      <c r="J305" s="14" t="s">
        <v>869</v>
      </c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1:66" s="31" customFormat="1" x14ac:dyDescent="0.2">
      <c r="A306" s="58" t="s">
        <v>524</v>
      </c>
      <c r="B306" s="59" t="s">
        <v>525</v>
      </c>
      <c r="C306" s="59" t="s">
        <v>176</v>
      </c>
      <c r="D306" s="59" t="s">
        <v>526</v>
      </c>
      <c r="E306" s="49">
        <v>542202</v>
      </c>
      <c r="F306" s="49">
        <v>542202</v>
      </c>
      <c r="G306" s="2">
        <f t="shared" si="8"/>
        <v>0</v>
      </c>
      <c r="H306" s="35">
        <f t="shared" si="9"/>
        <v>0</v>
      </c>
      <c r="I306" s="40" t="s">
        <v>869</v>
      </c>
      <c r="J306" s="14" t="s">
        <v>869</v>
      </c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1:66" s="31" customFormat="1" x14ac:dyDescent="0.2">
      <c r="A307" s="58" t="s">
        <v>524</v>
      </c>
      <c r="B307" s="59" t="s">
        <v>525</v>
      </c>
      <c r="C307" s="59" t="s">
        <v>190</v>
      </c>
      <c r="D307" s="59" t="s">
        <v>527</v>
      </c>
      <c r="E307" s="49">
        <v>570136</v>
      </c>
      <c r="F307" s="49">
        <v>570136</v>
      </c>
      <c r="G307" s="2">
        <f t="shared" si="8"/>
        <v>0</v>
      </c>
      <c r="H307" s="35">
        <f t="shared" si="9"/>
        <v>0</v>
      </c>
      <c r="I307" s="40" t="s">
        <v>869</v>
      </c>
      <c r="J307" s="14" t="s">
        <v>869</v>
      </c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1:66" s="31" customFormat="1" x14ac:dyDescent="0.2">
      <c r="A308" s="58" t="s">
        <v>524</v>
      </c>
      <c r="B308" s="59" t="s">
        <v>525</v>
      </c>
      <c r="C308" s="59" t="s">
        <v>26</v>
      </c>
      <c r="D308" s="59" t="s">
        <v>528</v>
      </c>
      <c r="E308" s="49">
        <v>4441225</v>
      </c>
      <c r="F308" s="49">
        <v>4441225</v>
      </c>
      <c r="G308" s="2">
        <f t="shared" si="8"/>
        <v>0</v>
      </c>
      <c r="H308" s="35">
        <f t="shared" si="9"/>
        <v>0</v>
      </c>
      <c r="I308" s="40" t="s">
        <v>869</v>
      </c>
      <c r="J308" s="14" t="s">
        <v>869</v>
      </c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1:66" s="31" customFormat="1" x14ac:dyDescent="0.2">
      <c r="A309" s="58" t="s">
        <v>524</v>
      </c>
      <c r="B309" s="59" t="s">
        <v>525</v>
      </c>
      <c r="C309" s="59" t="s">
        <v>41</v>
      </c>
      <c r="D309" s="59" t="s">
        <v>529</v>
      </c>
      <c r="E309" s="49">
        <v>5068324</v>
      </c>
      <c r="F309" s="49">
        <v>5068324</v>
      </c>
      <c r="G309" s="2">
        <f t="shared" si="8"/>
        <v>0</v>
      </c>
      <c r="H309" s="35">
        <f t="shared" si="9"/>
        <v>0</v>
      </c>
      <c r="I309" s="40" t="s">
        <v>869</v>
      </c>
      <c r="J309" s="14" t="s">
        <v>869</v>
      </c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1:66" s="31" customFormat="1" x14ac:dyDescent="0.2">
      <c r="A310" s="58" t="s">
        <v>524</v>
      </c>
      <c r="B310" s="59" t="s">
        <v>525</v>
      </c>
      <c r="C310" s="59" t="s">
        <v>123</v>
      </c>
      <c r="D310" s="59" t="s">
        <v>530</v>
      </c>
      <c r="E310" s="49">
        <v>993495</v>
      </c>
      <c r="F310" s="49">
        <v>993495</v>
      </c>
      <c r="G310" s="2">
        <f t="shared" si="8"/>
        <v>0</v>
      </c>
      <c r="H310" s="35">
        <f t="shared" si="9"/>
        <v>0</v>
      </c>
      <c r="I310" s="40" t="s">
        <v>869</v>
      </c>
      <c r="J310" s="14" t="s">
        <v>869</v>
      </c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1:66" s="31" customFormat="1" x14ac:dyDescent="0.2">
      <c r="A311" s="58" t="s">
        <v>524</v>
      </c>
      <c r="B311" s="59" t="s">
        <v>525</v>
      </c>
      <c r="C311" s="59" t="s">
        <v>101</v>
      </c>
      <c r="D311" s="59" t="s">
        <v>531</v>
      </c>
      <c r="E311" s="49">
        <v>362451</v>
      </c>
      <c r="F311" s="49">
        <v>362451</v>
      </c>
      <c r="G311" s="2">
        <f t="shared" si="8"/>
        <v>0</v>
      </c>
      <c r="H311" s="35">
        <f t="shared" si="9"/>
        <v>0</v>
      </c>
      <c r="I311" s="40" t="s">
        <v>869</v>
      </c>
      <c r="J311" s="14" t="s">
        <v>869</v>
      </c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1:66" s="31" customFormat="1" x14ac:dyDescent="0.2">
      <c r="A312" s="58" t="s">
        <v>532</v>
      </c>
      <c r="B312" s="59" t="s">
        <v>533</v>
      </c>
      <c r="C312" s="59" t="s">
        <v>26</v>
      </c>
      <c r="D312" s="59" t="s">
        <v>534</v>
      </c>
      <c r="E312" s="49">
        <v>6131278</v>
      </c>
      <c r="F312" s="49">
        <v>6131278</v>
      </c>
      <c r="G312" s="2">
        <f t="shared" si="8"/>
        <v>0</v>
      </c>
      <c r="H312" s="35">
        <f t="shared" si="9"/>
        <v>0</v>
      </c>
      <c r="I312" s="40" t="s">
        <v>869</v>
      </c>
      <c r="J312" s="14" t="s">
        <v>869</v>
      </c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1:66" s="31" customFormat="1" x14ac:dyDescent="0.2">
      <c r="A313" s="58" t="s">
        <v>532</v>
      </c>
      <c r="B313" s="59" t="s">
        <v>533</v>
      </c>
      <c r="C313" s="59" t="s">
        <v>185</v>
      </c>
      <c r="D313" s="59" t="s">
        <v>535</v>
      </c>
      <c r="E313" s="49">
        <v>2235539</v>
      </c>
      <c r="F313" s="49">
        <v>2235539</v>
      </c>
      <c r="G313" s="2">
        <f t="shared" si="8"/>
        <v>0</v>
      </c>
      <c r="H313" s="35">
        <f t="shared" si="9"/>
        <v>0</v>
      </c>
      <c r="I313" s="40" t="s">
        <v>869</v>
      </c>
      <c r="J313" s="14" t="s">
        <v>869</v>
      </c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1:66" s="31" customFormat="1" x14ac:dyDescent="0.2">
      <c r="A314" s="58" t="s">
        <v>536</v>
      </c>
      <c r="B314" s="59" t="s">
        <v>537</v>
      </c>
      <c r="C314" s="59" t="s">
        <v>510</v>
      </c>
      <c r="D314" s="59" t="s">
        <v>538</v>
      </c>
      <c r="E314" s="49">
        <v>470565</v>
      </c>
      <c r="F314" s="49">
        <v>470565</v>
      </c>
      <c r="G314" s="2">
        <f t="shared" si="8"/>
        <v>0</v>
      </c>
      <c r="H314" s="35">
        <f t="shared" si="9"/>
        <v>0</v>
      </c>
      <c r="I314" s="40" t="s">
        <v>869</v>
      </c>
      <c r="J314" s="14" t="s">
        <v>869</v>
      </c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1:66" s="31" customFormat="1" x14ac:dyDescent="0.2">
      <c r="A315" s="58" t="s">
        <v>536</v>
      </c>
      <c r="B315" s="59" t="s">
        <v>537</v>
      </c>
      <c r="C315" s="59" t="s">
        <v>57</v>
      </c>
      <c r="D315" s="59" t="s">
        <v>539</v>
      </c>
      <c r="E315" s="49">
        <v>3301789</v>
      </c>
      <c r="F315" s="49">
        <v>3301789</v>
      </c>
      <c r="G315" s="2">
        <f t="shared" si="8"/>
        <v>0</v>
      </c>
      <c r="H315" s="35">
        <f t="shared" si="9"/>
        <v>0</v>
      </c>
      <c r="I315" s="40" t="s">
        <v>869</v>
      </c>
      <c r="J315" s="14" t="s">
        <v>869</v>
      </c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1:66" s="31" customFormat="1" x14ac:dyDescent="0.2">
      <c r="A316" s="58" t="s">
        <v>536</v>
      </c>
      <c r="B316" s="59" t="s">
        <v>537</v>
      </c>
      <c r="C316" s="59" t="s">
        <v>79</v>
      </c>
      <c r="D316" s="59" t="s">
        <v>540</v>
      </c>
      <c r="E316" s="49">
        <v>4476220</v>
      </c>
      <c r="F316" s="49">
        <v>4476220</v>
      </c>
      <c r="G316" s="2">
        <f t="shared" si="8"/>
        <v>0</v>
      </c>
      <c r="H316" s="35">
        <f t="shared" si="9"/>
        <v>0</v>
      </c>
      <c r="I316" s="40" t="s">
        <v>869</v>
      </c>
      <c r="J316" s="14" t="s">
        <v>869</v>
      </c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1:66" s="31" customFormat="1" x14ac:dyDescent="0.2">
      <c r="A317" s="58" t="s">
        <v>536</v>
      </c>
      <c r="B317" s="59" t="s">
        <v>537</v>
      </c>
      <c r="C317" s="59" t="s">
        <v>59</v>
      </c>
      <c r="D317" s="59" t="s">
        <v>541</v>
      </c>
      <c r="E317" s="49">
        <v>1255742</v>
      </c>
      <c r="F317" s="49">
        <v>1255742</v>
      </c>
      <c r="G317" s="2">
        <f t="shared" si="8"/>
        <v>0</v>
      </c>
      <c r="H317" s="35">
        <f t="shared" si="9"/>
        <v>0</v>
      </c>
      <c r="I317" s="40" t="s">
        <v>869</v>
      </c>
      <c r="J317" s="14" t="s">
        <v>869</v>
      </c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1:66" s="31" customFormat="1" x14ac:dyDescent="0.2">
      <c r="A318" s="58" t="s">
        <v>536</v>
      </c>
      <c r="B318" s="59" t="s">
        <v>537</v>
      </c>
      <c r="C318" s="59" t="s">
        <v>215</v>
      </c>
      <c r="D318" s="59" t="s">
        <v>542</v>
      </c>
      <c r="E318" s="49">
        <v>3524965</v>
      </c>
      <c r="F318" s="49">
        <v>3524965</v>
      </c>
      <c r="G318" s="2">
        <f t="shared" si="8"/>
        <v>0</v>
      </c>
      <c r="H318" s="35">
        <f t="shared" si="9"/>
        <v>0</v>
      </c>
      <c r="I318" s="40" t="s">
        <v>869</v>
      </c>
      <c r="J318" s="14" t="s">
        <v>869</v>
      </c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1:66" s="31" customFormat="1" x14ac:dyDescent="0.2">
      <c r="A319" s="58" t="s">
        <v>536</v>
      </c>
      <c r="B319" s="59" t="s">
        <v>537</v>
      </c>
      <c r="C319" s="59" t="s">
        <v>95</v>
      </c>
      <c r="D319" s="59" t="s">
        <v>543</v>
      </c>
      <c r="E319" s="49">
        <v>19979209</v>
      </c>
      <c r="F319" s="49">
        <v>19979209</v>
      </c>
      <c r="G319" s="2">
        <f t="shared" si="8"/>
        <v>0</v>
      </c>
      <c r="H319" s="35">
        <f t="shared" si="9"/>
        <v>0</v>
      </c>
      <c r="I319" s="40" t="s">
        <v>869</v>
      </c>
      <c r="J319" s="14" t="s">
        <v>869</v>
      </c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1:66" s="31" customFormat="1" x14ac:dyDescent="0.2">
      <c r="A320" s="58" t="s">
        <v>536</v>
      </c>
      <c r="B320" s="59" t="s">
        <v>537</v>
      </c>
      <c r="C320" s="59" t="s">
        <v>193</v>
      </c>
      <c r="D320" s="59" t="s">
        <v>544</v>
      </c>
      <c r="E320" s="49">
        <v>6779615</v>
      </c>
      <c r="F320" s="49">
        <v>6779615</v>
      </c>
      <c r="G320" s="2">
        <f t="shared" si="8"/>
        <v>0</v>
      </c>
      <c r="H320" s="35">
        <f t="shared" si="9"/>
        <v>0</v>
      </c>
      <c r="I320" s="40" t="s">
        <v>869</v>
      </c>
      <c r="J320" s="14" t="s">
        <v>869</v>
      </c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1:66" s="31" customFormat="1" x14ac:dyDescent="0.2">
      <c r="A321" s="58" t="s">
        <v>536</v>
      </c>
      <c r="B321" s="59" t="s">
        <v>537</v>
      </c>
      <c r="C321" s="59" t="s">
        <v>28</v>
      </c>
      <c r="D321" s="59" t="s">
        <v>545</v>
      </c>
      <c r="E321" s="49">
        <v>785771</v>
      </c>
      <c r="F321" s="49">
        <v>785771</v>
      </c>
      <c r="G321" s="2">
        <f t="shared" si="8"/>
        <v>0</v>
      </c>
      <c r="H321" s="35">
        <f t="shared" si="9"/>
        <v>0</v>
      </c>
      <c r="I321" s="40" t="s">
        <v>869</v>
      </c>
      <c r="J321" s="14" t="s">
        <v>869</v>
      </c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1:66" s="31" customFormat="1" x14ac:dyDescent="0.2">
      <c r="A322" s="58" t="s">
        <v>536</v>
      </c>
      <c r="B322" s="59" t="s">
        <v>537</v>
      </c>
      <c r="C322" s="59" t="s">
        <v>147</v>
      </c>
      <c r="D322" s="59" t="s">
        <v>546</v>
      </c>
      <c r="E322" s="49">
        <v>3509145</v>
      </c>
      <c r="F322" s="49">
        <v>3509145</v>
      </c>
      <c r="G322" s="2">
        <f t="shared" si="8"/>
        <v>0</v>
      </c>
      <c r="H322" s="35">
        <f t="shared" si="9"/>
        <v>0</v>
      </c>
      <c r="I322" s="40" t="s">
        <v>869</v>
      </c>
      <c r="J322" s="14" t="s">
        <v>869</v>
      </c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1:66" s="31" customFormat="1" x14ac:dyDescent="0.2">
      <c r="A323" s="58" t="s">
        <v>536</v>
      </c>
      <c r="B323" s="59" t="s">
        <v>537</v>
      </c>
      <c r="C323" s="59" t="s">
        <v>547</v>
      </c>
      <c r="D323" s="59" t="s">
        <v>548</v>
      </c>
      <c r="E323" s="49">
        <v>2150285</v>
      </c>
      <c r="F323" s="49">
        <v>2150285</v>
      </c>
      <c r="G323" s="2">
        <f t="shared" si="8"/>
        <v>0</v>
      </c>
      <c r="H323" s="35">
        <f t="shared" si="9"/>
        <v>0</v>
      </c>
      <c r="I323" s="40" t="s">
        <v>869</v>
      </c>
      <c r="J323" s="14" t="s">
        <v>869</v>
      </c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1:66" s="31" customFormat="1" x14ac:dyDescent="0.2">
      <c r="A324" s="58" t="s">
        <v>549</v>
      </c>
      <c r="B324" s="59" t="s">
        <v>550</v>
      </c>
      <c r="C324" s="59" t="s">
        <v>26</v>
      </c>
      <c r="D324" s="59" t="s">
        <v>551</v>
      </c>
      <c r="E324" s="49">
        <v>2356432</v>
      </c>
      <c r="F324" s="49">
        <v>2356432</v>
      </c>
      <c r="G324" s="2">
        <f t="shared" si="8"/>
        <v>0</v>
      </c>
      <c r="H324" s="35">
        <f t="shared" si="9"/>
        <v>0</v>
      </c>
      <c r="I324" s="40" t="s">
        <v>869</v>
      </c>
      <c r="J324" s="14" t="s">
        <v>869</v>
      </c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1:66" s="31" customFormat="1" x14ac:dyDescent="0.2">
      <c r="A325" s="58" t="s">
        <v>549</v>
      </c>
      <c r="B325" s="59" t="s">
        <v>550</v>
      </c>
      <c r="C325" s="59" t="s">
        <v>57</v>
      </c>
      <c r="D325" s="59" t="s">
        <v>552</v>
      </c>
      <c r="E325" s="49">
        <v>6089</v>
      </c>
      <c r="F325" s="49">
        <v>6089</v>
      </c>
      <c r="G325" s="2">
        <f t="shared" si="8"/>
        <v>0</v>
      </c>
      <c r="H325" s="35">
        <f t="shared" si="9"/>
        <v>0</v>
      </c>
      <c r="I325" s="40" t="s">
        <v>905</v>
      </c>
      <c r="J325" s="14" t="s">
        <v>905</v>
      </c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1:66" s="31" customFormat="1" x14ac:dyDescent="0.2">
      <c r="A326" s="58" t="s">
        <v>549</v>
      </c>
      <c r="B326" s="59" t="s">
        <v>550</v>
      </c>
      <c r="C326" s="59" t="s">
        <v>16</v>
      </c>
      <c r="D326" s="59" t="s">
        <v>553</v>
      </c>
      <c r="E326" s="49">
        <v>39387</v>
      </c>
      <c r="F326" s="49">
        <v>39387</v>
      </c>
      <c r="G326" s="2">
        <f t="shared" si="8"/>
        <v>0</v>
      </c>
      <c r="H326" s="35">
        <f t="shared" si="9"/>
        <v>0</v>
      </c>
      <c r="I326" s="40" t="s">
        <v>905</v>
      </c>
      <c r="J326" s="14" t="s">
        <v>905</v>
      </c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1:66" s="31" customFormat="1" x14ac:dyDescent="0.2">
      <c r="A327" s="58" t="s">
        <v>549</v>
      </c>
      <c r="B327" s="59" t="s">
        <v>550</v>
      </c>
      <c r="C327" s="59" t="s">
        <v>59</v>
      </c>
      <c r="D327" s="59" t="s">
        <v>554</v>
      </c>
      <c r="E327" s="49">
        <v>1281893</v>
      </c>
      <c r="F327" s="49">
        <v>1281893</v>
      </c>
      <c r="G327" s="2">
        <f t="shared" si="8"/>
        <v>0</v>
      </c>
      <c r="H327" s="35">
        <f t="shared" si="9"/>
        <v>0</v>
      </c>
      <c r="I327" s="40" t="s">
        <v>869</v>
      </c>
      <c r="J327" s="14" t="s">
        <v>869</v>
      </c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1:66" s="31" customFormat="1" x14ac:dyDescent="0.2">
      <c r="A328" s="58" t="s">
        <v>555</v>
      </c>
      <c r="B328" s="59" t="s">
        <v>556</v>
      </c>
      <c r="C328" s="59" t="s">
        <v>79</v>
      </c>
      <c r="D328" s="59" t="s">
        <v>557</v>
      </c>
      <c r="E328" s="49">
        <v>2847188</v>
      </c>
      <c r="F328" s="49">
        <v>2847188</v>
      </c>
      <c r="G328" s="2">
        <f t="shared" si="8"/>
        <v>0</v>
      </c>
      <c r="H328" s="35">
        <f t="shared" si="9"/>
        <v>0</v>
      </c>
      <c r="I328" s="40" t="s">
        <v>869</v>
      </c>
      <c r="J328" s="14" t="s">
        <v>869</v>
      </c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1:66" s="31" customFormat="1" x14ac:dyDescent="0.2">
      <c r="A329" s="58" t="s">
        <v>555</v>
      </c>
      <c r="B329" s="59" t="s">
        <v>556</v>
      </c>
      <c r="C329" s="59" t="s">
        <v>84</v>
      </c>
      <c r="D329" s="59" t="s">
        <v>558</v>
      </c>
      <c r="E329" s="49">
        <v>3261709</v>
      </c>
      <c r="F329" s="49">
        <v>3261709</v>
      </c>
      <c r="G329" s="2">
        <f t="shared" si="8"/>
        <v>0</v>
      </c>
      <c r="H329" s="35">
        <f t="shared" si="9"/>
        <v>0</v>
      </c>
      <c r="I329" s="40" t="s">
        <v>869</v>
      </c>
      <c r="J329" s="14" t="s">
        <v>869</v>
      </c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1:66" s="31" customFormat="1" x14ac:dyDescent="0.2">
      <c r="A330" s="58" t="s">
        <v>555</v>
      </c>
      <c r="B330" s="59" t="s">
        <v>556</v>
      </c>
      <c r="C330" s="59" t="s">
        <v>63</v>
      </c>
      <c r="D330" s="59" t="s">
        <v>559</v>
      </c>
      <c r="E330" s="49">
        <v>917072</v>
      </c>
      <c r="F330" s="49">
        <v>917072</v>
      </c>
      <c r="G330" s="2">
        <f t="shared" ref="G330:G393" si="10">SUM(F330-E330)</f>
        <v>0</v>
      </c>
      <c r="H330" s="35">
        <f t="shared" ref="H330:H393" si="11">ROUND(G330/E330,4)</f>
        <v>0</v>
      </c>
      <c r="I330" s="40" t="s">
        <v>869</v>
      </c>
      <c r="J330" s="14" t="s">
        <v>869</v>
      </c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1:66" s="31" customFormat="1" x14ac:dyDescent="0.2">
      <c r="A331" s="58" t="s">
        <v>560</v>
      </c>
      <c r="B331" s="59" t="s">
        <v>561</v>
      </c>
      <c r="C331" s="59" t="s">
        <v>12</v>
      </c>
      <c r="D331" s="59" t="s">
        <v>562</v>
      </c>
      <c r="E331" s="49">
        <v>646189</v>
      </c>
      <c r="F331" s="49">
        <v>646189</v>
      </c>
      <c r="G331" s="2">
        <f t="shared" si="10"/>
        <v>0</v>
      </c>
      <c r="H331" s="35">
        <f t="shared" si="11"/>
        <v>0</v>
      </c>
      <c r="I331" s="40" t="s">
        <v>869</v>
      </c>
      <c r="J331" s="14" t="s">
        <v>869</v>
      </c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1:66" s="31" customFormat="1" x14ac:dyDescent="0.2">
      <c r="A332" s="58" t="s">
        <v>560</v>
      </c>
      <c r="B332" s="59" t="s">
        <v>561</v>
      </c>
      <c r="C332" s="59" t="s">
        <v>57</v>
      </c>
      <c r="D332" s="59" t="s">
        <v>563</v>
      </c>
      <c r="E332" s="49">
        <v>1081330</v>
      </c>
      <c r="F332" s="49">
        <v>1081330</v>
      </c>
      <c r="G332" s="2">
        <f t="shared" si="10"/>
        <v>0</v>
      </c>
      <c r="H332" s="35">
        <f t="shared" si="11"/>
        <v>0</v>
      </c>
      <c r="I332" s="40" t="s">
        <v>869</v>
      </c>
      <c r="J332" s="14" t="s">
        <v>869</v>
      </c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1:66" s="31" customFormat="1" x14ac:dyDescent="0.2">
      <c r="A333" s="58" t="s">
        <v>560</v>
      </c>
      <c r="B333" s="59" t="s">
        <v>561</v>
      </c>
      <c r="C333" s="59" t="s">
        <v>369</v>
      </c>
      <c r="D333" s="59" t="s">
        <v>564</v>
      </c>
      <c r="E333" s="49">
        <v>631859</v>
      </c>
      <c r="F333" s="49">
        <v>631859</v>
      </c>
      <c r="G333" s="2">
        <f t="shared" si="10"/>
        <v>0</v>
      </c>
      <c r="H333" s="35">
        <f t="shared" si="11"/>
        <v>0</v>
      </c>
      <c r="I333" s="40" t="s">
        <v>869</v>
      </c>
      <c r="J333" s="14" t="s">
        <v>869</v>
      </c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1:66" s="31" customFormat="1" x14ac:dyDescent="0.2">
      <c r="A334" s="58" t="s">
        <v>560</v>
      </c>
      <c r="B334" s="59" t="s">
        <v>561</v>
      </c>
      <c r="C334" s="59" t="s">
        <v>43</v>
      </c>
      <c r="D334" s="59" t="s">
        <v>565</v>
      </c>
      <c r="E334" s="49">
        <v>3399652</v>
      </c>
      <c r="F334" s="49">
        <v>3399652</v>
      </c>
      <c r="G334" s="2">
        <f t="shared" si="10"/>
        <v>0</v>
      </c>
      <c r="H334" s="35">
        <f t="shared" si="11"/>
        <v>0</v>
      </c>
      <c r="I334" s="40" t="s">
        <v>869</v>
      </c>
      <c r="J334" s="14" t="s">
        <v>869</v>
      </c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1:66" s="31" customFormat="1" x14ac:dyDescent="0.2">
      <c r="A335" s="58" t="s">
        <v>560</v>
      </c>
      <c r="B335" s="59" t="s">
        <v>561</v>
      </c>
      <c r="C335" s="59" t="s">
        <v>61</v>
      </c>
      <c r="D335" s="59" t="s">
        <v>566</v>
      </c>
      <c r="E335" s="49">
        <v>1832881</v>
      </c>
      <c r="F335" s="49">
        <v>1832881</v>
      </c>
      <c r="G335" s="2">
        <f t="shared" si="10"/>
        <v>0</v>
      </c>
      <c r="H335" s="35">
        <f t="shared" si="11"/>
        <v>0</v>
      </c>
      <c r="I335" s="40" t="s">
        <v>869</v>
      </c>
      <c r="J335" s="14" t="s">
        <v>869</v>
      </c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1:66" s="31" customFormat="1" x14ac:dyDescent="0.2">
      <c r="A336" s="58" t="s">
        <v>560</v>
      </c>
      <c r="B336" s="59" t="s">
        <v>561</v>
      </c>
      <c r="C336" s="59" t="s">
        <v>333</v>
      </c>
      <c r="D336" s="59" t="s">
        <v>567</v>
      </c>
      <c r="E336" s="49">
        <v>770550</v>
      </c>
      <c r="F336" s="49">
        <v>770550</v>
      </c>
      <c r="G336" s="2">
        <f t="shared" si="10"/>
        <v>0</v>
      </c>
      <c r="H336" s="35">
        <f t="shared" si="11"/>
        <v>0</v>
      </c>
      <c r="I336" s="40" t="s">
        <v>869</v>
      </c>
      <c r="J336" s="14" t="s">
        <v>869</v>
      </c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1:66" s="31" customFormat="1" x14ac:dyDescent="0.2">
      <c r="A337" s="58" t="s">
        <v>568</v>
      </c>
      <c r="B337" s="59" t="s">
        <v>569</v>
      </c>
      <c r="C337" s="59" t="s">
        <v>12</v>
      </c>
      <c r="D337" s="59" t="s">
        <v>570</v>
      </c>
      <c r="E337" s="49">
        <v>19541</v>
      </c>
      <c r="F337" s="49">
        <v>19541</v>
      </c>
      <c r="G337" s="2">
        <f t="shared" si="10"/>
        <v>0</v>
      </c>
      <c r="H337" s="35">
        <f t="shared" si="11"/>
        <v>0</v>
      </c>
      <c r="I337" s="40" t="s">
        <v>905</v>
      </c>
      <c r="J337" s="14" t="s">
        <v>905</v>
      </c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1:66" s="31" customFormat="1" x14ac:dyDescent="0.2">
      <c r="A338" s="58" t="s">
        <v>568</v>
      </c>
      <c r="B338" s="59" t="s">
        <v>569</v>
      </c>
      <c r="C338" s="59" t="s">
        <v>571</v>
      </c>
      <c r="D338" s="59" t="s">
        <v>572</v>
      </c>
      <c r="E338" s="49">
        <v>1535143</v>
      </c>
      <c r="F338" s="49">
        <v>1535143</v>
      </c>
      <c r="G338" s="2">
        <f t="shared" si="10"/>
        <v>0</v>
      </c>
      <c r="H338" s="35">
        <f t="shared" si="11"/>
        <v>0</v>
      </c>
      <c r="I338" s="40" t="s">
        <v>869</v>
      </c>
      <c r="J338" s="14" t="s">
        <v>869</v>
      </c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1:66" s="31" customFormat="1" x14ac:dyDescent="0.2">
      <c r="A339" s="58" t="s">
        <v>568</v>
      </c>
      <c r="B339" s="59" t="s">
        <v>569</v>
      </c>
      <c r="C339" s="59" t="s">
        <v>573</v>
      </c>
      <c r="D339" s="59" t="s">
        <v>574</v>
      </c>
      <c r="E339" s="49">
        <v>1703210</v>
      </c>
      <c r="F339" s="49">
        <v>1703210</v>
      </c>
      <c r="G339" s="2">
        <f t="shared" si="10"/>
        <v>0</v>
      </c>
      <c r="H339" s="35">
        <f t="shared" si="11"/>
        <v>0</v>
      </c>
      <c r="I339" s="40" t="s">
        <v>869</v>
      </c>
      <c r="J339" s="14" t="s">
        <v>869</v>
      </c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1:66" s="31" customFormat="1" x14ac:dyDescent="0.2">
      <c r="A340" s="58" t="s">
        <v>568</v>
      </c>
      <c r="B340" s="59" t="s">
        <v>569</v>
      </c>
      <c r="C340" s="59" t="s">
        <v>575</v>
      </c>
      <c r="D340" s="59" t="s">
        <v>576</v>
      </c>
      <c r="E340" s="49">
        <v>2781503</v>
      </c>
      <c r="F340" s="49">
        <v>2781503</v>
      </c>
      <c r="G340" s="2">
        <f t="shared" si="10"/>
        <v>0</v>
      </c>
      <c r="H340" s="35">
        <f t="shared" si="11"/>
        <v>0</v>
      </c>
      <c r="I340" s="40" t="s">
        <v>869</v>
      </c>
      <c r="J340" s="14" t="s">
        <v>869</v>
      </c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1:66" s="31" customFormat="1" x14ac:dyDescent="0.2">
      <c r="A341" s="58" t="s">
        <v>568</v>
      </c>
      <c r="B341" s="59" t="s">
        <v>569</v>
      </c>
      <c r="C341" s="59" t="s">
        <v>577</v>
      </c>
      <c r="D341" s="59" t="s">
        <v>578</v>
      </c>
      <c r="E341" s="49">
        <v>1849435</v>
      </c>
      <c r="F341" s="49">
        <v>1849435</v>
      </c>
      <c r="G341" s="2">
        <f t="shared" si="10"/>
        <v>0</v>
      </c>
      <c r="H341" s="35">
        <f t="shared" si="11"/>
        <v>0</v>
      </c>
      <c r="I341" s="40" t="s">
        <v>869</v>
      </c>
      <c r="J341" s="14" t="s">
        <v>869</v>
      </c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1:66" s="31" customFormat="1" x14ac:dyDescent="0.2">
      <c r="A342" s="58" t="s">
        <v>568</v>
      </c>
      <c r="B342" s="59" t="s">
        <v>569</v>
      </c>
      <c r="C342" s="59" t="s">
        <v>580</v>
      </c>
      <c r="D342" s="59" t="s">
        <v>581</v>
      </c>
      <c r="E342" s="49">
        <v>2483367</v>
      </c>
      <c r="F342" s="49">
        <v>2483367</v>
      </c>
      <c r="G342" s="2">
        <f t="shared" si="10"/>
        <v>0</v>
      </c>
      <c r="H342" s="35">
        <f t="shared" si="11"/>
        <v>0</v>
      </c>
      <c r="I342" s="40" t="s">
        <v>869</v>
      </c>
      <c r="J342" s="14" t="s">
        <v>869</v>
      </c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1:66" s="31" customFormat="1" x14ac:dyDescent="0.2">
      <c r="A343" s="58" t="s">
        <v>568</v>
      </c>
      <c r="B343" s="59" t="s">
        <v>569</v>
      </c>
      <c r="C343" s="59" t="s">
        <v>582</v>
      </c>
      <c r="D343" s="59" t="s">
        <v>583</v>
      </c>
      <c r="E343" s="49">
        <v>1980666</v>
      </c>
      <c r="F343" s="49">
        <v>1980666</v>
      </c>
      <c r="G343" s="2">
        <f t="shared" si="10"/>
        <v>0</v>
      </c>
      <c r="H343" s="35">
        <f t="shared" si="11"/>
        <v>0</v>
      </c>
      <c r="I343" s="40" t="s">
        <v>869</v>
      </c>
      <c r="J343" s="14" t="s">
        <v>869</v>
      </c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1:66" s="31" customFormat="1" x14ac:dyDescent="0.2">
      <c r="A344" s="58" t="s">
        <v>568</v>
      </c>
      <c r="B344" s="59" t="s">
        <v>569</v>
      </c>
      <c r="C344" s="59" t="s">
        <v>584</v>
      </c>
      <c r="D344" s="59" t="s">
        <v>585</v>
      </c>
      <c r="E344" s="49">
        <v>2199196</v>
      </c>
      <c r="F344" s="49">
        <v>2199196</v>
      </c>
      <c r="G344" s="2">
        <f t="shared" si="10"/>
        <v>0</v>
      </c>
      <c r="H344" s="35">
        <f t="shared" si="11"/>
        <v>0</v>
      </c>
      <c r="I344" s="40" t="s">
        <v>869</v>
      </c>
      <c r="J344" s="14" t="s">
        <v>869</v>
      </c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1:66" s="31" customFormat="1" x14ac:dyDescent="0.2">
      <c r="A345" s="58" t="s">
        <v>568</v>
      </c>
      <c r="B345" s="59" t="s">
        <v>569</v>
      </c>
      <c r="C345" s="59" t="s">
        <v>881</v>
      </c>
      <c r="D345" s="59" t="s">
        <v>894</v>
      </c>
      <c r="E345" s="49">
        <v>19698792</v>
      </c>
      <c r="F345" s="49">
        <v>19698792</v>
      </c>
      <c r="G345" s="2">
        <f t="shared" si="10"/>
        <v>0</v>
      </c>
      <c r="H345" s="35">
        <f t="shared" si="11"/>
        <v>0</v>
      </c>
      <c r="I345" s="40" t="s">
        <v>869</v>
      </c>
      <c r="J345" s="14" t="s">
        <v>869</v>
      </c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1:66" s="31" customFormat="1" x14ac:dyDescent="0.2">
      <c r="A346" s="58" t="s">
        <v>568</v>
      </c>
      <c r="B346" s="59" t="s">
        <v>569</v>
      </c>
      <c r="C346" s="59" t="s">
        <v>882</v>
      </c>
      <c r="D346" s="59" t="s">
        <v>895</v>
      </c>
      <c r="E346" s="49">
        <v>6096550</v>
      </c>
      <c r="F346" s="49">
        <v>6096550</v>
      </c>
      <c r="G346" s="2">
        <f t="shared" si="10"/>
        <v>0</v>
      </c>
      <c r="H346" s="35">
        <f t="shared" si="11"/>
        <v>0</v>
      </c>
      <c r="I346" s="40" t="s">
        <v>869</v>
      </c>
      <c r="J346" s="14" t="s">
        <v>869</v>
      </c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1:66" s="31" customFormat="1" x14ac:dyDescent="0.2">
      <c r="A347" s="58" t="s">
        <v>568</v>
      </c>
      <c r="B347" s="59" t="s">
        <v>569</v>
      </c>
      <c r="C347" s="59" t="s">
        <v>588</v>
      </c>
      <c r="D347" s="59" t="s">
        <v>589</v>
      </c>
      <c r="E347" s="49">
        <v>5695596</v>
      </c>
      <c r="F347" s="49">
        <v>5695596</v>
      </c>
      <c r="G347" s="2">
        <f t="shared" si="10"/>
        <v>0</v>
      </c>
      <c r="H347" s="35">
        <f t="shared" si="11"/>
        <v>0</v>
      </c>
      <c r="I347" s="40" t="s">
        <v>869</v>
      </c>
      <c r="J347" s="14" t="s">
        <v>869</v>
      </c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1:66" s="31" customFormat="1" x14ac:dyDescent="0.2">
      <c r="A348" s="58" t="s">
        <v>568</v>
      </c>
      <c r="B348" s="59" t="s">
        <v>569</v>
      </c>
      <c r="C348" s="59" t="s">
        <v>590</v>
      </c>
      <c r="D348" s="59" t="s">
        <v>591</v>
      </c>
      <c r="E348" s="49">
        <v>2888340</v>
      </c>
      <c r="F348" s="49">
        <v>2888340</v>
      </c>
      <c r="G348" s="2">
        <f t="shared" si="10"/>
        <v>0</v>
      </c>
      <c r="H348" s="35">
        <f t="shared" si="11"/>
        <v>0</v>
      </c>
      <c r="I348" s="40" t="s">
        <v>869</v>
      </c>
      <c r="J348" s="14" t="s">
        <v>869</v>
      </c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1:66" s="31" customFormat="1" x14ac:dyDescent="0.2">
      <c r="A349" s="58" t="s">
        <v>568</v>
      </c>
      <c r="B349" s="59" t="s">
        <v>569</v>
      </c>
      <c r="C349" s="59" t="s">
        <v>883</v>
      </c>
      <c r="D349" s="59" t="s">
        <v>896</v>
      </c>
      <c r="E349" s="49">
        <v>40822945</v>
      </c>
      <c r="F349" s="49">
        <v>40822945</v>
      </c>
      <c r="G349" s="2">
        <f t="shared" si="10"/>
        <v>0</v>
      </c>
      <c r="H349" s="35">
        <f t="shared" si="11"/>
        <v>0</v>
      </c>
      <c r="I349" s="40" t="s">
        <v>869</v>
      </c>
      <c r="J349" s="14" t="s">
        <v>869</v>
      </c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1:66" s="31" customFormat="1" x14ac:dyDescent="0.2">
      <c r="A350" s="58" t="s">
        <v>568</v>
      </c>
      <c r="B350" s="59" t="s">
        <v>569</v>
      </c>
      <c r="C350" s="59" t="s">
        <v>26</v>
      </c>
      <c r="D350" s="59" t="s">
        <v>592</v>
      </c>
      <c r="E350" s="49">
        <v>62551457</v>
      </c>
      <c r="F350" s="49">
        <v>62551457</v>
      </c>
      <c r="G350" s="2">
        <f t="shared" si="10"/>
        <v>0</v>
      </c>
      <c r="H350" s="35">
        <f t="shared" si="11"/>
        <v>0</v>
      </c>
      <c r="I350" s="40" t="s">
        <v>869</v>
      </c>
      <c r="J350" s="14" t="s">
        <v>869</v>
      </c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1:66" s="31" customFormat="1" x14ac:dyDescent="0.2">
      <c r="A351" s="58" t="s">
        <v>568</v>
      </c>
      <c r="B351" s="59" t="s">
        <v>569</v>
      </c>
      <c r="C351" s="59" t="s">
        <v>79</v>
      </c>
      <c r="D351" s="59" t="s">
        <v>593</v>
      </c>
      <c r="E351" s="49">
        <v>209426</v>
      </c>
      <c r="F351" s="49">
        <v>209426</v>
      </c>
      <c r="G351" s="2">
        <f t="shared" si="10"/>
        <v>0</v>
      </c>
      <c r="H351" s="35">
        <f t="shared" si="11"/>
        <v>0</v>
      </c>
      <c r="I351" s="40" t="s">
        <v>905</v>
      </c>
      <c r="J351" s="14" t="s">
        <v>869</v>
      </c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1:66" s="31" customFormat="1" x14ac:dyDescent="0.2">
      <c r="A352" s="58" t="s">
        <v>568</v>
      </c>
      <c r="B352" s="59" t="s">
        <v>569</v>
      </c>
      <c r="C352" s="59" t="s">
        <v>16</v>
      </c>
      <c r="D352" s="59" t="s">
        <v>594</v>
      </c>
      <c r="E352" s="49">
        <v>17443904</v>
      </c>
      <c r="F352" s="49">
        <v>17443904</v>
      </c>
      <c r="G352" s="2">
        <f t="shared" si="10"/>
        <v>0</v>
      </c>
      <c r="H352" s="35">
        <f t="shared" si="11"/>
        <v>0</v>
      </c>
      <c r="I352" s="40" t="s">
        <v>869</v>
      </c>
      <c r="J352" s="14" t="s">
        <v>869</v>
      </c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1:66" s="31" customFormat="1" x14ac:dyDescent="0.2">
      <c r="A353" s="58" t="s">
        <v>568</v>
      </c>
      <c r="B353" s="59" t="s">
        <v>569</v>
      </c>
      <c r="C353" s="59" t="s">
        <v>59</v>
      </c>
      <c r="D353" s="59" t="s">
        <v>595</v>
      </c>
      <c r="E353" s="49">
        <v>12547973</v>
      </c>
      <c r="F353" s="49">
        <v>12547973</v>
      </c>
      <c r="G353" s="2">
        <f t="shared" si="10"/>
        <v>0</v>
      </c>
      <c r="H353" s="35">
        <f t="shared" si="11"/>
        <v>0</v>
      </c>
      <c r="I353" s="40" t="s">
        <v>869</v>
      </c>
      <c r="J353" s="14" t="s">
        <v>869</v>
      </c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1:66" s="31" customFormat="1" x14ac:dyDescent="0.2">
      <c r="A354" s="58" t="s">
        <v>568</v>
      </c>
      <c r="B354" s="59" t="s">
        <v>569</v>
      </c>
      <c r="C354" s="59" t="s">
        <v>37</v>
      </c>
      <c r="D354" s="59" t="s">
        <v>596</v>
      </c>
      <c r="E354" s="49">
        <v>7778532</v>
      </c>
      <c r="F354" s="49">
        <v>7778532</v>
      </c>
      <c r="G354" s="2">
        <f t="shared" si="10"/>
        <v>0</v>
      </c>
      <c r="H354" s="35">
        <f t="shared" si="11"/>
        <v>0</v>
      </c>
      <c r="I354" s="40" t="s">
        <v>869</v>
      </c>
      <c r="J354" s="14" t="s">
        <v>869</v>
      </c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1:66" s="31" customFormat="1" x14ac:dyDescent="0.2">
      <c r="A355" s="58" t="s">
        <v>568</v>
      </c>
      <c r="B355" s="59" t="s">
        <v>569</v>
      </c>
      <c r="C355" s="59" t="s">
        <v>67</v>
      </c>
      <c r="D355" s="59" t="s">
        <v>597</v>
      </c>
      <c r="E355" s="49">
        <v>3502236</v>
      </c>
      <c r="F355" s="49">
        <v>3502236</v>
      </c>
      <c r="G355" s="2">
        <f t="shared" si="10"/>
        <v>0</v>
      </c>
      <c r="H355" s="35">
        <f t="shared" si="11"/>
        <v>0</v>
      </c>
      <c r="I355" s="40" t="s">
        <v>869</v>
      </c>
      <c r="J355" s="14" t="s">
        <v>869</v>
      </c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1:66" s="31" customFormat="1" x14ac:dyDescent="0.2">
      <c r="A356" s="58" t="s">
        <v>568</v>
      </c>
      <c r="B356" s="59" t="s">
        <v>569</v>
      </c>
      <c r="C356" s="59" t="s">
        <v>93</v>
      </c>
      <c r="D356" s="59" t="s">
        <v>598</v>
      </c>
      <c r="E356" s="49">
        <v>39681934</v>
      </c>
      <c r="F356" s="49">
        <v>39681934</v>
      </c>
      <c r="G356" s="2">
        <f t="shared" si="10"/>
        <v>0</v>
      </c>
      <c r="H356" s="35">
        <f t="shared" si="11"/>
        <v>0</v>
      </c>
      <c r="I356" s="40" t="s">
        <v>869</v>
      </c>
      <c r="J356" s="14" t="s">
        <v>869</v>
      </c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1:66" s="31" customFormat="1" x14ac:dyDescent="0.2">
      <c r="A357" s="58" t="s">
        <v>568</v>
      </c>
      <c r="B357" s="59" t="s">
        <v>569</v>
      </c>
      <c r="C357" s="59" t="s">
        <v>356</v>
      </c>
      <c r="D357" s="59" t="s">
        <v>599</v>
      </c>
      <c r="E357" s="49">
        <v>2915745</v>
      </c>
      <c r="F357" s="49">
        <v>2915745</v>
      </c>
      <c r="G357" s="2">
        <f t="shared" si="10"/>
        <v>0</v>
      </c>
      <c r="H357" s="35">
        <f t="shared" si="11"/>
        <v>0</v>
      </c>
      <c r="I357" s="40" t="s">
        <v>869</v>
      </c>
      <c r="J357" s="14" t="s">
        <v>869</v>
      </c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1:66" s="31" customFormat="1" x14ac:dyDescent="0.2">
      <c r="A358" s="58" t="s">
        <v>568</v>
      </c>
      <c r="B358" s="59" t="s">
        <v>569</v>
      </c>
      <c r="C358" s="59" t="s">
        <v>600</v>
      </c>
      <c r="D358" s="59" t="s">
        <v>601</v>
      </c>
      <c r="E358" s="49">
        <v>5388459</v>
      </c>
      <c r="F358" s="49">
        <v>5388459</v>
      </c>
      <c r="G358" s="2">
        <f t="shared" si="10"/>
        <v>0</v>
      </c>
      <c r="H358" s="35">
        <f t="shared" si="11"/>
        <v>0</v>
      </c>
      <c r="I358" s="40" t="s">
        <v>869</v>
      </c>
      <c r="J358" s="14" t="s">
        <v>869</v>
      </c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1:66" s="31" customFormat="1" x14ac:dyDescent="0.2">
      <c r="A359" s="58" t="s">
        <v>568</v>
      </c>
      <c r="B359" s="59" t="s">
        <v>569</v>
      </c>
      <c r="C359" s="59" t="s">
        <v>443</v>
      </c>
      <c r="D359" s="59" t="s">
        <v>602</v>
      </c>
      <c r="E359" s="49">
        <v>49062216</v>
      </c>
      <c r="F359" s="49">
        <v>49062216</v>
      </c>
      <c r="G359" s="2">
        <f t="shared" si="10"/>
        <v>0</v>
      </c>
      <c r="H359" s="35">
        <f t="shared" si="11"/>
        <v>0</v>
      </c>
      <c r="I359" s="40" t="s">
        <v>869</v>
      </c>
      <c r="J359" s="14" t="s">
        <v>869</v>
      </c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1:66" s="31" customFormat="1" x14ac:dyDescent="0.2">
      <c r="A360" s="58" t="s">
        <v>568</v>
      </c>
      <c r="B360" s="59" t="s">
        <v>569</v>
      </c>
      <c r="C360" s="59" t="s">
        <v>603</v>
      </c>
      <c r="D360" s="59" t="s">
        <v>604</v>
      </c>
      <c r="E360" s="49">
        <v>4316013</v>
      </c>
      <c r="F360" s="49">
        <v>4316013</v>
      </c>
      <c r="G360" s="2">
        <f t="shared" si="10"/>
        <v>0</v>
      </c>
      <c r="H360" s="35">
        <f t="shared" si="11"/>
        <v>0</v>
      </c>
      <c r="I360" s="40" t="s">
        <v>869</v>
      </c>
      <c r="J360" s="14" t="s">
        <v>869</v>
      </c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1:66" s="31" customFormat="1" x14ac:dyDescent="0.2">
      <c r="A361" s="58" t="s">
        <v>568</v>
      </c>
      <c r="B361" s="59" t="s">
        <v>569</v>
      </c>
      <c r="C361" s="59" t="s">
        <v>547</v>
      </c>
      <c r="D361" s="59" t="s">
        <v>605</v>
      </c>
      <c r="E361" s="49">
        <v>9218064</v>
      </c>
      <c r="F361" s="49">
        <v>9218064</v>
      </c>
      <c r="G361" s="2">
        <f t="shared" si="10"/>
        <v>0</v>
      </c>
      <c r="H361" s="35">
        <f t="shared" si="11"/>
        <v>0</v>
      </c>
      <c r="I361" s="40" t="s">
        <v>869</v>
      </c>
      <c r="J361" s="14" t="s">
        <v>869</v>
      </c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1:66" s="31" customFormat="1" x14ac:dyDescent="0.2">
      <c r="A362" s="58" t="s">
        <v>568</v>
      </c>
      <c r="B362" s="59" t="s">
        <v>569</v>
      </c>
      <c r="C362" s="59" t="s">
        <v>410</v>
      </c>
      <c r="D362" s="59" t="s">
        <v>606</v>
      </c>
      <c r="E362" s="49">
        <v>123254067</v>
      </c>
      <c r="F362" s="49">
        <v>123254067</v>
      </c>
      <c r="G362" s="2">
        <f t="shared" si="10"/>
        <v>0</v>
      </c>
      <c r="H362" s="35">
        <f t="shared" si="11"/>
        <v>0</v>
      </c>
      <c r="I362" s="40" t="s">
        <v>869</v>
      </c>
      <c r="J362" s="14" t="s">
        <v>869</v>
      </c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1:66" s="31" customFormat="1" x14ac:dyDescent="0.2">
      <c r="A363" s="58" t="s">
        <v>568</v>
      </c>
      <c r="B363" s="59" t="s">
        <v>569</v>
      </c>
      <c r="C363" s="59" t="s">
        <v>858</v>
      </c>
      <c r="D363" s="59" t="s">
        <v>872</v>
      </c>
      <c r="E363" s="49">
        <v>900341</v>
      </c>
      <c r="F363" s="49">
        <v>900341</v>
      </c>
      <c r="G363" s="2">
        <f t="shared" si="10"/>
        <v>0</v>
      </c>
      <c r="H363" s="35">
        <f t="shared" si="11"/>
        <v>0</v>
      </c>
      <c r="I363" s="40" t="s">
        <v>869</v>
      </c>
      <c r="J363" s="14" t="s">
        <v>869</v>
      </c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1:66" s="31" customFormat="1" x14ac:dyDescent="0.2">
      <c r="A364" s="52" t="s">
        <v>568</v>
      </c>
      <c r="B364" s="53" t="s">
        <v>569</v>
      </c>
      <c r="C364" s="53" t="s">
        <v>889</v>
      </c>
      <c r="D364" s="53" t="s">
        <v>890</v>
      </c>
      <c r="E364" s="49">
        <v>148219</v>
      </c>
      <c r="F364" s="49">
        <v>148219</v>
      </c>
      <c r="G364" s="2">
        <f t="shared" si="10"/>
        <v>0</v>
      </c>
      <c r="H364" s="35">
        <f t="shared" si="11"/>
        <v>0</v>
      </c>
      <c r="I364" s="40" t="s">
        <v>869</v>
      </c>
      <c r="J364" s="14" t="s">
        <v>869</v>
      </c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1:66" s="31" customFormat="1" x14ac:dyDescent="0.2">
      <c r="A365" s="52" t="s">
        <v>568</v>
      </c>
      <c r="B365" s="53" t="s">
        <v>569</v>
      </c>
      <c r="C365" s="53" t="s">
        <v>891</v>
      </c>
      <c r="D365" s="53" t="s">
        <v>892</v>
      </c>
      <c r="E365" s="49">
        <v>604178</v>
      </c>
      <c r="F365" s="49">
        <v>604178</v>
      </c>
      <c r="G365" s="2">
        <f t="shared" si="10"/>
        <v>0</v>
      </c>
      <c r="H365" s="35">
        <f t="shared" si="11"/>
        <v>0</v>
      </c>
      <c r="I365" s="40" t="s">
        <v>869</v>
      </c>
      <c r="J365" s="14" t="s">
        <v>869</v>
      </c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1:66" s="31" customFormat="1" x14ac:dyDescent="0.2">
      <c r="A366" s="54" t="s">
        <v>568</v>
      </c>
      <c r="B366" s="55" t="s">
        <v>569</v>
      </c>
      <c r="C366" s="55" t="s">
        <v>849</v>
      </c>
      <c r="D366" s="55" t="s">
        <v>850</v>
      </c>
      <c r="E366" s="49">
        <v>72123680</v>
      </c>
      <c r="F366" s="49">
        <v>72123680</v>
      </c>
      <c r="G366" s="2">
        <f t="shared" si="10"/>
        <v>0</v>
      </c>
      <c r="H366" s="35">
        <f t="shared" si="11"/>
        <v>0</v>
      </c>
      <c r="I366" s="40" t="s">
        <v>869</v>
      </c>
      <c r="J366" s="14" t="s">
        <v>869</v>
      </c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1:66" s="31" customFormat="1" x14ac:dyDescent="0.2">
      <c r="A367" s="54" t="s">
        <v>568</v>
      </c>
      <c r="B367" s="55" t="s">
        <v>569</v>
      </c>
      <c r="C367" s="55" t="s">
        <v>851</v>
      </c>
      <c r="D367" s="55" t="s">
        <v>852</v>
      </c>
      <c r="E367" s="49">
        <v>14490696</v>
      </c>
      <c r="F367" s="49">
        <v>14490696</v>
      </c>
      <c r="G367" s="2">
        <f t="shared" si="10"/>
        <v>0</v>
      </c>
      <c r="H367" s="35">
        <f t="shared" si="11"/>
        <v>0</v>
      </c>
      <c r="I367" s="40" t="s">
        <v>869</v>
      </c>
      <c r="J367" s="14" t="s">
        <v>869</v>
      </c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1:66" s="31" customFormat="1" x14ac:dyDescent="0.2">
      <c r="A368" s="54" t="s">
        <v>568</v>
      </c>
      <c r="B368" s="55" t="s">
        <v>569</v>
      </c>
      <c r="C368" s="55" t="s">
        <v>853</v>
      </c>
      <c r="D368" s="55" t="s">
        <v>854</v>
      </c>
      <c r="E368" s="49">
        <v>6437102</v>
      </c>
      <c r="F368" s="49">
        <v>6437102</v>
      </c>
      <c r="G368" s="2">
        <f t="shared" si="10"/>
        <v>0</v>
      </c>
      <c r="H368" s="35">
        <f t="shared" si="11"/>
        <v>0</v>
      </c>
      <c r="I368" s="40" t="s">
        <v>869</v>
      </c>
      <c r="J368" s="14" t="s">
        <v>869</v>
      </c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1:66" s="31" customFormat="1" x14ac:dyDescent="0.2">
      <c r="A369" s="54" t="s">
        <v>568</v>
      </c>
      <c r="B369" s="55" t="s">
        <v>569</v>
      </c>
      <c r="C369" s="55" t="s">
        <v>855</v>
      </c>
      <c r="D369" s="55" t="s">
        <v>856</v>
      </c>
      <c r="E369" s="49">
        <v>3720997</v>
      </c>
      <c r="F369" s="49">
        <v>3720997</v>
      </c>
      <c r="G369" s="2">
        <f t="shared" si="10"/>
        <v>0</v>
      </c>
      <c r="H369" s="35">
        <f t="shared" si="11"/>
        <v>0</v>
      </c>
      <c r="I369" s="40" t="s">
        <v>869</v>
      </c>
      <c r="J369" s="14" t="s">
        <v>869</v>
      </c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1:66" s="31" customFormat="1" x14ac:dyDescent="0.2">
      <c r="A370" s="58" t="s">
        <v>607</v>
      </c>
      <c r="B370" s="59" t="s">
        <v>608</v>
      </c>
      <c r="C370" s="59" t="s">
        <v>428</v>
      </c>
      <c r="D370" s="59" t="s">
        <v>609</v>
      </c>
      <c r="E370" s="49">
        <v>1701148</v>
      </c>
      <c r="F370" s="49">
        <v>1701148</v>
      </c>
      <c r="G370" s="2">
        <f t="shared" si="10"/>
        <v>0</v>
      </c>
      <c r="H370" s="35">
        <f t="shared" si="11"/>
        <v>0</v>
      </c>
      <c r="I370" s="40" t="s">
        <v>869</v>
      </c>
      <c r="J370" s="14" t="s">
        <v>869</v>
      </c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1:66" s="31" customFormat="1" x14ac:dyDescent="0.2">
      <c r="A371" s="58" t="s">
        <v>607</v>
      </c>
      <c r="B371" s="59" t="s">
        <v>608</v>
      </c>
      <c r="C371" s="59" t="s">
        <v>26</v>
      </c>
      <c r="D371" s="59" t="s">
        <v>610</v>
      </c>
      <c r="E371" s="49">
        <v>5675012</v>
      </c>
      <c r="F371" s="49">
        <v>5675012</v>
      </c>
      <c r="G371" s="2">
        <f t="shared" si="10"/>
        <v>0</v>
      </c>
      <c r="H371" s="35">
        <f t="shared" si="11"/>
        <v>0</v>
      </c>
      <c r="I371" s="40" t="s">
        <v>869</v>
      </c>
      <c r="J371" s="14" t="s">
        <v>869</v>
      </c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1:66" s="31" customFormat="1" x14ac:dyDescent="0.2">
      <c r="A372" s="58" t="s">
        <v>607</v>
      </c>
      <c r="B372" s="59" t="s">
        <v>608</v>
      </c>
      <c r="C372" s="59" t="s">
        <v>57</v>
      </c>
      <c r="D372" s="59" t="s">
        <v>611</v>
      </c>
      <c r="E372" s="49">
        <v>5159137</v>
      </c>
      <c r="F372" s="49">
        <v>5159137</v>
      </c>
      <c r="G372" s="2">
        <f t="shared" si="10"/>
        <v>0</v>
      </c>
      <c r="H372" s="35">
        <f t="shared" si="11"/>
        <v>0</v>
      </c>
      <c r="I372" s="40" t="s">
        <v>869</v>
      </c>
      <c r="J372" s="14" t="s">
        <v>869</v>
      </c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1:66" s="31" customFormat="1" x14ac:dyDescent="0.2">
      <c r="A373" s="58" t="s">
        <v>607</v>
      </c>
      <c r="B373" s="59" t="s">
        <v>608</v>
      </c>
      <c r="C373" s="59" t="s">
        <v>79</v>
      </c>
      <c r="D373" s="59" t="s">
        <v>612</v>
      </c>
      <c r="E373" s="49">
        <v>4321765</v>
      </c>
      <c r="F373" s="49">
        <v>4321765</v>
      </c>
      <c r="G373" s="2">
        <f t="shared" si="10"/>
        <v>0</v>
      </c>
      <c r="H373" s="35">
        <f t="shared" si="11"/>
        <v>0</v>
      </c>
      <c r="I373" s="40" t="s">
        <v>869</v>
      </c>
      <c r="J373" s="14" t="s">
        <v>869</v>
      </c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1:66" s="31" customFormat="1" x14ac:dyDescent="0.2">
      <c r="A374" s="58" t="s">
        <v>607</v>
      </c>
      <c r="B374" s="59" t="s">
        <v>608</v>
      </c>
      <c r="C374" s="59" t="s">
        <v>16</v>
      </c>
      <c r="D374" s="59" t="s">
        <v>613</v>
      </c>
      <c r="E374" s="49">
        <v>3888246</v>
      </c>
      <c r="F374" s="49">
        <v>3888246</v>
      </c>
      <c r="G374" s="2">
        <f t="shared" si="10"/>
        <v>0</v>
      </c>
      <c r="H374" s="35">
        <f t="shared" si="11"/>
        <v>0</v>
      </c>
      <c r="I374" s="40" t="s">
        <v>869</v>
      </c>
      <c r="J374" s="14" t="s">
        <v>869</v>
      </c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1:66" s="31" customFormat="1" x14ac:dyDescent="0.2">
      <c r="A375" s="58" t="s">
        <v>607</v>
      </c>
      <c r="B375" s="59" t="s">
        <v>608</v>
      </c>
      <c r="C375" s="59" t="s">
        <v>82</v>
      </c>
      <c r="D375" s="59" t="s">
        <v>614</v>
      </c>
      <c r="E375" s="49">
        <v>2334151</v>
      </c>
      <c r="F375" s="49">
        <v>2334151</v>
      </c>
      <c r="G375" s="2">
        <f t="shared" si="10"/>
        <v>0</v>
      </c>
      <c r="H375" s="35">
        <f t="shared" si="11"/>
        <v>0</v>
      </c>
      <c r="I375" s="40" t="s">
        <v>869</v>
      </c>
      <c r="J375" s="14" t="s">
        <v>869</v>
      </c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1:66" s="31" customFormat="1" x14ac:dyDescent="0.2">
      <c r="A376" s="58" t="s">
        <v>607</v>
      </c>
      <c r="B376" s="59" t="s">
        <v>608</v>
      </c>
      <c r="C376" s="59" t="s">
        <v>59</v>
      </c>
      <c r="D376" s="59" t="s">
        <v>615</v>
      </c>
      <c r="E376" s="49">
        <v>697557</v>
      </c>
      <c r="F376" s="49">
        <v>697557</v>
      </c>
      <c r="G376" s="2">
        <f t="shared" si="10"/>
        <v>0</v>
      </c>
      <c r="H376" s="35">
        <f t="shared" si="11"/>
        <v>0</v>
      </c>
      <c r="I376" s="40" t="s">
        <v>869</v>
      </c>
      <c r="J376" s="14" t="s">
        <v>869</v>
      </c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1:66" s="31" customFormat="1" x14ac:dyDescent="0.2">
      <c r="A377" s="58" t="s">
        <v>607</v>
      </c>
      <c r="B377" s="59" t="s">
        <v>608</v>
      </c>
      <c r="C377" s="59" t="s">
        <v>37</v>
      </c>
      <c r="D377" s="59" t="s">
        <v>144</v>
      </c>
      <c r="E377" s="49">
        <v>1137355</v>
      </c>
      <c r="F377" s="49">
        <v>1137355</v>
      </c>
      <c r="G377" s="2">
        <f t="shared" si="10"/>
        <v>0</v>
      </c>
      <c r="H377" s="35">
        <f t="shared" si="11"/>
        <v>0</v>
      </c>
      <c r="I377" s="40" t="s">
        <v>869</v>
      </c>
      <c r="J377" s="14" t="s">
        <v>869</v>
      </c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  <row r="378" spans="1:66" s="31" customFormat="1" x14ac:dyDescent="0.2">
      <c r="A378" s="58" t="s">
        <v>607</v>
      </c>
      <c r="B378" s="59" t="s">
        <v>608</v>
      </c>
      <c r="C378" s="59" t="s">
        <v>215</v>
      </c>
      <c r="D378" s="59" t="s">
        <v>616</v>
      </c>
      <c r="E378" s="49">
        <v>1950909</v>
      </c>
      <c r="F378" s="49">
        <v>1950909</v>
      </c>
      <c r="G378" s="2">
        <f t="shared" si="10"/>
        <v>0</v>
      </c>
      <c r="H378" s="35">
        <f t="shared" si="11"/>
        <v>0</v>
      </c>
      <c r="I378" s="40" t="s">
        <v>869</v>
      </c>
      <c r="J378" s="14" t="s">
        <v>869</v>
      </c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 s="1"/>
      <c r="BF378" s="1"/>
      <c r="BG378" s="1"/>
      <c r="BH378" s="1"/>
      <c r="BI378" s="1"/>
      <c r="BJ378" s="1"/>
      <c r="BK378" s="1"/>
      <c r="BL378" s="1"/>
      <c r="BM378" s="1"/>
      <c r="BN378" s="1"/>
    </row>
    <row r="379" spans="1:66" s="31" customFormat="1" x14ac:dyDescent="0.2">
      <c r="A379" s="58" t="s">
        <v>617</v>
      </c>
      <c r="B379" s="59" t="s">
        <v>618</v>
      </c>
      <c r="C379" s="59" t="s">
        <v>176</v>
      </c>
      <c r="D379" s="59" t="s">
        <v>619</v>
      </c>
      <c r="E379" s="49">
        <v>261584</v>
      </c>
      <c r="F379" s="49">
        <v>261584</v>
      </c>
      <c r="G379" s="2">
        <f t="shared" si="10"/>
        <v>0</v>
      </c>
      <c r="H379" s="35">
        <f t="shared" si="11"/>
        <v>0</v>
      </c>
      <c r="I379" s="40" t="s">
        <v>869</v>
      </c>
      <c r="J379" s="14" t="s">
        <v>869</v>
      </c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1:66" s="31" customFormat="1" x14ac:dyDescent="0.2">
      <c r="A380" s="58" t="s">
        <v>617</v>
      </c>
      <c r="B380" s="59" t="s">
        <v>618</v>
      </c>
      <c r="C380" s="59" t="s">
        <v>382</v>
      </c>
      <c r="D380" s="59" t="s">
        <v>620</v>
      </c>
      <c r="E380" s="49">
        <v>211833</v>
      </c>
      <c r="F380" s="49">
        <v>211833</v>
      </c>
      <c r="G380" s="2">
        <f t="shared" si="10"/>
        <v>0</v>
      </c>
      <c r="H380" s="35">
        <f t="shared" si="11"/>
        <v>0</v>
      </c>
      <c r="I380" s="40" t="s">
        <v>869</v>
      </c>
      <c r="J380" s="14" t="s">
        <v>869</v>
      </c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1:66" s="31" customFormat="1" x14ac:dyDescent="0.2">
      <c r="A381" s="58" t="s">
        <v>617</v>
      </c>
      <c r="B381" s="59" t="s">
        <v>618</v>
      </c>
      <c r="C381" s="59" t="s">
        <v>245</v>
      </c>
      <c r="D381" s="59" t="s">
        <v>621</v>
      </c>
      <c r="E381" s="49">
        <v>123175</v>
      </c>
      <c r="F381" s="49">
        <v>123175</v>
      </c>
      <c r="G381" s="2">
        <f t="shared" si="10"/>
        <v>0</v>
      </c>
      <c r="H381" s="35">
        <f t="shared" si="11"/>
        <v>0</v>
      </c>
      <c r="I381" s="40" t="s">
        <v>869</v>
      </c>
      <c r="J381" s="14" t="s">
        <v>869</v>
      </c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 s="1"/>
      <c r="BF381" s="1"/>
      <c r="BG381" s="1"/>
      <c r="BH381" s="1"/>
      <c r="BI381" s="1"/>
      <c r="BJ381" s="1"/>
      <c r="BK381" s="1"/>
      <c r="BL381" s="1"/>
      <c r="BM381" s="1"/>
      <c r="BN381" s="1"/>
    </row>
    <row r="382" spans="1:66" s="31" customFormat="1" x14ac:dyDescent="0.2">
      <c r="A382" s="58" t="s">
        <v>617</v>
      </c>
      <c r="B382" s="59" t="s">
        <v>618</v>
      </c>
      <c r="C382" s="59" t="s">
        <v>622</v>
      </c>
      <c r="D382" s="59" t="s">
        <v>623</v>
      </c>
      <c r="E382" s="49">
        <v>953723</v>
      </c>
      <c r="F382" s="49">
        <v>953723</v>
      </c>
      <c r="G382" s="2">
        <f t="shared" si="10"/>
        <v>0</v>
      </c>
      <c r="H382" s="35">
        <f t="shared" si="11"/>
        <v>0</v>
      </c>
      <c r="I382" s="40" t="s">
        <v>869</v>
      </c>
      <c r="J382" s="14" t="s">
        <v>869</v>
      </c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1:66" s="31" customFormat="1" x14ac:dyDescent="0.2">
      <c r="A383" s="58" t="s">
        <v>617</v>
      </c>
      <c r="B383" s="59" t="s">
        <v>618</v>
      </c>
      <c r="C383" s="59" t="s">
        <v>624</v>
      </c>
      <c r="D383" s="59" t="s">
        <v>625</v>
      </c>
      <c r="E383" s="49">
        <v>1350839</v>
      </c>
      <c r="F383" s="49">
        <v>1350839</v>
      </c>
      <c r="G383" s="2">
        <f t="shared" si="10"/>
        <v>0</v>
      </c>
      <c r="H383" s="35">
        <f t="shared" si="11"/>
        <v>0</v>
      </c>
      <c r="I383" s="40" t="s">
        <v>869</v>
      </c>
      <c r="J383" s="14" t="s">
        <v>869</v>
      </c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1:66" s="31" customFormat="1" x14ac:dyDescent="0.2">
      <c r="A384" s="58" t="s">
        <v>617</v>
      </c>
      <c r="B384" s="59" t="s">
        <v>618</v>
      </c>
      <c r="C384" s="59" t="s">
        <v>57</v>
      </c>
      <c r="D384" s="59" t="s">
        <v>626</v>
      </c>
      <c r="E384" s="49">
        <v>2883579</v>
      </c>
      <c r="F384" s="49">
        <v>2883579</v>
      </c>
      <c r="G384" s="2">
        <f t="shared" si="10"/>
        <v>0</v>
      </c>
      <c r="H384" s="35">
        <f t="shared" si="11"/>
        <v>0</v>
      </c>
      <c r="I384" s="40" t="s">
        <v>869</v>
      </c>
      <c r="J384" s="14" t="s">
        <v>869</v>
      </c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1:66" s="31" customFormat="1" x14ac:dyDescent="0.2">
      <c r="A385" s="58" t="s">
        <v>617</v>
      </c>
      <c r="B385" s="59" t="s">
        <v>618</v>
      </c>
      <c r="C385" s="59" t="s">
        <v>18</v>
      </c>
      <c r="D385" s="59" t="s">
        <v>627</v>
      </c>
      <c r="E385" s="49">
        <v>227017</v>
      </c>
      <c r="F385" s="49">
        <v>227017</v>
      </c>
      <c r="G385" s="2">
        <f t="shared" si="10"/>
        <v>0</v>
      </c>
      <c r="H385" s="35">
        <f t="shared" si="11"/>
        <v>0</v>
      </c>
      <c r="I385" s="40" t="s">
        <v>905</v>
      </c>
      <c r="J385" s="14" t="s">
        <v>869</v>
      </c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 s="1"/>
      <c r="BF385" s="1"/>
      <c r="BG385" s="1"/>
      <c r="BH385" s="1"/>
      <c r="BI385" s="1"/>
      <c r="BJ385" s="1"/>
      <c r="BK385" s="1"/>
      <c r="BL385" s="1"/>
      <c r="BM385" s="1"/>
      <c r="BN385" s="1"/>
    </row>
    <row r="386" spans="1:66" s="31" customFormat="1" x14ac:dyDescent="0.2">
      <c r="A386" s="58" t="s">
        <v>617</v>
      </c>
      <c r="B386" s="59" t="s">
        <v>618</v>
      </c>
      <c r="C386" s="59" t="s">
        <v>193</v>
      </c>
      <c r="D386" s="59" t="s">
        <v>628</v>
      </c>
      <c r="E386" s="49">
        <v>1062535</v>
      </c>
      <c r="F386" s="49">
        <v>1062535</v>
      </c>
      <c r="G386" s="2">
        <f t="shared" si="10"/>
        <v>0</v>
      </c>
      <c r="H386" s="35">
        <f t="shared" si="11"/>
        <v>0</v>
      </c>
      <c r="I386" s="40" t="s">
        <v>869</v>
      </c>
      <c r="J386" s="14" t="s">
        <v>869</v>
      </c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1:66" s="31" customFormat="1" x14ac:dyDescent="0.2">
      <c r="A387" s="58" t="s">
        <v>617</v>
      </c>
      <c r="B387" s="59" t="s">
        <v>618</v>
      </c>
      <c r="C387" s="59" t="s">
        <v>22</v>
      </c>
      <c r="D387" s="59" t="s">
        <v>629</v>
      </c>
      <c r="E387" s="49">
        <v>222003</v>
      </c>
      <c r="F387" s="49">
        <v>222003</v>
      </c>
      <c r="G387" s="2">
        <f t="shared" si="10"/>
        <v>0</v>
      </c>
      <c r="H387" s="35">
        <f t="shared" si="11"/>
        <v>0</v>
      </c>
      <c r="I387" s="40" t="s">
        <v>869</v>
      </c>
      <c r="J387" s="14" t="s">
        <v>869</v>
      </c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1:66" s="31" customFormat="1" x14ac:dyDescent="0.2">
      <c r="A388" s="58" t="s">
        <v>617</v>
      </c>
      <c r="B388" s="59" t="s">
        <v>618</v>
      </c>
      <c r="C388" s="59" t="s">
        <v>308</v>
      </c>
      <c r="D388" s="59" t="s">
        <v>630</v>
      </c>
      <c r="E388" s="49">
        <v>1784308</v>
      </c>
      <c r="F388" s="49">
        <v>1784308</v>
      </c>
      <c r="G388" s="2">
        <f t="shared" si="10"/>
        <v>0</v>
      </c>
      <c r="H388" s="35">
        <f t="shared" si="11"/>
        <v>0</v>
      </c>
      <c r="I388" s="40" t="s">
        <v>869</v>
      </c>
      <c r="J388" s="14" t="s">
        <v>869</v>
      </c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1:66" s="31" customFormat="1" x14ac:dyDescent="0.2">
      <c r="A389" s="58" t="s">
        <v>617</v>
      </c>
      <c r="B389" s="59" t="s">
        <v>618</v>
      </c>
      <c r="C389" s="59" t="s">
        <v>631</v>
      </c>
      <c r="D389" s="59" t="s">
        <v>632</v>
      </c>
      <c r="E389" s="49">
        <v>1081953</v>
      </c>
      <c r="F389" s="49">
        <v>1081953</v>
      </c>
      <c r="G389" s="2">
        <f t="shared" si="10"/>
        <v>0</v>
      </c>
      <c r="H389" s="35">
        <f t="shared" si="11"/>
        <v>0</v>
      </c>
      <c r="I389" s="40" t="s">
        <v>869</v>
      </c>
      <c r="J389" s="14" t="s">
        <v>869</v>
      </c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 s="1"/>
      <c r="BF389" s="1"/>
      <c r="BG389" s="1"/>
      <c r="BH389" s="1"/>
      <c r="BI389" s="1"/>
      <c r="BJ389" s="1"/>
      <c r="BK389" s="1"/>
      <c r="BL389" s="1"/>
      <c r="BM389" s="1"/>
      <c r="BN389" s="1"/>
    </row>
    <row r="390" spans="1:66" s="31" customFormat="1" x14ac:dyDescent="0.2">
      <c r="A390" s="58" t="s">
        <v>617</v>
      </c>
      <c r="B390" s="59" t="s">
        <v>618</v>
      </c>
      <c r="C390" s="59" t="s">
        <v>335</v>
      </c>
      <c r="D390" s="59" t="s">
        <v>633</v>
      </c>
      <c r="E390" s="49">
        <v>1533091</v>
      </c>
      <c r="F390" s="49">
        <v>1533091</v>
      </c>
      <c r="G390" s="2">
        <f t="shared" si="10"/>
        <v>0</v>
      </c>
      <c r="H390" s="35">
        <f t="shared" si="11"/>
        <v>0</v>
      </c>
      <c r="I390" s="40" t="s">
        <v>869</v>
      </c>
      <c r="J390" s="14" t="s">
        <v>869</v>
      </c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1:66" s="31" customFormat="1" x14ac:dyDescent="0.2">
      <c r="A391" s="58" t="s">
        <v>634</v>
      </c>
      <c r="B391" s="59" t="s">
        <v>635</v>
      </c>
      <c r="C391" s="59" t="s">
        <v>153</v>
      </c>
      <c r="D391" s="59" t="s">
        <v>636</v>
      </c>
      <c r="E391" s="49">
        <v>379407</v>
      </c>
      <c r="F391" s="49">
        <v>379407</v>
      </c>
      <c r="G391" s="2">
        <f t="shared" si="10"/>
        <v>0</v>
      </c>
      <c r="H391" s="35">
        <f t="shared" si="11"/>
        <v>0</v>
      </c>
      <c r="I391" s="40" t="s">
        <v>869</v>
      </c>
      <c r="J391" s="14" t="s">
        <v>869</v>
      </c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1:66" s="31" customFormat="1" x14ac:dyDescent="0.2">
      <c r="A392" s="58" t="s">
        <v>634</v>
      </c>
      <c r="B392" s="59" t="s">
        <v>635</v>
      </c>
      <c r="C392" s="59" t="s">
        <v>26</v>
      </c>
      <c r="D392" s="59" t="s">
        <v>637</v>
      </c>
      <c r="E392" s="49">
        <v>3008868</v>
      </c>
      <c r="F392" s="49">
        <v>3008868</v>
      </c>
      <c r="G392" s="2">
        <f t="shared" si="10"/>
        <v>0</v>
      </c>
      <c r="H392" s="35">
        <f t="shared" si="11"/>
        <v>0</v>
      </c>
      <c r="I392" s="40" t="s">
        <v>869</v>
      </c>
      <c r="J392" s="14" t="s">
        <v>869</v>
      </c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 s="1"/>
      <c r="BF392" s="1"/>
      <c r="BG392" s="1"/>
      <c r="BH392" s="1"/>
      <c r="BI392" s="1"/>
      <c r="BJ392" s="1"/>
      <c r="BK392" s="1"/>
      <c r="BL392" s="1"/>
      <c r="BM392" s="1"/>
      <c r="BN392" s="1"/>
    </row>
    <row r="393" spans="1:66" s="31" customFormat="1" x14ac:dyDescent="0.2">
      <c r="A393" s="58" t="s">
        <v>634</v>
      </c>
      <c r="B393" s="59" t="s">
        <v>635</v>
      </c>
      <c r="C393" s="59" t="s">
        <v>369</v>
      </c>
      <c r="D393" s="59" t="s">
        <v>638</v>
      </c>
      <c r="E393" s="49">
        <v>2355323</v>
      </c>
      <c r="F393" s="49">
        <v>2355323</v>
      </c>
      <c r="G393" s="2">
        <f t="shared" si="10"/>
        <v>0</v>
      </c>
      <c r="H393" s="35">
        <f t="shared" si="11"/>
        <v>0</v>
      </c>
      <c r="I393" s="40" t="s">
        <v>869</v>
      </c>
      <c r="J393" s="14" t="s">
        <v>869</v>
      </c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 s="1"/>
      <c r="BF393" s="1"/>
      <c r="BG393" s="1"/>
      <c r="BH393" s="1"/>
      <c r="BI393" s="1"/>
      <c r="BJ393" s="1"/>
      <c r="BK393" s="1"/>
      <c r="BL393" s="1"/>
      <c r="BM393" s="1"/>
      <c r="BN393" s="1"/>
    </row>
    <row r="394" spans="1:66" s="31" customFormat="1" x14ac:dyDescent="0.2">
      <c r="A394" s="58" t="s">
        <v>634</v>
      </c>
      <c r="B394" s="59" t="s">
        <v>635</v>
      </c>
      <c r="C394" s="59" t="s">
        <v>251</v>
      </c>
      <c r="D394" s="59" t="s">
        <v>639</v>
      </c>
      <c r="E394" s="49">
        <v>3875146</v>
      </c>
      <c r="F394" s="49">
        <v>3875146</v>
      </c>
      <c r="G394" s="2">
        <f t="shared" ref="G394:G457" si="12">SUM(F394-E394)</f>
        <v>0</v>
      </c>
      <c r="H394" s="35">
        <f t="shared" ref="H394:H457" si="13">ROUND(G394/E394,4)</f>
        <v>0</v>
      </c>
      <c r="I394" s="40" t="s">
        <v>869</v>
      </c>
      <c r="J394" s="14" t="s">
        <v>869</v>
      </c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1:66" s="31" customFormat="1" x14ac:dyDescent="0.2">
      <c r="A395" s="58" t="s">
        <v>634</v>
      </c>
      <c r="B395" s="59" t="s">
        <v>635</v>
      </c>
      <c r="C395" s="59" t="s">
        <v>378</v>
      </c>
      <c r="D395" s="59" t="s">
        <v>640</v>
      </c>
      <c r="E395" s="49">
        <v>8792183</v>
      </c>
      <c r="F395" s="49">
        <v>8792183</v>
      </c>
      <c r="G395" s="2">
        <f t="shared" si="12"/>
        <v>0</v>
      </c>
      <c r="H395" s="35">
        <f t="shared" si="13"/>
        <v>0</v>
      </c>
      <c r="I395" s="40" t="s">
        <v>869</v>
      </c>
      <c r="J395" s="14" t="s">
        <v>869</v>
      </c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 s="1"/>
      <c r="BF395" s="1"/>
      <c r="BG395" s="1"/>
      <c r="BH395" s="1"/>
      <c r="BI395" s="1"/>
      <c r="BJ395" s="1"/>
      <c r="BK395" s="1"/>
      <c r="BL395" s="1"/>
      <c r="BM395" s="1"/>
      <c r="BN395" s="1"/>
    </row>
    <row r="396" spans="1:66" s="31" customFormat="1" x14ac:dyDescent="0.2">
      <c r="A396" s="58" t="s">
        <v>634</v>
      </c>
      <c r="B396" s="59" t="s">
        <v>635</v>
      </c>
      <c r="C396" s="59" t="s">
        <v>43</v>
      </c>
      <c r="D396" s="59" t="s">
        <v>641</v>
      </c>
      <c r="E396" s="49">
        <v>2202697</v>
      </c>
      <c r="F396" s="49">
        <v>2202697</v>
      </c>
      <c r="G396" s="2">
        <f t="shared" si="12"/>
        <v>0</v>
      </c>
      <c r="H396" s="35">
        <f t="shared" si="13"/>
        <v>0</v>
      </c>
      <c r="I396" s="40" t="s">
        <v>869</v>
      </c>
      <c r="J396" s="14" t="s">
        <v>869</v>
      </c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 s="1"/>
      <c r="BF396" s="1"/>
      <c r="BG396" s="1"/>
      <c r="BH396" s="1"/>
      <c r="BI396" s="1"/>
      <c r="BJ396" s="1"/>
      <c r="BK396" s="1"/>
      <c r="BL396" s="1"/>
      <c r="BM396" s="1"/>
      <c r="BN396" s="1"/>
    </row>
    <row r="397" spans="1:66" s="31" customFormat="1" x14ac:dyDescent="0.2">
      <c r="A397" s="58" t="s">
        <v>634</v>
      </c>
      <c r="B397" s="59" t="s">
        <v>635</v>
      </c>
      <c r="C397" s="59" t="s">
        <v>61</v>
      </c>
      <c r="D397" s="59" t="s">
        <v>642</v>
      </c>
      <c r="E397" s="49">
        <v>2675544</v>
      </c>
      <c r="F397" s="49">
        <v>2675544</v>
      </c>
      <c r="G397" s="2">
        <f t="shared" si="12"/>
        <v>0</v>
      </c>
      <c r="H397" s="35">
        <f t="shared" si="13"/>
        <v>0</v>
      </c>
      <c r="I397" s="40" t="s">
        <v>869</v>
      </c>
      <c r="J397" s="14" t="s">
        <v>869</v>
      </c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 s="1"/>
      <c r="BF397" s="1"/>
      <c r="BG397" s="1"/>
      <c r="BH397" s="1"/>
      <c r="BI397" s="1"/>
      <c r="BJ397" s="1"/>
      <c r="BK397" s="1"/>
      <c r="BL397" s="1"/>
      <c r="BM397" s="1"/>
      <c r="BN397" s="1"/>
    </row>
    <row r="398" spans="1:66" s="31" customFormat="1" x14ac:dyDescent="0.2">
      <c r="A398" s="58" t="s">
        <v>643</v>
      </c>
      <c r="B398" s="59" t="s">
        <v>644</v>
      </c>
      <c r="C398" s="59" t="s">
        <v>645</v>
      </c>
      <c r="D398" s="59" t="s">
        <v>646</v>
      </c>
      <c r="E398" s="49">
        <v>1056848</v>
      </c>
      <c r="F398" s="49">
        <v>1056848</v>
      </c>
      <c r="G398" s="2">
        <f t="shared" si="12"/>
        <v>0</v>
      </c>
      <c r="H398" s="35">
        <f t="shared" si="13"/>
        <v>0</v>
      </c>
      <c r="I398" s="40" t="s">
        <v>869</v>
      </c>
      <c r="J398" s="14" t="s">
        <v>869</v>
      </c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 s="1"/>
      <c r="BF398" s="1"/>
      <c r="BG398" s="1"/>
      <c r="BH398" s="1"/>
      <c r="BI398" s="1"/>
      <c r="BJ398" s="1"/>
      <c r="BK398" s="1"/>
      <c r="BL398" s="1"/>
      <c r="BM398" s="1"/>
      <c r="BN398" s="1"/>
    </row>
    <row r="399" spans="1:66" s="31" customFormat="1" x14ac:dyDescent="0.2">
      <c r="A399" s="58" t="s">
        <v>643</v>
      </c>
      <c r="B399" s="59" t="s">
        <v>644</v>
      </c>
      <c r="C399" s="59" t="s">
        <v>26</v>
      </c>
      <c r="D399" s="59" t="s">
        <v>647</v>
      </c>
      <c r="E399" s="49">
        <v>3079344</v>
      </c>
      <c r="F399" s="49">
        <v>3079344</v>
      </c>
      <c r="G399" s="2">
        <f t="shared" si="12"/>
        <v>0</v>
      </c>
      <c r="H399" s="35">
        <f t="shared" si="13"/>
        <v>0</v>
      </c>
      <c r="I399" s="40" t="s">
        <v>869</v>
      </c>
      <c r="J399" s="14" t="s">
        <v>869</v>
      </c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1:66" s="31" customFormat="1" x14ac:dyDescent="0.2">
      <c r="A400" s="58" t="s">
        <v>643</v>
      </c>
      <c r="B400" s="59" t="s">
        <v>644</v>
      </c>
      <c r="C400" s="59" t="s">
        <v>59</v>
      </c>
      <c r="D400" s="59" t="s">
        <v>648</v>
      </c>
      <c r="E400" s="49">
        <v>6242330</v>
      </c>
      <c r="F400" s="49">
        <v>6242330</v>
      </c>
      <c r="G400" s="2">
        <f t="shared" si="12"/>
        <v>0</v>
      </c>
      <c r="H400" s="35">
        <f t="shared" si="13"/>
        <v>0</v>
      </c>
      <c r="I400" s="40" t="s">
        <v>869</v>
      </c>
      <c r="J400" s="14" t="s">
        <v>869</v>
      </c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1:66" s="31" customFormat="1" x14ac:dyDescent="0.2">
      <c r="A401" s="58" t="s">
        <v>649</v>
      </c>
      <c r="B401" s="59" t="s">
        <v>650</v>
      </c>
      <c r="C401" s="59" t="s">
        <v>651</v>
      </c>
      <c r="D401" s="59" t="s">
        <v>652</v>
      </c>
      <c r="E401" s="49">
        <v>629889</v>
      </c>
      <c r="F401" s="49">
        <v>629889</v>
      </c>
      <c r="G401" s="2">
        <f t="shared" si="12"/>
        <v>0</v>
      </c>
      <c r="H401" s="35">
        <f t="shared" si="13"/>
        <v>0</v>
      </c>
      <c r="I401" s="40" t="s">
        <v>869</v>
      </c>
      <c r="J401" s="14" t="s">
        <v>869</v>
      </c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1:66" s="31" customFormat="1" x14ac:dyDescent="0.2">
      <c r="A402" s="58" t="s">
        <v>649</v>
      </c>
      <c r="B402" s="59" t="s">
        <v>650</v>
      </c>
      <c r="C402" s="59" t="s">
        <v>79</v>
      </c>
      <c r="D402" s="59" t="s">
        <v>653</v>
      </c>
      <c r="E402" s="49">
        <v>1262233</v>
      </c>
      <c r="F402" s="49">
        <v>1262233</v>
      </c>
      <c r="G402" s="2">
        <f t="shared" si="12"/>
        <v>0</v>
      </c>
      <c r="H402" s="35">
        <f t="shared" si="13"/>
        <v>0</v>
      </c>
      <c r="I402" s="40" t="s">
        <v>869</v>
      </c>
      <c r="J402" s="14" t="s">
        <v>869</v>
      </c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1:66" s="31" customFormat="1" x14ac:dyDescent="0.2">
      <c r="A403" s="58" t="s">
        <v>649</v>
      </c>
      <c r="B403" s="59" t="s">
        <v>650</v>
      </c>
      <c r="C403" s="59" t="s">
        <v>168</v>
      </c>
      <c r="D403" s="59" t="s">
        <v>654</v>
      </c>
      <c r="E403" s="49">
        <v>14733268</v>
      </c>
      <c r="F403" s="49">
        <v>14733268</v>
      </c>
      <c r="G403" s="2">
        <f t="shared" si="12"/>
        <v>0</v>
      </c>
      <c r="H403" s="35">
        <f t="shared" si="13"/>
        <v>0</v>
      </c>
      <c r="I403" s="40" t="s">
        <v>869</v>
      </c>
      <c r="J403" s="14" t="s">
        <v>869</v>
      </c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1:66" s="31" customFormat="1" x14ac:dyDescent="0.2">
      <c r="A404" s="58" t="s">
        <v>649</v>
      </c>
      <c r="B404" s="59" t="s">
        <v>650</v>
      </c>
      <c r="C404" s="59" t="s">
        <v>99</v>
      </c>
      <c r="D404" s="59" t="s">
        <v>655</v>
      </c>
      <c r="E404" s="49">
        <v>4189521</v>
      </c>
      <c r="F404" s="49">
        <v>4189521</v>
      </c>
      <c r="G404" s="2">
        <f t="shared" si="12"/>
        <v>0</v>
      </c>
      <c r="H404" s="35">
        <f t="shared" si="13"/>
        <v>0</v>
      </c>
      <c r="I404" s="40" t="s">
        <v>869</v>
      </c>
      <c r="J404" s="14" t="s">
        <v>869</v>
      </c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1:66" s="31" customFormat="1" x14ac:dyDescent="0.2">
      <c r="A405" s="58" t="s">
        <v>649</v>
      </c>
      <c r="B405" s="59" t="s">
        <v>650</v>
      </c>
      <c r="C405" s="59" t="s">
        <v>447</v>
      </c>
      <c r="D405" s="59" t="s">
        <v>656</v>
      </c>
      <c r="E405" s="49">
        <v>64080</v>
      </c>
      <c r="F405" s="49">
        <v>64080</v>
      </c>
      <c r="G405" s="2">
        <f t="shared" si="12"/>
        <v>0</v>
      </c>
      <c r="H405" s="35">
        <f t="shared" si="13"/>
        <v>0</v>
      </c>
      <c r="I405" s="40" t="s">
        <v>905</v>
      </c>
      <c r="J405" s="14" t="s">
        <v>905</v>
      </c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1:66" s="31" customFormat="1" x14ac:dyDescent="0.2">
      <c r="A406" s="58" t="s">
        <v>649</v>
      </c>
      <c r="B406" s="59" t="s">
        <v>650</v>
      </c>
      <c r="C406" s="59" t="s">
        <v>224</v>
      </c>
      <c r="D406" s="59" t="s">
        <v>657</v>
      </c>
      <c r="E406" s="49">
        <v>859751</v>
      </c>
      <c r="F406" s="49">
        <v>859751</v>
      </c>
      <c r="G406" s="2">
        <f t="shared" si="12"/>
        <v>0</v>
      </c>
      <c r="H406" s="35">
        <f t="shared" si="13"/>
        <v>0</v>
      </c>
      <c r="I406" s="40" t="s">
        <v>869</v>
      </c>
      <c r="J406" s="14" t="s">
        <v>869</v>
      </c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1:66" s="31" customFormat="1" x14ac:dyDescent="0.2">
      <c r="A407" s="58" t="s">
        <v>649</v>
      </c>
      <c r="B407" s="59" t="s">
        <v>650</v>
      </c>
      <c r="C407" s="59" t="s">
        <v>460</v>
      </c>
      <c r="D407" s="59" t="s">
        <v>658</v>
      </c>
      <c r="E407" s="49">
        <v>1162883</v>
      </c>
      <c r="F407" s="49">
        <v>1162883</v>
      </c>
      <c r="G407" s="2">
        <f t="shared" si="12"/>
        <v>0</v>
      </c>
      <c r="H407" s="35">
        <f t="shared" si="13"/>
        <v>0</v>
      </c>
      <c r="I407" s="40" t="s">
        <v>869</v>
      </c>
      <c r="J407" s="14" t="s">
        <v>869</v>
      </c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1:66" s="31" customFormat="1" x14ac:dyDescent="0.2">
      <c r="A408" s="58" t="s">
        <v>659</v>
      </c>
      <c r="B408" s="59" t="s">
        <v>660</v>
      </c>
      <c r="C408" s="59" t="s">
        <v>510</v>
      </c>
      <c r="D408" s="59" t="s">
        <v>661</v>
      </c>
      <c r="E408" s="49">
        <v>1289584</v>
      </c>
      <c r="F408" s="49">
        <v>1289584</v>
      </c>
      <c r="G408" s="2">
        <f t="shared" si="12"/>
        <v>0</v>
      </c>
      <c r="H408" s="35">
        <f t="shared" si="13"/>
        <v>0</v>
      </c>
      <c r="I408" s="40" t="s">
        <v>869</v>
      </c>
      <c r="J408" s="14" t="s">
        <v>869</v>
      </c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 s="1"/>
      <c r="BF408" s="1"/>
      <c r="BG408" s="1"/>
      <c r="BH408" s="1"/>
      <c r="BI408" s="1"/>
      <c r="BJ408" s="1"/>
      <c r="BK408" s="1"/>
      <c r="BL408" s="1"/>
      <c r="BM408" s="1"/>
      <c r="BN408" s="1"/>
    </row>
    <row r="409" spans="1:66" s="31" customFormat="1" x14ac:dyDescent="0.2">
      <c r="A409" s="58" t="s">
        <v>659</v>
      </c>
      <c r="B409" s="59" t="s">
        <v>660</v>
      </c>
      <c r="C409" s="59" t="s">
        <v>12</v>
      </c>
      <c r="D409" s="59" t="s">
        <v>662</v>
      </c>
      <c r="E409" s="49">
        <v>1459041</v>
      </c>
      <c r="F409" s="49">
        <v>1459041</v>
      </c>
      <c r="G409" s="2">
        <f t="shared" si="12"/>
        <v>0</v>
      </c>
      <c r="H409" s="35">
        <f t="shared" si="13"/>
        <v>0</v>
      </c>
      <c r="I409" s="40" t="s">
        <v>869</v>
      </c>
      <c r="J409" s="14" t="s">
        <v>869</v>
      </c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1:66" s="31" customFormat="1" x14ac:dyDescent="0.2">
      <c r="A410" s="58" t="s">
        <v>659</v>
      </c>
      <c r="B410" s="59" t="s">
        <v>660</v>
      </c>
      <c r="C410" s="59" t="s">
        <v>663</v>
      </c>
      <c r="D410" s="59" t="s">
        <v>664</v>
      </c>
      <c r="E410" s="49">
        <v>645115</v>
      </c>
      <c r="F410" s="49">
        <v>645115</v>
      </c>
      <c r="G410" s="2">
        <f t="shared" si="12"/>
        <v>0</v>
      </c>
      <c r="H410" s="35">
        <f t="shared" si="13"/>
        <v>0</v>
      </c>
      <c r="I410" s="40" t="s">
        <v>869</v>
      </c>
      <c r="J410" s="14" t="s">
        <v>869</v>
      </c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1:66" s="31" customFormat="1" x14ac:dyDescent="0.2">
      <c r="A411" s="58" t="s">
        <v>659</v>
      </c>
      <c r="B411" s="59" t="s">
        <v>660</v>
      </c>
      <c r="C411" s="59" t="s">
        <v>665</v>
      </c>
      <c r="D411" s="59" t="s">
        <v>666</v>
      </c>
      <c r="E411" s="49">
        <v>332449</v>
      </c>
      <c r="F411" s="49">
        <v>332449</v>
      </c>
      <c r="G411" s="2">
        <f t="shared" si="12"/>
        <v>0</v>
      </c>
      <c r="H411" s="35">
        <f t="shared" si="13"/>
        <v>0</v>
      </c>
      <c r="I411" s="40" t="s">
        <v>869</v>
      </c>
      <c r="J411" s="14" t="s">
        <v>869</v>
      </c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 s="1"/>
      <c r="BF411" s="1"/>
      <c r="BG411" s="1"/>
      <c r="BH411" s="1"/>
      <c r="BI411" s="1"/>
      <c r="BJ411" s="1"/>
      <c r="BK411" s="1"/>
      <c r="BL411" s="1"/>
      <c r="BM411" s="1"/>
      <c r="BN411" s="1"/>
    </row>
    <row r="412" spans="1:66" s="31" customFormat="1" x14ac:dyDescent="0.2">
      <c r="A412" s="58" t="s">
        <v>659</v>
      </c>
      <c r="B412" s="59" t="s">
        <v>660</v>
      </c>
      <c r="C412" s="59" t="s">
        <v>857</v>
      </c>
      <c r="D412" s="59" t="s">
        <v>897</v>
      </c>
      <c r="E412" s="49">
        <v>458777</v>
      </c>
      <c r="F412" s="49">
        <v>458777</v>
      </c>
      <c r="G412" s="2">
        <f t="shared" si="12"/>
        <v>0</v>
      </c>
      <c r="H412" s="35">
        <f t="shared" si="13"/>
        <v>0</v>
      </c>
      <c r="I412" s="40" t="s">
        <v>869</v>
      </c>
      <c r="J412" s="14" t="s">
        <v>869</v>
      </c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1:66" s="31" customFormat="1" x14ac:dyDescent="0.2">
      <c r="A413" s="58" t="s">
        <v>659</v>
      </c>
      <c r="B413" s="59" t="s">
        <v>660</v>
      </c>
      <c r="C413" s="59" t="s">
        <v>26</v>
      </c>
      <c r="D413" s="59" t="s">
        <v>667</v>
      </c>
      <c r="E413" s="49">
        <v>3238213</v>
      </c>
      <c r="F413" s="49">
        <v>3238213</v>
      </c>
      <c r="G413" s="2">
        <f t="shared" si="12"/>
        <v>0</v>
      </c>
      <c r="H413" s="35">
        <f t="shared" si="13"/>
        <v>0</v>
      </c>
      <c r="I413" s="40" t="s">
        <v>869</v>
      </c>
      <c r="J413" s="14" t="s">
        <v>869</v>
      </c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1:66" s="31" customFormat="1" x14ac:dyDescent="0.2">
      <c r="A414" s="58" t="s">
        <v>659</v>
      </c>
      <c r="B414" s="59" t="s">
        <v>660</v>
      </c>
      <c r="C414" s="59" t="s">
        <v>57</v>
      </c>
      <c r="D414" s="59" t="s">
        <v>668</v>
      </c>
      <c r="E414" s="49">
        <v>1173328</v>
      </c>
      <c r="F414" s="49">
        <v>1173328</v>
      </c>
      <c r="G414" s="2">
        <f t="shared" si="12"/>
        <v>0</v>
      </c>
      <c r="H414" s="35">
        <f t="shared" si="13"/>
        <v>0</v>
      </c>
      <c r="I414" s="40" t="s">
        <v>869</v>
      </c>
      <c r="J414" s="14" t="s">
        <v>869</v>
      </c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 s="1"/>
      <c r="BF414" s="1"/>
      <c r="BG414" s="1"/>
      <c r="BH414" s="1"/>
      <c r="BI414" s="1"/>
      <c r="BJ414" s="1"/>
      <c r="BK414" s="1"/>
      <c r="BL414" s="1"/>
      <c r="BM414" s="1"/>
      <c r="BN414" s="1"/>
    </row>
    <row r="415" spans="1:66" s="31" customFormat="1" x14ac:dyDescent="0.2">
      <c r="A415" s="58" t="s">
        <v>659</v>
      </c>
      <c r="B415" s="59" t="s">
        <v>660</v>
      </c>
      <c r="C415" s="59" t="s">
        <v>18</v>
      </c>
      <c r="D415" s="59" t="s">
        <v>669</v>
      </c>
      <c r="E415" s="49">
        <v>1354420</v>
      </c>
      <c r="F415" s="49">
        <v>1354420</v>
      </c>
      <c r="G415" s="2">
        <f t="shared" si="12"/>
        <v>0</v>
      </c>
      <c r="H415" s="35">
        <f t="shared" si="13"/>
        <v>0</v>
      </c>
      <c r="I415" s="40" t="s">
        <v>869</v>
      </c>
      <c r="J415" s="14" t="s">
        <v>869</v>
      </c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1:66" s="31" customFormat="1" x14ac:dyDescent="0.2">
      <c r="A416" s="58" t="s">
        <v>659</v>
      </c>
      <c r="B416" s="59" t="s">
        <v>660</v>
      </c>
      <c r="C416" s="59" t="s">
        <v>369</v>
      </c>
      <c r="D416" s="59" t="s">
        <v>670</v>
      </c>
      <c r="E416" s="49">
        <v>37238</v>
      </c>
      <c r="F416" s="49">
        <v>37238</v>
      </c>
      <c r="G416" s="2">
        <f t="shared" si="12"/>
        <v>0</v>
      </c>
      <c r="H416" s="35">
        <f t="shared" si="13"/>
        <v>0</v>
      </c>
      <c r="I416" s="40" t="s">
        <v>905</v>
      </c>
      <c r="J416" s="14" t="s">
        <v>905</v>
      </c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 s="1"/>
      <c r="BF416" s="1"/>
      <c r="BG416" s="1"/>
      <c r="BH416" s="1"/>
      <c r="BI416" s="1"/>
      <c r="BJ416" s="1"/>
      <c r="BK416" s="1"/>
      <c r="BL416" s="1"/>
      <c r="BM416" s="1"/>
      <c r="BN416" s="1"/>
    </row>
    <row r="417" spans="1:66" s="31" customFormat="1" x14ac:dyDescent="0.2">
      <c r="A417" s="58" t="s">
        <v>659</v>
      </c>
      <c r="B417" s="59" t="s">
        <v>660</v>
      </c>
      <c r="C417" s="59" t="s">
        <v>233</v>
      </c>
      <c r="D417" s="59" t="s">
        <v>671</v>
      </c>
      <c r="E417" s="49">
        <v>1927380</v>
      </c>
      <c r="F417" s="49">
        <v>1927380</v>
      </c>
      <c r="G417" s="2">
        <f t="shared" si="12"/>
        <v>0</v>
      </c>
      <c r="H417" s="35">
        <f t="shared" si="13"/>
        <v>0</v>
      </c>
      <c r="I417" s="40" t="s">
        <v>869</v>
      </c>
      <c r="J417" s="14" t="s">
        <v>869</v>
      </c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1:66" s="31" customFormat="1" x14ac:dyDescent="0.2">
      <c r="A418" s="58" t="s">
        <v>659</v>
      </c>
      <c r="B418" s="59" t="s">
        <v>660</v>
      </c>
      <c r="C418" s="59" t="s">
        <v>20</v>
      </c>
      <c r="D418" s="59" t="s">
        <v>672</v>
      </c>
      <c r="E418" s="49">
        <v>838781</v>
      </c>
      <c r="F418" s="49">
        <v>838781</v>
      </c>
      <c r="G418" s="2">
        <f t="shared" si="12"/>
        <v>0</v>
      </c>
      <c r="H418" s="35">
        <f t="shared" si="13"/>
        <v>0</v>
      </c>
      <c r="I418" s="40" t="s">
        <v>869</v>
      </c>
      <c r="J418" s="14" t="s">
        <v>869</v>
      </c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1:66" s="31" customFormat="1" x14ac:dyDescent="0.2">
      <c r="A419" s="58" t="s">
        <v>659</v>
      </c>
      <c r="B419" s="59" t="s">
        <v>660</v>
      </c>
      <c r="C419" s="59" t="s">
        <v>673</v>
      </c>
      <c r="D419" s="59" t="s">
        <v>674</v>
      </c>
      <c r="E419" s="49">
        <v>1332420</v>
      </c>
      <c r="F419" s="49">
        <v>1332420</v>
      </c>
      <c r="G419" s="2">
        <f t="shared" si="12"/>
        <v>0</v>
      </c>
      <c r="H419" s="35">
        <f t="shared" si="13"/>
        <v>0</v>
      </c>
      <c r="I419" s="40" t="s">
        <v>869</v>
      </c>
      <c r="J419" s="14" t="s">
        <v>869</v>
      </c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1:66" s="31" customFormat="1" x14ac:dyDescent="0.2">
      <c r="A420" s="58" t="s">
        <v>659</v>
      </c>
      <c r="B420" s="59" t="s">
        <v>660</v>
      </c>
      <c r="C420" s="59" t="s">
        <v>22</v>
      </c>
      <c r="D420" s="59" t="s">
        <v>675</v>
      </c>
      <c r="E420" s="49">
        <v>1921896</v>
      </c>
      <c r="F420" s="49">
        <v>1921896</v>
      </c>
      <c r="G420" s="2">
        <f t="shared" si="12"/>
        <v>0</v>
      </c>
      <c r="H420" s="35">
        <f t="shared" si="13"/>
        <v>0</v>
      </c>
      <c r="I420" s="40" t="s">
        <v>869</v>
      </c>
      <c r="J420" s="14" t="s">
        <v>869</v>
      </c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1:66" s="31" customFormat="1" x14ac:dyDescent="0.2">
      <c r="A421" s="58" t="s">
        <v>659</v>
      </c>
      <c r="B421" s="59" t="s">
        <v>660</v>
      </c>
      <c r="C421" s="59" t="s">
        <v>676</v>
      </c>
      <c r="D421" s="59" t="s">
        <v>677</v>
      </c>
      <c r="E421" s="49">
        <v>611061</v>
      </c>
      <c r="F421" s="49">
        <v>611061</v>
      </c>
      <c r="G421" s="2">
        <f t="shared" si="12"/>
        <v>0</v>
      </c>
      <c r="H421" s="35">
        <f t="shared" si="13"/>
        <v>0</v>
      </c>
      <c r="I421" s="40" t="s">
        <v>869</v>
      </c>
      <c r="J421" s="14" t="s">
        <v>869</v>
      </c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1:66" s="31" customFormat="1" x14ac:dyDescent="0.2">
      <c r="A422" s="58" t="s">
        <v>659</v>
      </c>
      <c r="B422" s="59" t="s">
        <v>660</v>
      </c>
      <c r="C422" s="59" t="s">
        <v>71</v>
      </c>
      <c r="D422" s="59" t="s">
        <v>678</v>
      </c>
      <c r="E422" s="49">
        <v>10972249</v>
      </c>
      <c r="F422" s="49">
        <v>10972249</v>
      </c>
      <c r="G422" s="2">
        <f t="shared" si="12"/>
        <v>0</v>
      </c>
      <c r="H422" s="35">
        <f t="shared" si="13"/>
        <v>0</v>
      </c>
      <c r="I422" s="40" t="s">
        <v>869</v>
      </c>
      <c r="J422" s="14" t="s">
        <v>869</v>
      </c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 s="1"/>
      <c r="BF422" s="1"/>
      <c r="BG422" s="1"/>
      <c r="BH422" s="1"/>
      <c r="BI422" s="1"/>
      <c r="BJ422" s="1"/>
      <c r="BK422" s="1"/>
      <c r="BL422" s="1"/>
      <c r="BM422" s="1"/>
      <c r="BN422" s="1"/>
    </row>
    <row r="423" spans="1:66" s="31" customFormat="1" x14ac:dyDescent="0.2">
      <c r="A423" s="58" t="s">
        <v>679</v>
      </c>
      <c r="B423" s="59" t="s">
        <v>680</v>
      </c>
      <c r="C423" s="59" t="s">
        <v>26</v>
      </c>
      <c r="D423" s="59" t="s">
        <v>681</v>
      </c>
      <c r="E423" s="49">
        <v>1601341</v>
      </c>
      <c r="F423" s="49">
        <v>1601341</v>
      </c>
      <c r="G423" s="2">
        <f t="shared" si="12"/>
        <v>0</v>
      </c>
      <c r="H423" s="35">
        <f t="shared" si="13"/>
        <v>0</v>
      </c>
      <c r="I423" s="40" t="s">
        <v>869</v>
      </c>
      <c r="J423" s="14" t="s">
        <v>869</v>
      </c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 s="1"/>
      <c r="BF423" s="1"/>
      <c r="BG423" s="1"/>
      <c r="BH423" s="1"/>
      <c r="BI423" s="1"/>
      <c r="BJ423" s="1"/>
      <c r="BK423" s="1"/>
      <c r="BL423" s="1"/>
      <c r="BM423" s="1"/>
      <c r="BN423" s="1"/>
    </row>
    <row r="424" spans="1:66" s="31" customFormat="1" x14ac:dyDescent="0.2">
      <c r="A424" s="58" t="s">
        <v>679</v>
      </c>
      <c r="B424" s="59" t="s">
        <v>680</v>
      </c>
      <c r="C424" s="59" t="s">
        <v>67</v>
      </c>
      <c r="D424" s="59" t="s">
        <v>682</v>
      </c>
      <c r="E424" s="49">
        <v>2310246</v>
      </c>
      <c r="F424" s="49">
        <v>2310246</v>
      </c>
      <c r="G424" s="2">
        <f t="shared" si="12"/>
        <v>0</v>
      </c>
      <c r="H424" s="35">
        <f t="shared" si="13"/>
        <v>0</v>
      </c>
      <c r="I424" s="40" t="s">
        <v>869</v>
      </c>
      <c r="J424" s="14" t="s">
        <v>869</v>
      </c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1:66" s="31" customFormat="1" x14ac:dyDescent="0.2">
      <c r="A425" s="58" t="s">
        <v>679</v>
      </c>
      <c r="B425" s="59" t="s">
        <v>680</v>
      </c>
      <c r="C425" s="59" t="s">
        <v>168</v>
      </c>
      <c r="D425" s="59" t="s">
        <v>683</v>
      </c>
      <c r="E425" s="49">
        <v>7522108</v>
      </c>
      <c r="F425" s="49">
        <v>7522108</v>
      </c>
      <c r="G425" s="2">
        <f t="shared" si="12"/>
        <v>0</v>
      </c>
      <c r="H425" s="35">
        <f t="shared" si="13"/>
        <v>0</v>
      </c>
      <c r="I425" s="40" t="s">
        <v>869</v>
      </c>
      <c r="J425" s="14" t="s">
        <v>869</v>
      </c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1:66" s="31" customFormat="1" x14ac:dyDescent="0.2">
      <c r="A426" s="58" t="s">
        <v>679</v>
      </c>
      <c r="B426" s="59" t="s">
        <v>680</v>
      </c>
      <c r="C426" s="59" t="s">
        <v>41</v>
      </c>
      <c r="D426" s="59" t="s">
        <v>684</v>
      </c>
      <c r="E426" s="49">
        <v>10193136</v>
      </c>
      <c r="F426" s="49">
        <v>10193136</v>
      </c>
      <c r="G426" s="2">
        <f t="shared" si="12"/>
        <v>0</v>
      </c>
      <c r="H426" s="35">
        <f t="shared" si="13"/>
        <v>0</v>
      </c>
      <c r="I426" s="40" t="s">
        <v>869</v>
      </c>
      <c r="J426" s="14" t="s">
        <v>869</v>
      </c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1:66" s="31" customFormat="1" x14ac:dyDescent="0.2">
      <c r="A427" s="58" t="s">
        <v>679</v>
      </c>
      <c r="B427" s="59" t="s">
        <v>680</v>
      </c>
      <c r="C427" s="59" t="s">
        <v>685</v>
      </c>
      <c r="D427" s="59" t="s">
        <v>686</v>
      </c>
      <c r="E427" s="49">
        <v>3163831</v>
      </c>
      <c r="F427" s="49">
        <v>3163831</v>
      </c>
      <c r="G427" s="2">
        <f t="shared" si="12"/>
        <v>0</v>
      </c>
      <c r="H427" s="35">
        <f t="shared" si="13"/>
        <v>0</v>
      </c>
      <c r="I427" s="40" t="s">
        <v>869</v>
      </c>
      <c r="J427" s="14" t="s">
        <v>869</v>
      </c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1:66" s="31" customFormat="1" x14ac:dyDescent="0.2">
      <c r="A428" s="58" t="s">
        <v>679</v>
      </c>
      <c r="B428" s="59" t="s">
        <v>680</v>
      </c>
      <c r="C428" s="59" t="s">
        <v>22</v>
      </c>
      <c r="D428" s="59" t="s">
        <v>687</v>
      </c>
      <c r="E428" s="49">
        <v>1445327</v>
      </c>
      <c r="F428" s="49">
        <v>1445327</v>
      </c>
      <c r="G428" s="2">
        <f t="shared" si="12"/>
        <v>0</v>
      </c>
      <c r="H428" s="35">
        <f t="shared" si="13"/>
        <v>0</v>
      </c>
      <c r="I428" s="40" t="s">
        <v>869</v>
      </c>
      <c r="J428" s="14" t="s">
        <v>869</v>
      </c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1:66" s="31" customFormat="1" x14ac:dyDescent="0.2">
      <c r="A429" s="58" t="s">
        <v>679</v>
      </c>
      <c r="B429" s="59" t="s">
        <v>680</v>
      </c>
      <c r="C429" s="59" t="s">
        <v>356</v>
      </c>
      <c r="D429" s="59" t="s">
        <v>688</v>
      </c>
      <c r="E429" s="49">
        <v>1186637</v>
      </c>
      <c r="F429" s="49">
        <v>1186637</v>
      </c>
      <c r="G429" s="2">
        <f t="shared" si="12"/>
        <v>0</v>
      </c>
      <c r="H429" s="35">
        <f t="shared" si="13"/>
        <v>0</v>
      </c>
      <c r="I429" s="40" t="s">
        <v>869</v>
      </c>
      <c r="J429" s="14" t="s">
        <v>869</v>
      </c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1:66" s="31" customFormat="1" x14ac:dyDescent="0.2">
      <c r="A430" s="58" t="s">
        <v>689</v>
      </c>
      <c r="B430" s="59" t="s">
        <v>690</v>
      </c>
      <c r="C430" s="59" t="s">
        <v>392</v>
      </c>
      <c r="D430" s="59" t="s">
        <v>274</v>
      </c>
      <c r="E430" s="49">
        <v>1092597</v>
      </c>
      <c r="F430" s="49">
        <v>1092597</v>
      </c>
      <c r="G430" s="2">
        <f t="shared" si="12"/>
        <v>0</v>
      </c>
      <c r="H430" s="35">
        <f t="shared" si="13"/>
        <v>0</v>
      </c>
      <c r="I430" s="40" t="s">
        <v>869</v>
      </c>
      <c r="J430" s="14" t="s">
        <v>869</v>
      </c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1:66" s="31" customFormat="1" x14ac:dyDescent="0.2">
      <c r="A431" s="58" t="s">
        <v>689</v>
      </c>
      <c r="B431" s="59" t="s">
        <v>690</v>
      </c>
      <c r="C431" s="59" t="s">
        <v>12</v>
      </c>
      <c r="D431" s="59" t="s">
        <v>692</v>
      </c>
      <c r="E431" s="49">
        <v>1547262</v>
      </c>
      <c r="F431" s="49">
        <v>1547262</v>
      </c>
      <c r="G431" s="2">
        <f t="shared" si="12"/>
        <v>0</v>
      </c>
      <c r="H431" s="35">
        <f t="shared" si="13"/>
        <v>0</v>
      </c>
      <c r="I431" s="40" t="s">
        <v>869</v>
      </c>
      <c r="J431" s="14" t="s">
        <v>869</v>
      </c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1:66" s="31" customFormat="1" x14ac:dyDescent="0.2">
      <c r="A432" s="58" t="s">
        <v>689</v>
      </c>
      <c r="B432" s="59" t="s">
        <v>690</v>
      </c>
      <c r="C432" s="59" t="s">
        <v>14</v>
      </c>
      <c r="D432" s="59" t="s">
        <v>693</v>
      </c>
      <c r="E432" s="49">
        <v>1629577</v>
      </c>
      <c r="F432" s="49">
        <v>1629577</v>
      </c>
      <c r="G432" s="2">
        <f t="shared" si="12"/>
        <v>0</v>
      </c>
      <c r="H432" s="35">
        <f t="shared" si="13"/>
        <v>0</v>
      </c>
      <c r="I432" s="40" t="s">
        <v>869</v>
      </c>
      <c r="J432" s="14" t="s">
        <v>869</v>
      </c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 s="1"/>
      <c r="BF432" s="1"/>
      <c r="BG432" s="1"/>
      <c r="BH432" s="1"/>
      <c r="BI432" s="1"/>
      <c r="BJ432" s="1"/>
      <c r="BK432" s="1"/>
      <c r="BL432" s="1"/>
      <c r="BM432" s="1"/>
      <c r="BN432" s="1"/>
    </row>
    <row r="433" spans="1:66" s="31" customFormat="1" x14ac:dyDescent="0.2">
      <c r="A433" s="58" t="s">
        <v>689</v>
      </c>
      <c r="B433" s="59" t="s">
        <v>690</v>
      </c>
      <c r="C433" s="59" t="s">
        <v>26</v>
      </c>
      <c r="D433" s="59" t="s">
        <v>694</v>
      </c>
      <c r="E433" s="49">
        <v>7052971</v>
      </c>
      <c r="F433" s="49">
        <v>7052971</v>
      </c>
      <c r="G433" s="2">
        <f t="shared" si="12"/>
        <v>0</v>
      </c>
      <c r="H433" s="35">
        <f t="shared" si="13"/>
        <v>0</v>
      </c>
      <c r="I433" s="40" t="s">
        <v>869</v>
      </c>
      <c r="J433" s="14" t="s">
        <v>869</v>
      </c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1:66" s="31" customFormat="1" x14ac:dyDescent="0.2">
      <c r="A434" s="58" t="s">
        <v>689</v>
      </c>
      <c r="B434" s="59" t="s">
        <v>690</v>
      </c>
      <c r="C434" s="59" t="s">
        <v>57</v>
      </c>
      <c r="D434" s="59" t="s">
        <v>695</v>
      </c>
      <c r="E434" s="49">
        <v>3136041</v>
      </c>
      <c r="F434" s="49">
        <v>3136041</v>
      </c>
      <c r="G434" s="2">
        <f t="shared" si="12"/>
        <v>0</v>
      </c>
      <c r="H434" s="35">
        <f t="shared" si="13"/>
        <v>0</v>
      </c>
      <c r="I434" s="40" t="s">
        <v>869</v>
      </c>
      <c r="J434" s="14" t="s">
        <v>869</v>
      </c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1:66" s="31" customFormat="1" x14ac:dyDescent="0.2">
      <c r="A435" s="58" t="s">
        <v>689</v>
      </c>
      <c r="B435" s="59" t="s">
        <v>690</v>
      </c>
      <c r="C435" s="59" t="s">
        <v>79</v>
      </c>
      <c r="D435" s="59" t="s">
        <v>696</v>
      </c>
      <c r="E435" s="49">
        <v>5204290</v>
      </c>
      <c r="F435" s="49">
        <v>5204290</v>
      </c>
      <c r="G435" s="2">
        <f t="shared" si="12"/>
        <v>0</v>
      </c>
      <c r="H435" s="35">
        <f t="shared" si="13"/>
        <v>0</v>
      </c>
      <c r="I435" s="40" t="s">
        <v>869</v>
      </c>
      <c r="J435" s="14" t="s">
        <v>869</v>
      </c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1:66" s="31" customFormat="1" x14ac:dyDescent="0.2">
      <c r="A436" s="58" t="s">
        <v>689</v>
      </c>
      <c r="B436" s="59" t="s">
        <v>690</v>
      </c>
      <c r="C436" s="59" t="s">
        <v>16</v>
      </c>
      <c r="D436" s="59" t="s">
        <v>697</v>
      </c>
      <c r="E436" s="49">
        <v>1070173</v>
      </c>
      <c r="F436" s="49">
        <v>1070173</v>
      </c>
      <c r="G436" s="2">
        <f t="shared" si="12"/>
        <v>0</v>
      </c>
      <c r="H436" s="35">
        <f t="shared" si="13"/>
        <v>0</v>
      </c>
      <c r="I436" s="40" t="s">
        <v>869</v>
      </c>
      <c r="J436" s="14" t="s">
        <v>869</v>
      </c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1:66" s="31" customFormat="1" x14ac:dyDescent="0.2">
      <c r="A437" s="58" t="s">
        <v>689</v>
      </c>
      <c r="B437" s="59" t="s">
        <v>690</v>
      </c>
      <c r="C437" s="59" t="s">
        <v>82</v>
      </c>
      <c r="D437" s="59" t="s">
        <v>698</v>
      </c>
      <c r="E437" s="49">
        <v>1200840</v>
      </c>
      <c r="F437" s="49">
        <v>1200840</v>
      </c>
      <c r="G437" s="2">
        <f t="shared" si="12"/>
        <v>0</v>
      </c>
      <c r="H437" s="35">
        <f t="shared" si="13"/>
        <v>0</v>
      </c>
      <c r="I437" s="40" t="s">
        <v>869</v>
      </c>
      <c r="J437" s="14" t="s">
        <v>869</v>
      </c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1:66" s="31" customFormat="1" x14ac:dyDescent="0.2">
      <c r="A438" s="58" t="s">
        <v>689</v>
      </c>
      <c r="B438" s="59" t="s">
        <v>690</v>
      </c>
      <c r="C438" s="59" t="s">
        <v>185</v>
      </c>
      <c r="D438" s="59" t="s">
        <v>691</v>
      </c>
      <c r="E438" s="49">
        <v>2395531</v>
      </c>
      <c r="F438" s="49">
        <v>2395531</v>
      </c>
      <c r="G438" s="2">
        <f t="shared" si="12"/>
        <v>0</v>
      </c>
      <c r="H438" s="35">
        <f t="shared" si="13"/>
        <v>0</v>
      </c>
      <c r="I438" s="40" t="s">
        <v>869</v>
      </c>
      <c r="J438" s="14" t="s">
        <v>869</v>
      </c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1:66" s="31" customFormat="1" x14ac:dyDescent="0.2">
      <c r="A439" s="58" t="s">
        <v>689</v>
      </c>
      <c r="B439" s="59" t="s">
        <v>690</v>
      </c>
      <c r="C439" s="59" t="s">
        <v>483</v>
      </c>
      <c r="D439" s="59" t="s">
        <v>699</v>
      </c>
      <c r="E439" s="49">
        <v>9094213</v>
      </c>
      <c r="F439" s="49">
        <v>9094213</v>
      </c>
      <c r="G439" s="2">
        <f t="shared" si="12"/>
        <v>0</v>
      </c>
      <c r="H439" s="35">
        <f t="shared" si="13"/>
        <v>0</v>
      </c>
      <c r="I439" s="40" t="s">
        <v>869</v>
      </c>
      <c r="J439" s="14" t="s">
        <v>869</v>
      </c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1:66" s="31" customFormat="1" x14ac:dyDescent="0.2">
      <c r="A440" s="58" t="s">
        <v>689</v>
      </c>
      <c r="B440" s="59" t="s">
        <v>690</v>
      </c>
      <c r="C440" s="59" t="s">
        <v>30</v>
      </c>
      <c r="D440" s="59" t="s">
        <v>700</v>
      </c>
      <c r="E440" s="49">
        <v>16584123</v>
      </c>
      <c r="F440" s="49">
        <v>16584123</v>
      </c>
      <c r="G440" s="2">
        <f t="shared" si="12"/>
        <v>0</v>
      </c>
      <c r="H440" s="35">
        <f t="shared" si="13"/>
        <v>0</v>
      </c>
      <c r="I440" s="40" t="s">
        <v>869</v>
      </c>
      <c r="J440" s="14" t="s">
        <v>869</v>
      </c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1:66" s="31" customFormat="1" x14ac:dyDescent="0.2">
      <c r="A441" s="58" t="s">
        <v>689</v>
      </c>
      <c r="B441" s="59" t="s">
        <v>690</v>
      </c>
      <c r="C441" s="59" t="s">
        <v>701</v>
      </c>
      <c r="D441" s="59" t="s">
        <v>702</v>
      </c>
      <c r="E441" s="49">
        <v>1353661</v>
      </c>
      <c r="F441" s="49">
        <v>1353661</v>
      </c>
      <c r="G441" s="2">
        <f t="shared" si="12"/>
        <v>0</v>
      </c>
      <c r="H441" s="35">
        <f t="shared" si="13"/>
        <v>0</v>
      </c>
      <c r="I441" s="40" t="s">
        <v>869</v>
      </c>
      <c r="J441" s="14" t="s">
        <v>869</v>
      </c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1:66" s="31" customFormat="1" x14ac:dyDescent="0.2">
      <c r="A442" s="58" t="s">
        <v>689</v>
      </c>
      <c r="B442" s="59" t="s">
        <v>690</v>
      </c>
      <c r="C442" s="59" t="s">
        <v>703</v>
      </c>
      <c r="D442" s="59" t="s">
        <v>704</v>
      </c>
      <c r="E442" s="49">
        <v>444813</v>
      </c>
      <c r="F442" s="49">
        <v>444813</v>
      </c>
      <c r="G442" s="2">
        <f t="shared" si="12"/>
        <v>0</v>
      </c>
      <c r="H442" s="35">
        <f t="shared" si="13"/>
        <v>0</v>
      </c>
      <c r="I442" s="40" t="s">
        <v>869</v>
      </c>
      <c r="J442" s="14" t="s">
        <v>869</v>
      </c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1:66" s="31" customFormat="1" x14ac:dyDescent="0.2">
      <c r="A443" s="58" t="s">
        <v>689</v>
      </c>
      <c r="B443" s="59" t="s">
        <v>690</v>
      </c>
      <c r="C443" s="59" t="s">
        <v>705</v>
      </c>
      <c r="D443" s="59" t="s">
        <v>706</v>
      </c>
      <c r="E443" s="49">
        <v>1400650</v>
      </c>
      <c r="F443" s="49">
        <v>1400650</v>
      </c>
      <c r="G443" s="2">
        <f t="shared" si="12"/>
        <v>0</v>
      </c>
      <c r="H443" s="35">
        <f t="shared" si="13"/>
        <v>0</v>
      </c>
      <c r="I443" s="40" t="s">
        <v>869</v>
      </c>
      <c r="J443" s="14" t="s">
        <v>869</v>
      </c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1:66" s="31" customFormat="1" x14ac:dyDescent="0.2">
      <c r="A444" s="58" t="s">
        <v>707</v>
      </c>
      <c r="B444" s="59" t="s">
        <v>708</v>
      </c>
      <c r="C444" s="59" t="s">
        <v>645</v>
      </c>
      <c r="D444" s="59" t="s">
        <v>709</v>
      </c>
      <c r="E444" s="49">
        <v>307527</v>
      </c>
      <c r="F444" s="49">
        <v>307527</v>
      </c>
      <c r="G444" s="2">
        <f t="shared" si="12"/>
        <v>0</v>
      </c>
      <c r="H444" s="35">
        <f t="shared" si="13"/>
        <v>0</v>
      </c>
      <c r="I444" s="40" t="s">
        <v>869</v>
      </c>
      <c r="J444" s="14" t="s">
        <v>869</v>
      </c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1:66" s="31" customFormat="1" x14ac:dyDescent="0.2">
      <c r="A445" s="58" t="s">
        <v>707</v>
      </c>
      <c r="B445" s="59" t="s">
        <v>708</v>
      </c>
      <c r="C445" s="59" t="s">
        <v>201</v>
      </c>
      <c r="D445" s="59" t="s">
        <v>710</v>
      </c>
      <c r="E445" s="49">
        <v>436517</v>
      </c>
      <c r="F445" s="49">
        <v>436517</v>
      </c>
      <c r="G445" s="2">
        <f t="shared" si="12"/>
        <v>0</v>
      </c>
      <c r="H445" s="35">
        <f t="shared" si="13"/>
        <v>0</v>
      </c>
      <c r="I445" s="40" t="s">
        <v>869</v>
      </c>
      <c r="J445" s="14" t="s">
        <v>869</v>
      </c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1:66" s="31" customFormat="1" x14ac:dyDescent="0.2">
      <c r="A446" s="58" t="s">
        <v>707</v>
      </c>
      <c r="B446" s="59" t="s">
        <v>708</v>
      </c>
      <c r="C446" s="59" t="s">
        <v>711</v>
      </c>
      <c r="D446" s="59" t="s">
        <v>712</v>
      </c>
      <c r="E446" s="49">
        <v>235915</v>
      </c>
      <c r="F446" s="49">
        <v>235915</v>
      </c>
      <c r="G446" s="2">
        <f t="shared" si="12"/>
        <v>0</v>
      </c>
      <c r="H446" s="35">
        <f t="shared" si="13"/>
        <v>0</v>
      </c>
      <c r="I446" s="40" t="s">
        <v>869</v>
      </c>
      <c r="J446" s="14" t="s">
        <v>869</v>
      </c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1:66" s="31" customFormat="1" x14ac:dyDescent="0.2">
      <c r="A447" s="58" t="s">
        <v>707</v>
      </c>
      <c r="B447" s="59" t="s">
        <v>708</v>
      </c>
      <c r="C447" s="59" t="s">
        <v>26</v>
      </c>
      <c r="D447" s="59" t="s">
        <v>713</v>
      </c>
      <c r="E447" s="49">
        <v>2906881</v>
      </c>
      <c r="F447" s="49">
        <v>2906881</v>
      </c>
      <c r="G447" s="2">
        <f t="shared" si="12"/>
        <v>0</v>
      </c>
      <c r="H447" s="35">
        <f t="shared" si="13"/>
        <v>0</v>
      </c>
      <c r="I447" s="40" t="s">
        <v>869</v>
      </c>
      <c r="J447" s="14" t="s">
        <v>869</v>
      </c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1:66" s="31" customFormat="1" x14ac:dyDescent="0.2">
      <c r="A448" s="58" t="s">
        <v>707</v>
      </c>
      <c r="B448" s="59" t="s">
        <v>708</v>
      </c>
      <c r="C448" s="59" t="s">
        <v>185</v>
      </c>
      <c r="D448" s="59" t="s">
        <v>714</v>
      </c>
      <c r="E448" s="49">
        <v>2236730</v>
      </c>
      <c r="F448" s="49">
        <v>2236730</v>
      </c>
      <c r="G448" s="2">
        <f t="shared" si="12"/>
        <v>0</v>
      </c>
      <c r="H448" s="35">
        <f t="shared" si="13"/>
        <v>0</v>
      </c>
      <c r="I448" s="40" t="s">
        <v>869</v>
      </c>
      <c r="J448" s="14" t="s">
        <v>869</v>
      </c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1:66" s="31" customFormat="1" x14ac:dyDescent="0.2">
      <c r="A449" s="58" t="s">
        <v>707</v>
      </c>
      <c r="B449" s="59" t="s">
        <v>708</v>
      </c>
      <c r="C449" s="59" t="s">
        <v>353</v>
      </c>
      <c r="D449" s="59" t="s">
        <v>715</v>
      </c>
      <c r="E449" s="49">
        <v>4433568</v>
      </c>
      <c r="F449" s="49">
        <v>4433568</v>
      </c>
      <c r="G449" s="2">
        <f t="shared" si="12"/>
        <v>0</v>
      </c>
      <c r="H449" s="35">
        <f t="shared" si="13"/>
        <v>0</v>
      </c>
      <c r="I449" s="40" t="s">
        <v>869</v>
      </c>
      <c r="J449" s="14" t="s">
        <v>869</v>
      </c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1:66" s="31" customFormat="1" x14ac:dyDescent="0.2">
      <c r="A450" s="58" t="s">
        <v>707</v>
      </c>
      <c r="B450" s="59" t="s">
        <v>708</v>
      </c>
      <c r="C450" s="59" t="s">
        <v>47</v>
      </c>
      <c r="D450" s="59" t="s">
        <v>716</v>
      </c>
      <c r="E450" s="49">
        <v>999108</v>
      </c>
      <c r="F450" s="49">
        <v>999108</v>
      </c>
      <c r="G450" s="2">
        <f t="shared" si="12"/>
        <v>0</v>
      </c>
      <c r="H450" s="35">
        <f t="shared" si="13"/>
        <v>0</v>
      </c>
      <c r="I450" s="40" t="s">
        <v>869</v>
      </c>
      <c r="J450" s="14" t="s">
        <v>869</v>
      </c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1:66" s="31" customFormat="1" x14ac:dyDescent="0.2">
      <c r="A451" s="58" t="s">
        <v>717</v>
      </c>
      <c r="B451" s="59" t="s">
        <v>718</v>
      </c>
      <c r="C451" s="59" t="s">
        <v>79</v>
      </c>
      <c r="D451" s="59" t="s">
        <v>719</v>
      </c>
      <c r="E451" s="49">
        <v>235754</v>
      </c>
      <c r="F451" s="49">
        <v>235754</v>
      </c>
      <c r="G451" s="2">
        <f t="shared" si="12"/>
        <v>0</v>
      </c>
      <c r="H451" s="35">
        <f t="shared" si="13"/>
        <v>0</v>
      </c>
      <c r="I451" s="40" t="s">
        <v>905</v>
      </c>
      <c r="J451" s="14" t="s">
        <v>869</v>
      </c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1:66" s="31" customFormat="1" x14ac:dyDescent="0.2">
      <c r="A452" s="58" t="s">
        <v>717</v>
      </c>
      <c r="B452" s="59" t="s">
        <v>718</v>
      </c>
      <c r="C452" s="59" t="s">
        <v>59</v>
      </c>
      <c r="D452" s="59" t="s">
        <v>720</v>
      </c>
      <c r="E452" s="49">
        <v>16945</v>
      </c>
      <c r="F452" s="49">
        <v>16945</v>
      </c>
      <c r="G452" s="2">
        <f t="shared" si="12"/>
        <v>0</v>
      </c>
      <c r="H452" s="35">
        <f t="shared" si="13"/>
        <v>0</v>
      </c>
      <c r="I452" s="40" t="s">
        <v>905</v>
      </c>
      <c r="J452" s="14" t="s">
        <v>905</v>
      </c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1:66" s="31" customFormat="1" x14ac:dyDescent="0.2">
      <c r="A453" s="58" t="s">
        <v>717</v>
      </c>
      <c r="B453" s="59" t="s">
        <v>718</v>
      </c>
      <c r="C453" s="59" t="s">
        <v>37</v>
      </c>
      <c r="D453" s="59" t="s">
        <v>721</v>
      </c>
      <c r="E453" s="49">
        <v>78951</v>
      </c>
      <c r="F453" s="49">
        <v>78951</v>
      </c>
      <c r="G453" s="2">
        <f t="shared" si="12"/>
        <v>0</v>
      </c>
      <c r="H453" s="35">
        <f t="shared" si="13"/>
        <v>0</v>
      </c>
      <c r="I453" s="40" t="s">
        <v>905</v>
      </c>
      <c r="J453" s="14" t="s">
        <v>869</v>
      </c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1:66" s="31" customFormat="1" x14ac:dyDescent="0.2">
      <c r="A454" s="58" t="s">
        <v>717</v>
      </c>
      <c r="B454" s="59" t="s">
        <v>718</v>
      </c>
      <c r="C454" s="59" t="s">
        <v>39</v>
      </c>
      <c r="D454" s="59" t="s">
        <v>722</v>
      </c>
      <c r="E454" s="49">
        <v>0</v>
      </c>
      <c r="F454" s="49">
        <v>0</v>
      </c>
      <c r="G454" s="2">
        <f t="shared" si="12"/>
        <v>0</v>
      </c>
      <c r="H454" s="35">
        <v>0</v>
      </c>
      <c r="I454" s="40" t="s">
        <v>905</v>
      </c>
      <c r="J454" s="14" t="s">
        <v>905</v>
      </c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1:66" s="31" customFormat="1" x14ac:dyDescent="0.2">
      <c r="A455" s="58" t="s">
        <v>717</v>
      </c>
      <c r="B455" s="59" t="s">
        <v>718</v>
      </c>
      <c r="C455" s="59" t="s">
        <v>344</v>
      </c>
      <c r="D455" s="59" t="s">
        <v>723</v>
      </c>
      <c r="E455" s="49">
        <v>19258</v>
      </c>
      <c r="F455" s="49">
        <v>19258</v>
      </c>
      <c r="G455" s="2">
        <f t="shared" si="12"/>
        <v>0</v>
      </c>
      <c r="H455" s="35">
        <f t="shared" si="13"/>
        <v>0</v>
      </c>
      <c r="I455" s="40" t="s">
        <v>905</v>
      </c>
      <c r="J455" s="14" t="s">
        <v>905</v>
      </c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1:66" s="31" customFormat="1" x14ac:dyDescent="0.2">
      <c r="A456" s="58" t="s">
        <v>724</v>
      </c>
      <c r="B456" s="59" t="s">
        <v>725</v>
      </c>
      <c r="C456" s="59" t="s">
        <v>510</v>
      </c>
      <c r="D456" s="59" t="s">
        <v>726</v>
      </c>
      <c r="E456" s="49">
        <v>1389154</v>
      </c>
      <c r="F456" s="49">
        <v>1389154</v>
      </c>
      <c r="G456" s="2">
        <f t="shared" si="12"/>
        <v>0</v>
      </c>
      <c r="H456" s="35">
        <f t="shared" si="13"/>
        <v>0</v>
      </c>
      <c r="I456" s="40" t="s">
        <v>869</v>
      </c>
      <c r="J456" s="14" t="s">
        <v>869</v>
      </c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1:66" s="31" customFormat="1" x14ac:dyDescent="0.2">
      <c r="A457" s="58" t="s">
        <v>724</v>
      </c>
      <c r="B457" s="59" t="s">
        <v>725</v>
      </c>
      <c r="C457" s="59" t="s">
        <v>26</v>
      </c>
      <c r="D457" s="59" t="s">
        <v>727</v>
      </c>
      <c r="E457" s="49">
        <v>11896414</v>
      </c>
      <c r="F457" s="49">
        <v>11896414</v>
      </c>
      <c r="G457" s="2">
        <f t="shared" si="12"/>
        <v>0</v>
      </c>
      <c r="H457" s="35">
        <f t="shared" si="13"/>
        <v>0</v>
      </c>
      <c r="I457" s="40" t="s">
        <v>869</v>
      </c>
      <c r="J457" s="14" t="s">
        <v>869</v>
      </c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1:66" s="31" customFormat="1" x14ac:dyDescent="0.2">
      <c r="A458" s="58" t="s">
        <v>724</v>
      </c>
      <c r="B458" s="59" t="s">
        <v>725</v>
      </c>
      <c r="C458" s="59" t="s">
        <v>57</v>
      </c>
      <c r="D458" s="59" t="s">
        <v>728</v>
      </c>
      <c r="E458" s="49">
        <v>4421348</v>
      </c>
      <c r="F458" s="49">
        <v>4421348</v>
      </c>
      <c r="G458" s="2">
        <f t="shared" ref="G458:G521" si="14">SUM(F458-E458)</f>
        <v>0</v>
      </c>
      <c r="H458" s="35">
        <f t="shared" ref="H458:H521" si="15">ROUND(G458/E458,4)</f>
        <v>0</v>
      </c>
      <c r="I458" s="40" t="s">
        <v>869</v>
      </c>
      <c r="J458" s="14" t="s">
        <v>869</v>
      </c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1:66" s="31" customFormat="1" x14ac:dyDescent="0.2">
      <c r="A459" s="58" t="s">
        <v>724</v>
      </c>
      <c r="B459" s="59" t="s">
        <v>725</v>
      </c>
      <c r="C459" s="59" t="s">
        <v>79</v>
      </c>
      <c r="D459" s="59" t="s">
        <v>729</v>
      </c>
      <c r="E459" s="49">
        <v>3371151</v>
      </c>
      <c r="F459" s="49">
        <v>3371151</v>
      </c>
      <c r="G459" s="2">
        <f t="shared" si="14"/>
        <v>0</v>
      </c>
      <c r="H459" s="35">
        <f t="shared" si="15"/>
        <v>0</v>
      </c>
      <c r="I459" s="40" t="s">
        <v>869</v>
      </c>
      <c r="J459" s="14" t="s">
        <v>869</v>
      </c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1:66" s="31" customFormat="1" x14ac:dyDescent="0.2">
      <c r="A460" s="58" t="s">
        <v>724</v>
      </c>
      <c r="B460" s="59" t="s">
        <v>725</v>
      </c>
      <c r="C460" s="59" t="s">
        <v>16</v>
      </c>
      <c r="D460" s="59" t="s">
        <v>730</v>
      </c>
      <c r="E460" s="49">
        <v>3314379</v>
      </c>
      <c r="F460" s="49">
        <v>3314379</v>
      </c>
      <c r="G460" s="2">
        <f t="shared" si="14"/>
        <v>0</v>
      </c>
      <c r="H460" s="35">
        <f t="shared" si="15"/>
        <v>0</v>
      </c>
      <c r="I460" s="40" t="s">
        <v>869</v>
      </c>
      <c r="J460" s="14" t="s">
        <v>869</v>
      </c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1:66" s="31" customFormat="1" x14ac:dyDescent="0.2">
      <c r="A461" s="58" t="s">
        <v>724</v>
      </c>
      <c r="B461" s="59" t="s">
        <v>725</v>
      </c>
      <c r="C461" s="59" t="s">
        <v>82</v>
      </c>
      <c r="D461" s="59" t="s">
        <v>731</v>
      </c>
      <c r="E461" s="49">
        <v>4790548</v>
      </c>
      <c r="F461" s="49">
        <v>4790548</v>
      </c>
      <c r="G461" s="2">
        <f t="shared" si="14"/>
        <v>0</v>
      </c>
      <c r="H461" s="35">
        <f t="shared" si="15"/>
        <v>0</v>
      </c>
      <c r="I461" s="40" t="s">
        <v>869</v>
      </c>
      <c r="J461" s="14" t="s">
        <v>869</v>
      </c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1:66" s="31" customFormat="1" x14ac:dyDescent="0.2">
      <c r="A462" s="58" t="s">
        <v>724</v>
      </c>
      <c r="B462" s="59" t="s">
        <v>725</v>
      </c>
      <c r="C462" s="59" t="s">
        <v>59</v>
      </c>
      <c r="D462" s="59" t="s">
        <v>732</v>
      </c>
      <c r="E462" s="49">
        <v>4382073</v>
      </c>
      <c r="F462" s="49">
        <v>4382073</v>
      </c>
      <c r="G462" s="2">
        <f t="shared" si="14"/>
        <v>0</v>
      </c>
      <c r="H462" s="35">
        <f t="shared" si="15"/>
        <v>0</v>
      </c>
      <c r="I462" s="40" t="s">
        <v>869</v>
      </c>
      <c r="J462" s="14" t="s">
        <v>869</v>
      </c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1:66" s="31" customFormat="1" x14ac:dyDescent="0.2">
      <c r="A463" s="58" t="s">
        <v>724</v>
      </c>
      <c r="B463" s="59" t="s">
        <v>725</v>
      </c>
      <c r="C463" s="59" t="s">
        <v>37</v>
      </c>
      <c r="D463" s="59" t="s">
        <v>733</v>
      </c>
      <c r="E463" s="49">
        <v>2057956</v>
      </c>
      <c r="F463" s="49">
        <v>2057956</v>
      </c>
      <c r="G463" s="2">
        <f t="shared" si="14"/>
        <v>0</v>
      </c>
      <c r="H463" s="35">
        <f t="shared" si="15"/>
        <v>0</v>
      </c>
      <c r="I463" s="40" t="s">
        <v>869</v>
      </c>
      <c r="J463" s="14" t="s">
        <v>869</v>
      </c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1:66" s="31" customFormat="1" x14ac:dyDescent="0.2">
      <c r="A464" s="58" t="s">
        <v>724</v>
      </c>
      <c r="B464" s="59" t="s">
        <v>725</v>
      </c>
      <c r="C464" s="59" t="s">
        <v>215</v>
      </c>
      <c r="D464" s="59" t="s">
        <v>734</v>
      </c>
      <c r="E464" s="49">
        <v>2017068</v>
      </c>
      <c r="F464" s="49">
        <v>2017068</v>
      </c>
      <c r="G464" s="2">
        <f t="shared" si="14"/>
        <v>0</v>
      </c>
      <c r="H464" s="35">
        <f t="shared" si="15"/>
        <v>0</v>
      </c>
      <c r="I464" s="40" t="s">
        <v>869</v>
      </c>
      <c r="J464" s="14" t="s">
        <v>869</v>
      </c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1:66" s="31" customFormat="1" x14ac:dyDescent="0.2">
      <c r="A465" s="58" t="s">
        <v>735</v>
      </c>
      <c r="B465" s="59" t="s">
        <v>736</v>
      </c>
      <c r="C465" s="59" t="s">
        <v>737</v>
      </c>
      <c r="D465" s="59" t="s">
        <v>738</v>
      </c>
      <c r="E465" s="49">
        <v>1060140</v>
      </c>
      <c r="F465" s="49">
        <v>1060140</v>
      </c>
      <c r="G465" s="2">
        <f t="shared" si="14"/>
        <v>0</v>
      </c>
      <c r="H465" s="35">
        <f t="shared" si="15"/>
        <v>0</v>
      </c>
      <c r="I465" s="40" t="s">
        <v>869</v>
      </c>
      <c r="J465" s="14" t="s">
        <v>869</v>
      </c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1:66" s="31" customFormat="1" x14ac:dyDescent="0.2">
      <c r="A466" s="58" t="s">
        <v>735</v>
      </c>
      <c r="B466" s="59" t="s">
        <v>736</v>
      </c>
      <c r="C466" s="59" t="s">
        <v>26</v>
      </c>
      <c r="D466" s="59" t="s">
        <v>739</v>
      </c>
      <c r="E466" s="49">
        <v>6082715</v>
      </c>
      <c r="F466" s="49">
        <v>6082715</v>
      </c>
      <c r="G466" s="2">
        <f t="shared" si="14"/>
        <v>0</v>
      </c>
      <c r="H466" s="35">
        <f t="shared" si="15"/>
        <v>0</v>
      </c>
      <c r="I466" s="40" t="s">
        <v>869</v>
      </c>
      <c r="J466" s="14" t="s">
        <v>869</v>
      </c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 s="1"/>
      <c r="BF466" s="1"/>
      <c r="BG466" s="1"/>
      <c r="BH466" s="1"/>
      <c r="BI466" s="1"/>
      <c r="BJ466" s="1"/>
      <c r="BK466" s="1"/>
      <c r="BL466" s="1"/>
      <c r="BM466" s="1"/>
      <c r="BN466" s="1"/>
    </row>
    <row r="467" spans="1:66" s="31" customFormat="1" x14ac:dyDescent="0.2">
      <c r="A467" s="58" t="s">
        <v>735</v>
      </c>
      <c r="B467" s="59" t="s">
        <v>736</v>
      </c>
      <c r="C467" s="59" t="s">
        <v>57</v>
      </c>
      <c r="D467" s="59" t="s">
        <v>740</v>
      </c>
      <c r="E467" s="49">
        <v>3032115</v>
      </c>
      <c r="F467" s="49">
        <v>3032115</v>
      </c>
      <c r="G467" s="2">
        <f t="shared" si="14"/>
        <v>0</v>
      </c>
      <c r="H467" s="35">
        <f t="shared" si="15"/>
        <v>0</v>
      </c>
      <c r="I467" s="40" t="s">
        <v>869</v>
      </c>
      <c r="J467" s="14" t="s">
        <v>869</v>
      </c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1:66" s="31" customFormat="1" x14ac:dyDescent="0.2">
      <c r="A468" s="58" t="s">
        <v>735</v>
      </c>
      <c r="B468" s="59" t="s">
        <v>736</v>
      </c>
      <c r="C468" s="59" t="s">
        <v>79</v>
      </c>
      <c r="D468" s="59" t="s">
        <v>741</v>
      </c>
      <c r="E468" s="49">
        <v>1022446</v>
      </c>
      <c r="F468" s="49">
        <v>1022446</v>
      </c>
      <c r="G468" s="2">
        <f t="shared" si="14"/>
        <v>0</v>
      </c>
      <c r="H468" s="35">
        <f t="shared" si="15"/>
        <v>0</v>
      </c>
      <c r="I468" s="40" t="s">
        <v>869</v>
      </c>
      <c r="J468" s="14" t="s">
        <v>869</v>
      </c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1:66" s="31" customFormat="1" x14ac:dyDescent="0.2">
      <c r="A469" s="58" t="s">
        <v>735</v>
      </c>
      <c r="B469" s="59" t="s">
        <v>736</v>
      </c>
      <c r="C469" s="59" t="s">
        <v>16</v>
      </c>
      <c r="D469" s="59" t="s">
        <v>742</v>
      </c>
      <c r="E469" s="49">
        <v>1454607</v>
      </c>
      <c r="F469" s="49">
        <v>1454607</v>
      </c>
      <c r="G469" s="2">
        <f t="shared" si="14"/>
        <v>0</v>
      </c>
      <c r="H469" s="35">
        <f t="shared" si="15"/>
        <v>0</v>
      </c>
      <c r="I469" s="40" t="s">
        <v>869</v>
      </c>
      <c r="J469" s="14" t="s">
        <v>869</v>
      </c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1:66" s="31" customFormat="1" x14ac:dyDescent="0.2">
      <c r="A470" s="58" t="s">
        <v>735</v>
      </c>
      <c r="B470" s="59" t="s">
        <v>736</v>
      </c>
      <c r="C470" s="59" t="s">
        <v>59</v>
      </c>
      <c r="D470" s="59" t="s">
        <v>743</v>
      </c>
      <c r="E470" s="49">
        <v>1219256</v>
      </c>
      <c r="F470" s="49">
        <v>1219256</v>
      </c>
      <c r="G470" s="2">
        <f t="shared" si="14"/>
        <v>0</v>
      </c>
      <c r="H470" s="35">
        <f t="shared" si="15"/>
        <v>0</v>
      </c>
      <c r="I470" s="40" t="s">
        <v>869</v>
      </c>
      <c r="J470" s="14" t="s">
        <v>869</v>
      </c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1:66" s="31" customFormat="1" x14ac:dyDescent="0.2">
      <c r="A471" s="58" t="s">
        <v>735</v>
      </c>
      <c r="B471" s="59" t="s">
        <v>736</v>
      </c>
      <c r="C471" s="59" t="s">
        <v>37</v>
      </c>
      <c r="D471" s="59" t="s">
        <v>744</v>
      </c>
      <c r="E471" s="49">
        <v>1342742</v>
      </c>
      <c r="F471" s="49">
        <v>1342742</v>
      </c>
      <c r="G471" s="2">
        <f t="shared" si="14"/>
        <v>0</v>
      </c>
      <c r="H471" s="35">
        <f t="shared" si="15"/>
        <v>0</v>
      </c>
      <c r="I471" s="40" t="s">
        <v>869</v>
      </c>
      <c r="J471" s="14" t="s">
        <v>869</v>
      </c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1:66" s="31" customFormat="1" x14ac:dyDescent="0.2">
      <c r="A472" s="58" t="s">
        <v>735</v>
      </c>
      <c r="B472" s="59" t="s">
        <v>736</v>
      </c>
      <c r="C472" s="59" t="s">
        <v>185</v>
      </c>
      <c r="D472" s="59" t="s">
        <v>745</v>
      </c>
      <c r="E472" s="49">
        <v>872147</v>
      </c>
      <c r="F472" s="49">
        <v>872147</v>
      </c>
      <c r="G472" s="2">
        <f t="shared" si="14"/>
        <v>0</v>
      </c>
      <c r="H472" s="35">
        <f t="shared" si="15"/>
        <v>0</v>
      </c>
      <c r="I472" s="40" t="s">
        <v>869</v>
      </c>
      <c r="J472" s="14" t="s">
        <v>869</v>
      </c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1:66" s="31" customFormat="1" x14ac:dyDescent="0.2">
      <c r="A473" s="58" t="s">
        <v>735</v>
      </c>
      <c r="B473" s="59" t="s">
        <v>736</v>
      </c>
      <c r="C473" s="59" t="s">
        <v>369</v>
      </c>
      <c r="D473" s="59" t="s">
        <v>746</v>
      </c>
      <c r="E473" s="49">
        <v>1290905</v>
      </c>
      <c r="F473" s="49">
        <v>1290905</v>
      </c>
      <c r="G473" s="2">
        <f t="shared" si="14"/>
        <v>0</v>
      </c>
      <c r="H473" s="35">
        <f t="shared" si="15"/>
        <v>0</v>
      </c>
      <c r="I473" s="40" t="s">
        <v>869</v>
      </c>
      <c r="J473" s="14" t="s">
        <v>869</v>
      </c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1:66" s="31" customFormat="1" x14ac:dyDescent="0.2">
      <c r="A474" s="58" t="s">
        <v>735</v>
      </c>
      <c r="B474" s="59" t="s">
        <v>736</v>
      </c>
      <c r="C474" s="59" t="s">
        <v>39</v>
      </c>
      <c r="D474" s="59" t="s">
        <v>747</v>
      </c>
      <c r="E474" s="49">
        <v>373851</v>
      </c>
      <c r="F474" s="49">
        <v>373851</v>
      </c>
      <c r="G474" s="2">
        <f t="shared" si="14"/>
        <v>0</v>
      </c>
      <c r="H474" s="35">
        <f t="shared" si="15"/>
        <v>0</v>
      </c>
      <c r="I474" s="40" t="s">
        <v>869</v>
      </c>
      <c r="J474" s="14" t="s">
        <v>869</v>
      </c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1:66" s="31" customFormat="1" x14ac:dyDescent="0.2">
      <c r="A475" s="58" t="s">
        <v>748</v>
      </c>
      <c r="B475" s="59" t="s">
        <v>749</v>
      </c>
      <c r="C475" s="59" t="s">
        <v>230</v>
      </c>
      <c r="D475" s="59" t="s">
        <v>750</v>
      </c>
      <c r="E475" s="49">
        <v>1687693</v>
      </c>
      <c r="F475" s="49">
        <v>1687693</v>
      </c>
      <c r="G475" s="2">
        <f t="shared" si="14"/>
        <v>0</v>
      </c>
      <c r="H475" s="35">
        <f t="shared" si="15"/>
        <v>0</v>
      </c>
      <c r="I475" s="40" t="s">
        <v>869</v>
      </c>
      <c r="J475" s="14" t="s">
        <v>869</v>
      </c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1:66" s="31" customFormat="1" x14ac:dyDescent="0.2">
      <c r="A476" s="58" t="s">
        <v>748</v>
      </c>
      <c r="B476" s="59" t="s">
        <v>749</v>
      </c>
      <c r="C476" s="59" t="s">
        <v>245</v>
      </c>
      <c r="D476" s="59" t="s">
        <v>751</v>
      </c>
      <c r="E476" s="49">
        <v>487340</v>
      </c>
      <c r="F476" s="49">
        <v>487340</v>
      </c>
      <c r="G476" s="2">
        <f t="shared" si="14"/>
        <v>0</v>
      </c>
      <c r="H476" s="35">
        <f t="shared" si="15"/>
        <v>0</v>
      </c>
      <c r="I476" s="40" t="s">
        <v>869</v>
      </c>
      <c r="J476" s="14" t="s">
        <v>869</v>
      </c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1:66" s="31" customFormat="1" x14ac:dyDescent="0.2">
      <c r="A477" s="58" t="s">
        <v>748</v>
      </c>
      <c r="B477" s="59" t="s">
        <v>749</v>
      </c>
      <c r="C477" s="59" t="s">
        <v>752</v>
      </c>
      <c r="D477" s="59" t="s">
        <v>753</v>
      </c>
      <c r="E477" s="49">
        <v>2089159</v>
      </c>
      <c r="F477" s="49">
        <v>2089159</v>
      </c>
      <c r="G477" s="2">
        <f t="shared" si="14"/>
        <v>0</v>
      </c>
      <c r="H477" s="35">
        <f t="shared" si="15"/>
        <v>0</v>
      </c>
      <c r="I477" s="40" t="s">
        <v>869</v>
      </c>
      <c r="J477" s="14" t="s">
        <v>869</v>
      </c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1:66" s="31" customFormat="1" x14ac:dyDescent="0.2">
      <c r="A478" s="58" t="s">
        <v>748</v>
      </c>
      <c r="B478" s="59" t="s">
        <v>749</v>
      </c>
      <c r="C478" s="59" t="s">
        <v>394</v>
      </c>
      <c r="D478" s="59" t="s">
        <v>754</v>
      </c>
      <c r="E478" s="49">
        <v>1088286</v>
      </c>
      <c r="F478" s="49">
        <v>1088286</v>
      </c>
      <c r="G478" s="2">
        <f t="shared" si="14"/>
        <v>0</v>
      </c>
      <c r="H478" s="35">
        <f t="shared" si="15"/>
        <v>0</v>
      </c>
      <c r="I478" s="40" t="s">
        <v>869</v>
      </c>
      <c r="J478" s="14" t="s">
        <v>869</v>
      </c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1:66" s="31" customFormat="1" x14ac:dyDescent="0.2">
      <c r="A479" s="58" t="s">
        <v>748</v>
      </c>
      <c r="B479" s="59" t="s">
        <v>749</v>
      </c>
      <c r="C479" s="59" t="s">
        <v>755</v>
      </c>
      <c r="D479" s="59" t="s">
        <v>756</v>
      </c>
      <c r="E479" s="49">
        <v>1830429</v>
      </c>
      <c r="F479" s="49">
        <v>1830429</v>
      </c>
      <c r="G479" s="2">
        <f t="shared" si="14"/>
        <v>0</v>
      </c>
      <c r="H479" s="35">
        <f t="shared" si="15"/>
        <v>0</v>
      </c>
      <c r="I479" s="40" t="s">
        <v>869</v>
      </c>
      <c r="J479" s="14" t="s">
        <v>869</v>
      </c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1:66" s="31" customFormat="1" x14ac:dyDescent="0.2">
      <c r="A480" s="58" t="s">
        <v>748</v>
      </c>
      <c r="B480" s="59" t="s">
        <v>749</v>
      </c>
      <c r="C480" s="59" t="s">
        <v>26</v>
      </c>
      <c r="D480" s="59" t="s">
        <v>757</v>
      </c>
      <c r="E480" s="49">
        <v>8021909</v>
      </c>
      <c r="F480" s="49">
        <v>8021909</v>
      </c>
      <c r="G480" s="2">
        <f t="shared" si="14"/>
        <v>0</v>
      </c>
      <c r="H480" s="35">
        <f t="shared" si="15"/>
        <v>0</v>
      </c>
      <c r="I480" s="40" t="s">
        <v>869</v>
      </c>
      <c r="J480" s="14" t="s">
        <v>869</v>
      </c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1:66" s="31" customFormat="1" x14ac:dyDescent="0.2">
      <c r="A481" s="58" t="s">
        <v>748</v>
      </c>
      <c r="B481" s="59" t="s">
        <v>749</v>
      </c>
      <c r="C481" s="59" t="s">
        <v>57</v>
      </c>
      <c r="D481" s="59" t="s">
        <v>758</v>
      </c>
      <c r="E481" s="49">
        <v>3836412</v>
      </c>
      <c r="F481" s="49">
        <v>3836412</v>
      </c>
      <c r="G481" s="2">
        <f t="shared" si="14"/>
        <v>0</v>
      </c>
      <c r="H481" s="35">
        <f t="shared" si="15"/>
        <v>0</v>
      </c>
      <c r="I481" s="40" t="s">
        <v>869</v>
      </c>
      <c r="J481" s="14" t="s">
        <v>869</v>
      </c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1:66" s="31" customFormat="1" x14ac:dyDescent="0.2">
      <c r="A482" s="58" t="s">
        <v>748</v>
      </c>
      <c r="B482" s="59" t="s">
        <v>749</v>
      </c>
      <c r="C482" s="59" t="s">
        <v>79</v>
      </c>
      <c r="D482" s="59" t="s">
        <v>759</v>
      </c>
      <c r="E482" s="49">
        <v>6240809</v>
      </c>
      <c r="F482" s="49">
        <v>6240809</v>
      </c>
      <c r="G482" s="2">
        <f t="shared" si="14"/>
        <v>0</v>
      </c>
      <c r="H482" s="35">
        <f t="shared" si="15"/>
        <v>0</v>
      </c>
      <c r="I482" s="40" t="s">
        <v>869</v>
      </c>
      <c r="J482" s="14" t="s">
        <v>869</v>
      </c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1:66" s="31" customFormat="1" x14ac:dyDescent="0.2">
      <c r="A483" s="58" t="s">
        <v>748</v>
      </c>
      <c r="B483" s="59" t="s">
        <v>749</v>
      </c>
      <c r="C483" s="59" t="s">
        <v>16</v>
      </c>
      <c r="D483" s="59" t="s">
        <v>760</v>
      </c>
      <c r="E483" s="49">
        <v>2133896</v>
      </c>
      <c r="F483" s="49">
        <v>2133896</v>
      </c>
      <c r="G483" s="2">
        <f t="shared" si="14"/>
        <v>0</v>
      </c>
      <c r="H483" s="35">
        <f t="shared" si="15"/>
        <v>0</v>
      </c>
      <c r="I483" s="40" t="s">
        <v>869</v>
      </c>
      <c r="J483" s="14" t="s">
        <v>869</v>
      </c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1:66" s="31" customFormat="1" x14ac:dyDescent="0.2">
      <c r="A484" s="58" t="s">
        <v>748</v>
      </c>
      <c r="B484" s="59" t="s">
        <v>749</v>
      </c>
      <c r="C484" s="59" t="s">
        <v>82</v>
      </c>
      <c r="D484" s="59" t="s">
        <v>761</v>
      </c>
      <c r="E484" s="49">
        <v>4130279</v>
      </c>
      <c r="F484" s="49">
        <v>4175736</v>
      </c>
      <c r="G484" s="2">
        <f t="shared" si="14"/>
        <v>45457</v>
      </c>
      <c r="H484" s="35">
        <f t="shared" si="15"/>
        <v>1.0999999999999999E-2</v>
      </c>
      <c r="I484" s="40" t="s">
        <v>869</v>
      </c>
      <c r="J484" s="14" t="s">
        <v>869</v>
      </c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1:66" s="31" customFormat="1" x14ac:dyDescent="0.2">
      <c r="A485" s="58" t="s">
        <v>748</v>
      </c>
      <c r="B485" s="59" t="s">
        <v>749</v>
      </c>
      <c r="C485" s="59" t="s">
        <v>59</v>
      </c>
      <c r="D485" s="59" t="s">
        <v>762</v>
      </c>
      <c r="E485" s="49">
        <v>1931525</v>
      </c>
      <c r="F485" s="49">
        <v>1931525</v>
      </c>
      <c r="G485" s="2">
        <f t="shared" si="14"/>
        <v>0</v>
      </c>
      <c r="H485" s="35">
        <f t="shared" si="15"/>
        <v>0</v>
      </c>
      <c r="I485" s="40" t="s">
        <v>869</v>
      </c>
      <c r="J485" s="14" t="s">
        <v>869</v>
      </c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 s="1"/>
      <c r="BF485" s="1"/>
      <c r="BG485" s="1"/>
      <c r="BH485" s="1"/>
      <c r="BI485" s="1"/>
      <c r="BJ485" s="1"/>
      <c r="BK485" s="1"/>
      <c r="BL485" s="1"/>
      <c r="BM485" s="1"/>
      <c r="BN485" s="1"/>
    </row>
    <row r="486" spans="1:66" s="31" customFormat="1" x14ac:dyDescent="0.2">
      <c r="A486" s="58" t="s">
        <v>748</v>
      </c>
      <c r="B486" s="59" t="s">
        <v>749</v>
      </c>
      <c r="C486" s="59" t="s">
        <v>37</v>
      </c>
      <c r="D486" s="59" t="s">
        <v>763</v>
      </c>
      <c r="E486" s="49">
        <v>2037625</v>
      </c>
      <c r="F486" s="49">
        <v>2037625</v>
      </c>
      <c r="G486" s="2">
        <f t="shared" si="14"/>
        <v>0</v>
      </c>
      <c r="H486" s="35">
        <f t="shared" si="15"/>
        <v>0</v>
      </c>
      <c r="I486" s="40" t="s">
        <v>869</v>
      </c>
      <c r="J486" s="14" t="s">
        <v>869</v>
      </c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1:66" s="31" customFormat="1" x14ac:dyDescent="0.2">
      <c r="A487" s="58" t="s">
        <v>764</v>
      </c>
      <c r="B487" s="59" t="s">
        <v>765</v>
      </c>
      <c r="C487" s="59" t="s">
        <v>766</v>
      </c>
      <c r="D487" s="59" t="s">
        <v>767</v>
      </c>
      <c r="E487" s="49">
        <v>637745</v>
      </c>
      <c r="F487" s="49">
        <v>637745</v>
      </c>
      <c r="G487" s="2">
        <f t="shared" si="14"/>
        <v>0</v>
      </c>
      <c r="H487" s="35">
        <f t="shared" si="15"/>
        <v>0</v>
      </c>
      <c r="I487" s="40" t="s">
        <v>869</v>
      </c>
      <c r="J487" s="14" t="s">
        <v>869</v>
      </c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1:66" s="31" customFormat="1" x14ac:dyDescent="0.2">
      <c r="A488" s="58" t="s">
        <v>764</v>
      </c>
      <c r="B488" s="59" t="s">
        <v>765</v>
      </c>
      <c r="C488" s="59" t="s">
        <v>26</v>
      </c>
      <c r="D488" s="59" t="s">
        <v>768</v>
      </c>
      <c r="E488" s="49">
        <v>8739102</v>
      </c>
      <c r="F488" s="49">
        <v>8739102</v>
      </c>
      <c r="G488" s="2">
        <f t="shared" si="14"/>
        <v>0</v>
      </c>
      <c r="H488" s="35">
        <f t="shared" si="15"/>
        <v>0</v>
      </c>
      <c r="I488" s="40" t="s">
        <v>869</v>
      </c>
      <c r="J488" s="14" t="s">
        <v>869</v>
      </c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1:66" s="31" customFormat="1" x14ac:dyDescent="0.2">
      <c r="A489" s="58" t="s">
        <v>764</v>
      </c>
      <c r="B489" s="59" t="s">
        <v>765</v>
      </c>
      <c r="C489" s="59" t="s">
        <v>57</v>
      </c>
      <c r="D489" s="59" t="s">
        <v>769</v>
      </c>
      <c r="E489" s="49">
        <v>2722959</v>
      </c>
      <c r="F489" s="49">
        <v>2722959</v>
      </c>
      <c r="G489" s="2">
        <f t="shared" si="14"/>
        <v>0</v>
      </c>
      <c r="H489" s="35">
        <f t="shared" si="15"/>
        <v>0</v>
      </c>
      <c r="I489" s="40" t="s">
        <v>869</v>
      </c>
      <c r="J489" s="14" t="s">
        <v>869</v>
      </c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1:66" s="31" customFormat="1" x14ac:dyDescent="0.2">
      <c r="A490" s="58" t="s">
        <v>764</v>
      </c>
      <c r="B490" s="59" t="s">
        <v>765</v>
      </c>
      <c r="C490" s="59" t="s">
        <v>79</v>
      </c>
      <c r="D490" s="59" t="s">
        <v>770</v>
      </c>
      <c r="E490" s="49">
        <v>4360697</v>
      </c>
      <c r="F490" s="49">
        <v>4360697</v>
      </c>
      <c r="G490" s="2">
        <f t="shared" si="14"/>
        <v>0</v>
      </c>
      <c r="H490" s="35">
        <f t="shared" si="15"/>
        <v>0</v>
      </c>
      <c r="I490" s="40" t="s">
        <v>869</v>
      </c>
      <c r="J490" s="14" t="s">
        <v>869</v>
      </c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1:66" s="31" customFormat="1" x14ac:dyDescent="0.2">
      <c r="A491" s="58" t="s">
        <v>764</v>
      </c>
      <c r="B491" s="59" t="s">
        <v>765</v>
      </c>
      <c r="C491" s="59" t="s">
        <v>39</v>
      </c>
      <c r="D491" s="59" t="s">
        <v>771</v>
      </c>
      <c r="E491" s="49">
        <v>547523</v>
      </c>
      <c r="F491" s="49">
        <v>547523</v>
      </c>
      <c r="G491" s="2">
        <f t="shared" si="14"/>
        <v>0</v>
      </c>
      <c r="H491" s="35">
        <f t="shared" si="15"/>
        <v>0</v>
      </c>
      <c r="I491" s="40" t="s">
        <v>905</v>
      </c>
      <c r="J491" s="14" t="s">
        <v>869</v>
      </c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1:66" s="31" customFormat="1" x14ac:dyDescent="0.2">
      <c r="A492" s="58" t="s">
        <v>764</v>
      </c>
      <c r="B492" s="59" t="s">
        <v>765</v>
      </c>
      <c r="C492" s="59" t="s">
        <v>138</v>
      </c>
      <c r="D492" s="59" t="s">
        <v>772</v>
      </c>
      <c r="E492" s="49">
        <v>1621487</v>
      </c>
      <c r="F492" s="49">
        <v>1621487</v>
      </c>
      <c r="G492" s="2">
        <f t="shared" si="14"/>
        <v>0</v>
      </c>
      <c r="H492" s="35">
        <f t="shared" si="15"/>
        <v>0</v>
      </c>
      <c r="I492" s="40" t="s">
        <v>869</v>
      </c>
      <c r="J492" s="14" t="s">
        <v>869</v>
      </c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1:66" s="31" customFormat="1" x14ac:dyDescent="0.2">
      <c r="A493" s="58" t="s">
        <v>764</v>
      </c>
      <c r="B493" s="59" t="s">
        <v>765</v>
      </c>
      <c r="C493" s="59" t="s">
        <v>125</v>
      </c>
      <c r="D493" s="59" t="s">
        <v>773</v>
      </c>
      <c r="E493" s="49">
        <v>1234536</v>
      </c>
      <c r="F493" s="49">
        <v>1234536</v>
      </c>
      <c r="G493" s="2">
        <f t="shared" si="14"/>
        <v>0</v>
      </c>
      <c r="H493" s="35">
        <f t="shared" si="15"/>
        <v>0</v>
      </c>
      <c r="I493" s="40" t="s">
        <v>869</v>
      </c>
      <c r="J493" s="14" t="s">
        <v>869</v>
      </c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1:66" s="31" customFormat="1" x14ac:dyDescent="0.2">
      <c r="A494" s="58" t="s">
        <v>764</v>
      </c>
      <c r="B494" s="59" t="s">
        <v>765</v>
      </c>
      <c r="C494" s="59" t="s">
        <v>69</v>
      </c>
      <c r="D494" s="59" t="s">
        <v>774</v>
      </c>
      <c r="E494" s="49">
        <v>34655</v>
      </c>
      <c r="F494" s="49">
        <v>34655</v>
      </c>
      <c r="G494" s="2">
        <f t="shared" si="14"/>
        <v>0</v>
      </c>
      <c r="H494" s="35">
        <f t="shared" si="15"/>
        <v>0</v>
      </c>
      <c r="I494" s="40" t="s">
        <v>905</v>
      </c>
      <c r="J494" s="14" t="s">
        <v>905</v>
      </c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1:66" s="31" customFormat="1" x14ac:dyDescent="0.2">
      <c r="A495" s="58" t="s">
        <v>775</v>
      </c>
      <c r="B495" s="59" t="s">
        <v>776</v>
      </c>
      <c r="C495" s="59" t="s">
        <v>510</v>
      </c>
      <c r="D495" s="59" t="s">
        <v>777</v>
      </c>
      <c r="E495" s="49">
        <v>158191</v>
      </c>
      <c r="F495" s="49">
        <v>158191</v>
      </c>
      <c r="G495" s="2">
        <f t="shared" si="14"/>
        <v>0</v>
      </c>
      <c r="H495" s="35">
        <f t="shared" si="15"/>
        <v>0</v>
      </c>
      <c r="I495" s="40" t="s">
        <v>869</v>
      </c>
      <c r="J495" s="14" t="s">
        <v>869</v>
      </c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1:66" s="31" customFormat="1" x14ac:dyDescent="0.2">
      <c r="A496" s="58" t="s">
        <v>775</v>
      </c>
      <c r="B496" s="59" t="s">
        <v>776</v>
      </c>
      <c r="C496" s="59" t="s">
        <v>778</v>
      </c>
      <c r="D496" s="59" t="s">
        <v>779</v>
      </c>
      <c r="E496" s="49">
        <v>47899</v>
      </c>
      <c r="F496" s="49">
        <v>47899</v>
      </c>
      <c r="G496" s="2">
        <f t="shared" si="14"/>
        <v>0</v>
      </c>
      <c r="H496" s="35">
        <f t="shared" si="15"/>
        <v>0</v>
      </c>
      <c r="I496" s="40" t="s">
        <v>905</v>
      </c>
      <c r="J496" s="14" t="s">
        <v>905</v>
      </c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1:66" s="31" customFormat="1" x14ac:dyDescent="0.2">
      <c r="A497" s="58" t="s">
        <v>775</v>
      </c>
      <c r="B497" s="59" t="s">
        <v>776</v>
      </c>
      <c r="C497" s="59" t="s">
        <v>26</v>
      </c>
      <c r="D497" s="59" t="s">
        <v>780</v>
      </c>
      <c r="E497" s="49">
        <v>289043</v>
      </c>
      <c r="F497" s="49">
        <v>289043</v>
      </c>
      <c r="G497" s="2">
        <f t="shared" si="14"/>
        <v>0</v>
      </c>
      <c r="H497" s="35">
        <f t="shared" si="15"/>
        <v>0</v>
      </c>
      <c r="I497" s="40" t="s">
        <v>869</v>
      </c>
      <c r="J497" s="14" t="s">
        <v>869</v>
      </c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 s="1"/>
      <c r="BF497" s="1"/>
      <c r="BG497" s="1"/>
      <c r="BH497" s="1"/>
      <c r="BI497" s="1"/>
      <c r="BJ497" s="1"/>
      <c r="BK497" s="1"/>
      <c r="BL497" s="1"/>
      <c r="BM497" s="1"/>
      <c r="BN497" s="1"/>
    </row>
    <row r="498" spans="1:66" s="31" customFormat="1" x14ac:dyDescent="0.2">
      <c r="A498" s="58" t="s">
        <v>775</v>
      </c>
      <c r="B498" s="59" t="s">
        <v>776</v>
      </c>
      <c r="C498" s="59" t="s">
        <v>215</v>
      </c>
      <c r="D498" s="59" t="s">
        <v>781</v>
      </c>
      <c r="E498" s="49">
        <v>10621738</v>
      </c>
      <c r="F498" s="49">
        <v>10621738</v>
      </c>
      <c r="G498" s="2">
        <f t="shared" si="14"/>
        <v>0</v>
      </c>
      <c r="H498" s="35">
        <f t="shared" si="15"/>
        <v>0</v>
      </c>
      <c r="I498" s="40" t="s">
        <v>869</v>
      </c>
      <c r="J498" s="14" t="s">
        <v>869</v>
      </c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1:66" s="31" customFormat="1" x14ac:dyDescent="0.2">
      <c r="A499" s="58" t="s">
        <v>775</v>
      </c>
      <c r="B499" s="59" t="s">
        <v>776</v>
      </c>
      <c r="C499" s="59" t="s">
        <v>39</v>
      </c>
      <c r="D499" s="59" t="s">
        <v>782</v>
      </c>
      <c r="E499" s="49">
        <v>385728</v>
      </c>
      <c r="F499" s="49">
        <v>385728</v>
      </c>
      <c r="G499" s="2">
        <f t="shared" si="14"/>
        <v>0</v>
      </c>
      <c r="H499" s="35">
        <f t="shared" si="15"/>
        <v>0</v>
      </c>
      <c r="I499" s="40" t="s">
        <v>869</v>
      </c>
      <c r="J499" s="14" t="s">
        <v>869</v>
      </c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1:66" s="31" customFormat="1" x14ac:dyDescent="0.2">
      <c r="A500" s="58" t="s">
        <v>775</v>
      </c>
      <c r="B500" s="59" t="s">
        <v>776</v>
      </c>
      <c r="C500" s="59" t="s">
        <v>378</v>
      </c>
      <c r="D500" s="59" t="s">
        <v>783</v>
      </c>
      <c r="E500" s="49">
        <v>2405221</v>
      </c>
      <c r="F500" s="49">
        <v>2405221</v>
      </c>
      <c r="G500" s="2">
        <f t="shared" si="14"/>
        <v>0</v>
      </c>
      <c r="H500" s="35">
        <f t="shared" si="15"/>
        <v>0</v>
      </c>
      <c r="I500" s="40" t="s">
        <v>869</v>
      </c>
      <c r="J500" s="14" t="s">
        <v>869</v>
      </c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1:66" s="31" customFormat="1" x14ac:dyDescent="0.2">
      <c r="A501" s="58" t="s">
        <v>775</v>
      </c>
      <c r="B501" s="59" t="s">
        <v>776</v>
      </c>
      <c r="C501" s="59" t="s">
        <v>603</v>
      </c>
      <c r="D501" s="59" t="s">
        <v>784</v>
      </c>
      <c r="E501" s="49">
        <v>757434</v>
      </c>
      <c r="F501" s="49">
        <v>757434</v>
      </c>
      <c r="G501" s="2">
        <f t="shared" si="14"/>
        <v>0</v>
      </c>
      <c r="H501" s="35">
        <f t="shared" si="15"/>
        <v>0</v>
      </c>
      <c r="I501" s="40" t="s">
        <v>869</v>
      </c>
      <c r="J501" s="14" t="s">
        <v>869</v>
      </c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1:66" s="31" customFormat="1" x14ac:dyDescent="0.2">
      <c r="A502" s="58" t="s">
        <v>775</v>
      </c>
      <c r="B502" s="59" t="s">
        <v>776</v>
      </c>
      <c r="C502" s="59" t="s">
        <v>785</v>
      </c>
      <c r="D502" s="59" t="s">
        <v>786</v>
      </c>
      <c r="E502" s="49">
        <v>80129</v>
      </c>
      <c r="F502" s="49">
        <v>80129</v>
      </c>
      <c r="G502" s="2">
        <f t="shared" si="14"/>
        <v>0</v>
      </c>
      <c r="H502" s="35">
        <f t="shared" si="15"/>
        <v>0</v>
      </c>
      <c r="I502" s="40" t="s">
        <v>905</v>
      </c>
      <c r="J502" s="14" t="s">
        <v>869</v>
      </c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1:66" s="31" customFormat="1" x14ac:dyDescent="0.2">
      <c r="A503" s="58" t="s">
        <v>775</v>
      </c>
      <c r="B503" s="59" t="s">
        <v>776</v>
      </c>
      <c r="C503" s="59" t="s">
        <v>787</v>
      </c>
      <c r="D503" s="59" t="s">
        <v>788</v>
      </c>
      <c r="E503" s="49">
        <v>884857</v>
      </c>
      <c r="F503" s="49">
        <v>884857</v>
      </c>
      <c r="G503" s="2">
        <f t="shared" si="14"/>
        <v>0</v>
      </c>
      <c r="H503" s="35">
        <f t="shared" si="15"/>
        <v>0</v>
      </c>
      <c r="I503" s="40" t="s">
        <v>869</v>
      </c>
      <c r="J503" s="14" t="s">
        <v>869</v>
      </c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 s="1"/>
      <c r="BF503" s="1"/>
      <c r="BG503" s="1"/>
      <c r="BH503" s="1"/>
      <c r="BI503" s="1"/>
      <c r="BJ503" s="1"/>
      <c r="BK503" s="1"/>
      <c r="BL503" s="1"/>
      <c r="BM503" s="1"/>
      <c r="BN503" s="1"/>
    </row>
    <row r="504" spans="1:66" s="31" customFormat="1" x14ac:dyDescent="0.2">
      <c r="A504" s="58" t="s">
        <v>789</v>
      </c>
      <c r="B504" s="59" t="s">
        <v>790</v>
      </c>
      <c r="C504" s="59" t="s">
        <v>510</v>
      </c>
      <c r="D504" s="59" t="s">
        <v>792</v>
      </c>
      <c r="E504" s="49">
        <v>165853</v>
      </c>
      <c r="F504" s="49">
        <v>165853</v>
      </c>
      <c r="G504" s="2">
        <f t="shared" si="14"/>
        <v>0</v>
      </c>
      <c r="H504" s="35">
        <f t="shared" si="15"/>
        <v>0</v>
      </c>
      <c r="I504" s="40" t="s">
        <v>869</v>
      </c>
      <c r="J504" s="14" t="s">
        <v>869</v>
      </c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 s="1"/>
      <c r="BF504" s="1"/>
      <c r="BG504" s="1"/>
      <c r="BH504" s="1"/>
      <c r="BI504" s="1"/>
      <c r="BJ504" s="1"/>
      <c r="BK504" s="1"/>
      <c r="BL504" s="1"/>
      <c r="BM504" s="1"/>
      <c r="BN504" s="1"/>
    </row>
    <row r="505" spans="1:66" s="31" customFormat="1" x14ac:dyDescent="0.2">
      <c r="A505" s="58" t="s">
        <v>789</v>
      </c>
      <c r="B505" s="59" t="s">
        <v>790</v>
      </c>
      <c r="C505" s="59" t="s">
        <v>215</v>
      </c>
      <c r="D505" s="59" t="s">
        <v>791</v>
      </c>
      <c r="E505" s="49">
        <v>1279483</v>
      </c>
      <c r="F505" s="49">
        <v>1279483</v>
      </c>
      <c r="G505" s="2">
        <f t="shared" si="14"/>
        <v>0</v>
      </c>
      <c r="H505" s="35">
        <f t="shared" si="15"/>
        <v>0</v>
      </c>
      <c r="I505" s="40" t="s">
        <v>869</v>
      </c>
      <c r="J505" s="14" t="s">
        <v>869</v>
      </c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1:66" s="31" customFormat="1" x14ac:dyDescent="0.2">
      <c r="A506" s="58" t="s">
        <v>789</v>
      </c>
      <c r="B506" s="59" t="s">
        <v>790</v>
      </c>
      <c r="C506" s="59" t="s">
        <v>793</v>
      </c>
      <c r="D506" s="59" t="s">
        <v>794</v>
      </c>
      <c r="E506" s="49">
        <v>3788083</v>
      </c>
      <c r="F506" s="49">
        <v>3788083</v>
      </c>
      <c r="G506" s="2">
        <f t="shared" si="14"/>
        <v>0</v>
      </c>
      <c r="H506" s="35">
        <f t="shared" si="15"/>
        <v>0</v>
      </c>
      <c r="I506" s="40" t="s">
        <v>869</v>
      </c>
      <c r="J506" s="14" t="s">
        <v>869</v>
      </c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1:66" s="31" customFormat="1" x14ac:dyDescent="0.2">
      <c r="A507" s="58" t="s">
        <v>789</v>
      </c>
      <c r="B507" s="59" t="s">
        <v>790</v>
      </c>
      <c r="C507" s="59" t="s">
        <v>795</v>
      </c>
      <c r="D507" s="59" t="s">
        <v>796</v>
      </c>
      <c r="E507" s="49">
        <v>1043695</v>
      </c>
      <c r="F507" s="49">
        <v>1043695</v>
      </c>
      <c r="G507" s="2">
        <f t="shared" si="14"/>
        <v>0</v>
      </c>
      <c r="H507" s="35">
        <f t="shared" si="15"/>
        <v>0</v>
      </c>
      <c r="I507" s="40" t="s">
        <v>869</v>
      </c>
      <c r="J507" s="14" t="s">
        <v>869</v>
      </c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1:66" s="31" customFormat="1" x14ac:dyDescent="0.2">
      <c r="A508" s="58" t="s">
        <v>797</v>
      </c>
      <c r="B508" s="59" t="s">
        <v>798</v>
      </c>
      <c r="C508" s="59" t="s">
        <v>711</v>
      </c>
      <c r="D508" s="59" t="s">
        <v>799</v>
      </c>
      <c r="E508" s="49">
        <v>1289706</v>
      </c>
      <c r="F508" s="49">
        <v>1289706</v>
      </c>
      <c r="G508" s="2">
        <f t="shared" si="14"/>
        <v>0</v>
      </c>
      <c r="H508" s="35">
        <f t="shared" si="15"/>
        <v>0</v>
      </c>
      <c r="I508" s="40" t="s">
        <v>869</v>
      </c>
      <c r="J508" s="14" t="s">
        <v>869</v>
      </c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1:66" s="31" customFormat="1" x14ac:dyDescent="0.2">
      <c r="A509" s="58" t="s">
        <v>797</v>
      </c>
      <c r="B509" s="59" t="s">
        <v>798</v>
      </c>
      <c r="C509" s="59" t="s">
        <v>800</v>
      </c>
      <c r="D509" s="59" t="s">
        <v>801</v>
      </c>
      <c r="E509" s="49">
        <v>2446227</v>
      </c>
      <c r="F509" s="49">
        <v>2446227</v>
      </c>
      <c r="G509" s="2">
        <f t="shared" si="14"/>
        <v>0</v>
      </c>
      <c r="H509" s="35">
        <f t="shared" si="15"/>
        <v>0</v>
      </c>
      <c r="I509" s="40" t="s">
        <v>869</v>
      </c>
      <c r="J509" s="14" t="s">
        <v>869</v>
      </c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1:66" s="31" customFormat="1" x14ac:dyDescent="0.2">
      <c r="A510" s="58" t="s">
        <v>797</v>
      </c>
      <c r="B510" s="59" t="s">
        <v>798</v>
      </c>
      <c r="C510" s="59" t="s">
        <v>579</v>
      </c>
      <c r="D510" s="59" t="s">
        <v>802</v>
      </c>
      <c r="E510" s="49">
        <v>2317971</v>
      </c>
      <c r="F510" s="49">
        <v>2317971</v>
      </c>
      <c r="G510" s="2">
        <f t="shared" si="14"/>
        <v>0</v>
      </c>
      <c r="H510" s="35">
        <f t="shared" si="15"/>
        <v>0</v>
      </c>
      <c r="I510" s="40" t="s">
        <v>869</v>
      </c>
      <c r="J510" s="14" t="s">
        <v>869</v>
      </c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1:66" s="31" customFormat="1" x14ac:dyDescent="0.2">
      <c r="A511" s="58" t="s">
        <v>797</v>
      </c>
      <c r="B511" s="59" t="s">
        <v>798</v>
      </c>
      <c r="C511" s="59" t="s">
        <v>803</v>
      </c>
      <c r="D511" s="59" t="s">
        <v>873</v>
      </c>
      <c r="E511" s="49">
        <v>3276578</v>
      </c>
      <c r="F511" s="49">
        <v>3276578</v>
      </c>
      <c r="G511" s="2">
        <f t="shared" si="14"/>
        <v>0</v>
      </c>
      <c r="H511" s="35">
        <f t="shared" si="15"/>
        <v>0</v>
      </c>
      <c r="I511" s="40" t="s">
        <v>869</v>
      </c>
      <c r="J511" s="14" t="s">
        <v>869</v>
      </c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1:66" s="31" customFormat="1" x14ac:dyDescent="0.2">
      <c r="A512" s="58" t="s">
        <v>797</v>
      </c>
      <c r="B512" s="59" t="s">
        <v>798</v>
      </c>
      <c r="C512" s="59" t="s">
        <v>859</v>
      </c>
      <c r="D512" s="59" t="s">
        <v>874</v>
      </c>
      <c r="E512" s="49">
        <v>2417087</v>
      </c>
      <c r="F512" s="49">
        <v>2417087</v>
      </c>
      <c r="G512" s="2">
        <f t="shared" si="14"/>
        <v>0</v>
      </c>
      <c r="H512" s="35">
        <f t="shared" si="15"/>
        <v>0</v>
      </c>
      <c r="I512" s="40" t="s">
        <v>869</v>
      </c>
      <c r="J512" s="14" t="s">
        <v>869</v>
      </c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1:66" s="31" customFormat="1" x14ac:dyDescent="0.2">
      <c r="A513" s="58" t="s">
        <v>797</v>
      </c>
      <c r="B513" s="59" t="s">
        <v>798</v>
      </c>
      <c r="C513" s="59" t="s">
        <v>860</v>
      </c>
      <c r="D513" s="59" t="s">
        <v>875</v>
      </c>
      <c r="E513" s="49">
        <v>2374488</v>
      </c>
      <c r="F513" s="49">
        <v>2374488</v>
      </c>
      <c r="G513" s="2">
        <f t="shared" si="14"/>
        <v>0</v>
      </c>
      <c r="H513" s="35">
        <f t="shared" si="15"/>
        <v>0</v>
      </c>
      <c r="I513" s="40" t="s">
        <v>869</v>
      </c>
      <c r="J513" s="14" t="s">
        <v>869</v>
      </c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1:66" s="31" customFormat="1" x14ac:dyDescent="0.2">
      <c r="A514" s="58" t="s">
        <v>797</v>
      </c>
      <c r="B514" s="59" t="s">
        <v>798</v>
      </c>
      <c r="C514" s="59" t="s">
        <v>861</v>
      </c>
      <c r="D514" s="59" t="s">
        <v>876</v>
      </c>
      <c r="E514" s="49">
        <v>1213198</v>
      </c>
      <c r="F514" s="49">
        <v>1213198</v>
      </c>
      <c r="G514" s="2">
        <f t="shared" si="14"/>
        <v>0</v>
      </c>
      <c r="H514" s="35">
        <f t="shared" si="15"/>
        <v>0</v>
      </c>
      <c r="I514" s="40" t="s">
        <v>869</v>
      </c>
      <c r="J514" s="14" t="s">
        <v>869</v>
      </c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1:66" s="31" customFormat="1" x14ac:dyDescent="0.2">
      <c r="A515" s="58" t="s">
        <v>797</v>
      </c>
      <c r="B515" s="59" t="s">
        <v>798</v>
      </c>
      <c r="C515" s="59" t="s">
        <v>586</v>
      </c>
      <c r="D515" s="59" t="s">
        <v>804</v>
      </c>
      <c r="E515" s="49">
        <v>1467757</v>
      </c>
      <c r="F515" s="49">
        <v>1467757</v>
      </c>
      <c r="G515" s="2">
        <f t="shared" si="14"/>
        <v>0</v>
      </c>
      <c r="H515" s="35">
        <f t="shared" si="15"/>
        <v>0</v>
      </c>
      <c r="I515" s="40" t="s">
        <v>869</v>
      </c>
      <c r="J515" s="14" t="s">
        <v>869</v>
      </c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1:66" s="31" customFormat="1" x14ac:dyDescent="0.2">
      <c r="A516" s="58" t="s">
        <v>797</v>
      </c>
      <c r="B516" s="59" t="s">
        <v>798</v>
      </c>
      <c r="C516" s="59" t="s">
        <v>587</v>
      </c>
      <c r="D516" s="59" t="s">
        <v>898</v>
      </c>
      <c r="E516" s="49">
        <v>5738750</v>
      </c>
      <c r="F516" s="49">
        <v>5738750</v>
      </c>
      <c r="G516" s="2">
        <f t="shared" si="14"/>
        <v>0</v>
      </c>
      <c r="H516" s="35">
        <f t="shared" si="15"/>
        <v>0</v>
      </c>
      <c r="I516" s="40" t="s">
        <v>869</v>
      </c>
      <c r="J516" s="14" t="s">
        <v>869</v>
      </c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 s="1"/>
      <c r="BF516" s="1"/>
      <c r="BG516" s="1"/>
      <c r="BH516" s="1"/>
      <c r="BI516" s="1"/>
      <c r="BJ516" s="1"/>
      <c r="BK516" s="1"/>
      <c r="BL516" s="1"/>
      <c r="BM516" s="1"/>
      <c r="BN516" s="1"/>
    </row>
    <row r="517" spans="1:66" s="31" customFormat="1" x14ac:dyDescent="0.2">
      <c r="A517" s="58" t="s">
        <v>797</v>
      </c>
      <c r="B517" s="59" t="s">
        <v>798</v>
      </c>
      <c r="C517" s="59" t="s">
        <v>588</v>
      </c>
      <c r="D517" s="59" t="s">
        <v>805</v>
      </c>
      <c r="E517" s="49">
        <v>566248</v>
      </c>
      <c r="F517" s="49">
        <v>566248</v>
      </c>
      <c r="G517" s="2">
        <f t="shared" si="14"/>
        <v>0</v>
      </c>
      <c r="H517" s="35">
        <f t="shared" si="15"/>
        <v>0</v>
      </c>
      <c r="I517" s="40" t="s">
        <v>869</v>
      </c>
      <c r="J517" s="14" t="s">
        <v>869</v>
      </c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1:66" s="31" customFormat="1" x14ac:dyDescent="0.2">
      <c r="A518" s="58" t="s">
        <v>797</v>
      </c>
      <c r="B518" s="59" t="s">
        <v>798</v>
      </c>
      <c r="C518" s="59" t="s">
        <v>862</v>
      </c>
      <c r="D518" s="59" t="s">
        <v>877</v>
      </c>
      <c r="E518" s="49">
        <v>1100872</v>
      </c>
      <c r="F518" s="49">
        <v>1100872</v>
      </c>
      <c r="G518" s="2">
        <f t="shared" si="14"/>
        <v>0</v>
      </c>
      <c r="H518" s="35">
        <f t="shared" si="15"/>
        <v>0</v>
      </c>
      <c r="I518" s="40" t="s">
        <v>869</v>
      </c>
      <c r="J518" s="14" t="s">
        <v>869</v>
      </c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1:66" s="31" customFormat="1" x14ac:dyDescent="0.2">
      <c r="A519" s="58" t="s">
        <v>797</v>
      </c>
      <c r="B519" s="59" t="s">
        <v>798</v>
      </c>
      <c r="C519" s="59" t="s">
        <v>26</v>
      </c>
      <c r="D519" s="59" t="s">
        <v>806</v>
      </c>
      <c r="E519" s="49">
        <v>101191831</v>
      </c>
      <c r="F519" s="49">
        <v>101191831</v>
      </c>
      <c r="G519" s="2">
        <f t="shared" si="14"/>
        <v>0</v>
      </c>
      <c r="H519" s="35">
        <f t="shared" si="15"/>
        <v>0</v>
      </c>
      <c r="I519" s="40" t="s">
        <v>869</v>
      </c>
      <c r="J519" s="14" t="s">
        <v>869</v>
      </c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 s="1"/>
      <c r="BF519" s="1"/>
      <c r="BG519" s="1"/>
      <c r="BH519" s="1"/>
      <c r="BI519" s="1"/>
      <c r="BJ519" s="1"/>
      <c r="BK519" s="1"/>
      <c r="BL519" s="1"/>
      <c r="BM519" s="1"/>
      <c r="BN519" s="1"/>
    </row>
    <row r="520" spans="1:66" s="31" customFormat="1" x14ac:dyDescent="0.2">
      <c r="A520" s="58" t="s">
        <v>797</v>
      </c>
      <c r="B520" s="59" t="s">
        <v>798</v>
      </c>
      <c r="C520" s="59" t="s">
        <v>57</v>
      </c>
      <c r="D520" s="59" t="s">
        <v>807</v>
      </c>
      <c r="E520" s="49">
        <v>18198930</v>
      </c>
      <c r="F520" s="49">
        <v>18198930</v>
      </c>
      <c r="G520" s="2">
        <f t="shared" si="14"/>
        <v>0</v>
      </c>
      <c r="H520" s="35">
        <f t="shared" si="15"/>
        <v>0</v>
      </c>
      <c r="I520" s="40" t="s">
        <v>869</v>
      </c>
      <c r="J520" s="14" t="s">
        <v>869</v>
      </c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 s="1"/>
      <c r="BF520" s="1"/>
      <c r="BG520" s="1"/>
      <c r="BH520" s="1"/>
      <c r="BI520" s="1"/>
      <c r="BJ520" s="1"/>
      <c r="BK520" s="1"/>
      <c r="BL520" s="1"/>
      <c r="BM520" s="1"/>
      <c r="BN520" s="1"/>
    </row>
    <row r="521" spans="1:66" s="31" customFormat="1" x14ac:dyDescent="0.2">
      <c r="A521" s="58" t="s">
        <v>797</v>
      </c>
      <c r="B521" s="59" t="s">
        <v>798</v>
      </c>
      <c r="C521" s="59" t="s">
        <v>79</v>
      </c>
      <c r="D521" s="59" t="s">
        <v>808</v>
      </c>
      <c r="E521" s="49">
        <v>53128539</v>
      </c>
      <c r="F521" s="49">
        <v>53128539</v>
      </c>
      <c r="G521" s="2">
        <f t="shared" si="14"/>
        <v>0</v>
      </c>
      <c r="H521" s="35">
        <f t="shared" si="15"/>
        <v>0</v>
      </c>
      <c r="I521" s="40" t="s">
        <v>869</v>
      </c>
      <c r="J521" s="14" t="s">
        <v>869</v>
      </c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1:66" s="31" customFormat="1" x14ac:dyDescent="0.2">
      <c r="A522" s="58" t="s">
        <v>797</v>
      </c>
      <c r="B522" s="59" t="s">
        <v>798</v>
      </c>
      <c r="C522" s="59" t="s">
        <v>16</v>
      </c>
      <c r="D522" s="59" t="s">
        <v>809</v>
      </c>
      <c r="E522" s="49">
        <v>13703747</v>
      </c>
      <c r="F522" s="49">
        <v>13703747</v>
      </c>
      <c r="G522" s="2">
        <f t="shared" ref="G522:G550" si="16">SUM(F522-E522)</f>
        <v>0</v>
      </c>
      <c r="H522" s="35">
        <f t="shared" ref="H522:H550" si="17">ROUND(G522/E522,4)</f>
        <v>0</v>
      </c>
      <c r="I522" s="40" t="s">
        <v>869</v>
      </c>
      <c r="J522" s="14" t="s">
        <v>869</v>
      </c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1:66" s="31" customFormat="1" x14ac:dyDescent="0.2">
      <c r="A523" s="58" t="s">
        <v>797</v>
      </c>
      <c r="B523" s="59" t="s">
        <v>798</v>
      </c>
      <c r="C523" s="59" t="s">
        <v>82</v>
      </c>
      <c r="D523" s="59" t="s">
        <v>810</v>
      </c>
      <c r="E523" s="49">
        <v>29577174</v>
      </c>
      <c r="F523" s="49">
        <v>29577174</v>
      </c>
      <c r="G523" s="2">
        <f t="shared" si="16"/>
        <v>0</v>
      </c>
      <c r="H523" s="35">
        <f t="shared" si="17"/>
        <v>0</v>
      </c>
      <c r="I523" s="40" t="s">
        <v>869</v>
      </c>
      <c r="J523" s="14" t="s">
        <v>869</v>
      </c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1:66" s="31" customFormat="1" x14ac:dyDescent="0.2">
      <c r="A524" s="58" t="s">
        <v>797</v>
      </c>
      <c r="B524" s="59" t="s">
        <v>798</v>
      </c>
      <c r="C524" s="59" t="s">
        <v>59</v>
      </c>
      <c r="D524" s="59" t="s">
        <v>811</v>
      </c>
      <c r="E524" s="49">
        <v>9136852</v>
      </c>
      <c r="F524" s="49">
        <v>9136852</v>
      </c>
      <c r="G524" s="2">
        <f t="shared" si="16"/>
        <v>0</v>
      </c>
      <c r="H524" s="35">
        <f t="shared" si="17"/>
        <v>0</v>
      </c>
      <c r="I524" s="40" t="s">
        <v>869</v>
      </c>
      <c r="J524" s="14" t="s">
        <v>869</v>
      </c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1:66" s="31" customFormat="1" x14ac:dyDescent="0.2">
      <c r="A525" s="58" t="s">
        <v>797</v>
      </c>
      <c r="B525" s="59" t="s">
        <v>798</v>
      </c>
      <c r="C525" s="59" t="s">
        <v>37</v>
      </c>
      <c r="D525" s="59" t="s">
        <v>812</v>
      </c>
      <c r="E525" s="49">
        <v>8273371</v>
      </c>
      <c r="F525" s="49">
        <v>8273371</v>
      </c>
      <c r="G525" s="2">
        <f t="shared" si="16"/>
        <v>0</v>
      </c>
      <c r="H525" s="35">
        <f t="shared" si="17"/>
        <v>0</v>
      </c>
      <c r="I525" s="40" t="s">
        <v>869</v>
      </c>
      <c r="J525" s="14" t="s">
        <v>869</v>
      </c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1:66" s="31" customFormat="1" x14ac:dyDescent="0.2">
      <c r="A526" s="58" t="s">
        <v>797</v>
      </c>
      <c r="B526" s="59" t="s">
        <v>798</v>
      </c>
      <c r="C526" s="59" t="s">
        <v>215</v>
      </c>
      <c r="D526" s="59" t="s">
        <v>813</v>
      </c>
      <c r="E526" s="49">
        <v>4077887</v>
      </c>
      <c r="F526" s="49">
        <v>4077887</v>
      </c>
      <c r="G526" s="2">
        <f t="shared" si="16"/>
        <v>0</v>
      </c>
      <c r="H526" s="35">
        <f t="shared" si="17"/>
        <v>0</v>
      </c>
      <c r="I526" s="40" t="s">
        <v>869</v>
      </c>
      <c r="J526" s="14" t="s">
        <v>869</v>
      </c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1:66" s="31" customFormat="1" x14ac:dyDescent="0.2">
      <c r="A527" s="58" t="s">
        <v>797</v>
      </c>
      <c r="B527" s="59" t="s">
        <v>798</v>
      </c>
      <c r="C527" s="59" t="s">
        <v>67</v>
      </c>
      <c r="D527" s="59" t="s">
        <v>814</v>
      </c>
      <c r="E527" s="49">
        <v>47297237</v>
      </c>
      <c r="F527" s="49">
        <v>47297237</v>
      </c>
      <c r="G527" s="2">
        <f t="shared" si="16"/>
        <v>0</v>
      </c>
      <c r="H527" s="35">
        <f t="shared" si="17"/>
        <v>0</v>
      </c>
      <c r="I527" s="40" t="s">
        <v>869</v>
      </c>
      <c r="J527" s="14" t="s">
        <v>869</v>
      </c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1:66" s="31" customFormat="1" x14ac:dyDescent="0.2">
      <c r="A528" s="58" t="s">
        <v>797</v>
      </c>
      <c r="B528" s="59" t="s">
        <v>798</v>
      </c>
      <c r="C528" s="59" t="s">
        <v>185</v>
      </c>
      <c r="D528" s="59" t="s">
        <v>815</v>
      </c>
      <c r="E528" s="49">
        <v>3612286</v>
      </c>
      <c r="F528" s="49">
        <v>3612286</v>
      </c>
      <c r="G528" s="2">
        <f t="shared" si="16"/>
        <v>0</v>
      </c>
      <c r="H528" s="35">
        <f t="shared" si="17"/>
        <v>0</v>
      </c>
      <c r="I528" s="40" t="s">
        <v>869</v>
      </c>
      <c r="J528" s="14" t="s">
        <v>869</v>
      </c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1:66" s="31" customFormat="1" x14ac:dyDescent="0.2">
      <c r="A529" s="58" t="s">
        <v>797</v>
      </c>
      <c r="B529" s="59" t="s">
        <v>798</v>
      </c>
      <c r="C529" s="59" t="s">
        <v>18</v>
      </c>
      <c r="D529" s="59" t="s">
        <v>816</v>
      </c>
      <c r="E529" s="49">
        <v>22102026</v>
      </c>
      <c r="F529" s="49">
        <v>22102026</v>
      </c>
      <c r="G529" s="2">
        <f t="shared" si="16"/>
        <v>0</v>
      </c>
      <c r="H529" s="35">
        <f t="shared" si="17"/>
        <v>0</v>
      </c>
      <c r="I529" s="40" t="s">
        <v>869</v>
      </c>
      <c r="J529" s="14" t="s">
        <v>869</v>
      </c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1:66" s="31" customFormat="1" x14ac:dyDescent="0.2">
      <c r="A530" s="58" t="s">
        <v>797</v>
      </c>
      <c r="B530" s="59" t="s">
        <v>798</v>
      </c>
      <c r="C530" s="59" t="s">
        <v>353</v>
      </c>
      <c r="D530" s="59" t="s">
        <v>817</v>
      </c>
      <c r="E530" s="49">
        <v>9787893</v>
      </c>
      <c r="F530" s="49">
        <v>9787893</v>
      </c>
      <c r="G530" s="2">
        <f t="shared" si="16"/>
        <v>0</v>
      </c>
      <c r="H530" s="35">
        <f t="shared" si="17"/>
        <v>0</v>
      </c>
      <c r="I530" s="40" t="s">
        <v>869</v>
      </c>
      <c r="J530" s="14" t="s">
        <v>869</v>
      </c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1:66" s="31" customFormat="1" x14ac:dyDescent="0.2">
      <c r="A531" s="58" t="s">
        <v>797</v>
      </c>
      <c r="B531" s="59" t="s">
        <v>798</v>
      </c>
      <c r="C531" s="59" t="s">
        <v>369</v>
      </c>
      <c r="D531" s="59" t="s">
        <v>750</v>
      </c>
      <c r="E531" s="49">
        <v>1858970</v>
      </c>
      <c r="F531" s="49">
        <v>1858970</v>
      </c>
      <c r="G531" s="2">
        <f t="shared" si="16"/>
        <v>0</v>
      </c>
      <c r="H531" s="35">
        <f t="shared" si="17"/>
        <v>0</v>
      </c>
      <c r="I531" s="40" t="s">
        <v>869</v>
      </c>
      <c r="J531" s="14" t="s">
        <v>869</v>
      </c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1:66" s="31" customFormat="1" x14ac:dyDescent="0.2">
      <c r="A532" s="58" t="s">
        <v>818</v>
      </c>
      <c r="B532" s="59" t="s">
        <v>819</v>
      </c>
      <c r="C532" s="59" t="s">
        <v>26</v>
      </c>
      <c r="D532" s="59" t="s">
        <v>820</v>
      </c>
      <c r="E532" s="49">
        <v>1675602</v>
      </c>
      <c r="F532" s="49">
        <v>1675602</v>
      </c>
      <c r="G532" s="2">
        <f t="shared" si="16"/>
        <v>0</v>
      </c>
      <c r="H532" s="35">
        <f t="shared" si="17"/>
        <v>0</v>
      </c>
      <c r="I532" s="40" t="s">
        <v>869</v>
      </c>
      <c r="J532" s="14" t="s">
        <v>869</v>
      </c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1:66" s="31" customFormat="1" x14ac:dyDescent="0.2">
      <c r="A533" s="58" t="s">
        <v>818</v>
      </c>
      <c r="B533" s="59" t="s">
        <v>819</v>
      </c>
      <c r="C533" s="59" t="s">
        <v>233</v>
      </c>
      <c r="D533" s="59" t="s">
        <v>821</v>
      </c>
      <c r="E533" s="49">
        <v>11646679</v>
      </c>
      <c r="F533" s="49">
        <v>11646679</v>
      </c>
      <c r="G533" s="2">
        <f t="shared" si="16"/>
        <v>0</v>
      </c>
      <c r="H533" s="35">
        <f t="shared" si="17"/>
        <v>0</v>
      </c>
      <c r="I533" s="40" t="s">
        <v>869</v>
      </c>
      <c r="J533" s="14" t="s">
        <v>869</v>
      </c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1:66" s="31" customFormat="1" x14ac:dyDescent="0.2">
      <c r="A534" s="58" t="s">
        <v>818</v>
      </c>
      <c r="B534" s="59" t="s">
        <v>819</v>
      </c>
      <c r="C534" s="59" t="s">
        <v>41</v>
      </c>
      <c r="D534" s="59" t="s">
        <v>822</v>
      </c>
      <c r="E534" s="49">
        <v>8851484</v>
      </c>
      <c r="F534" s="49">
        <v>8851484</v>
      </c>
      <c r="G534" s="2">
        <f t="shared" si="16"/>
        <v>0</v>
      </c>
      <c r="H534" s="35">
        <f t="shared" si="17"/>
        <v>0</v>
      </c>
      <c r="I534" s="40" t="s">
        <v>869</v>
      </c>
      <c r="J534" s="14" t="s">
        <v>869</v>
      </c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 s="1"/>
      <c r="BF534" s="1"/>
      <c r="BG534" s="1"/>
      <c r="BH534" s="1"/>
      <c r="BI534" s="1"/>
      <c r="BJ534" s="1"/>
      <c r="BK534" s="1"/>
      <c r="BL534" s="1"/>
      <c r="BM534" s="1"/>
      <c r="BN534" s="1"/>
    </row>
    <row r="535" spans="1:66" s="31" customFormat="1" x14ac:dyDescent="0.2">
      <c r="A535" s="58" t="s">
        <v>818</v>
      </c>
      <c r="B535" s="59" t="s">
        <v>819</v>
      </c>
      <c r="C535" s="59" t="s">
        <v>823</v>
      </c>
      <c r="D535" s="59" t="s">
        <v>824</v>
      </c>
      <c r="E535" s="49">
        <v>1834059</v>
      </c>
      <c r="F535" s="49">
        <v>1834059</v>
      </c>
      <c r="G535" s="2">
        <f t="shared" si="16"/>
        <v>0</v>
      </c>
      <c r="H535" s="35">
        <f t="shared" si="17"/>
        <v>0</v>
      </c>
      <c r="I535" s="40" t="s">
        <v>869</v>
      </c>
      <c r="J535" s="14" t="s">
        <v>869</v>
      </c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1:66" s="31" customFormat="1" x14ac:dyDescent="0.2">
      <c r="A536" s="58" t="s">
        <v>825</v>
      </c>
      <c r="B536" s="59" t="s">
        <v>826</v>
      </c>
      <c r="C536" s="59" t="s">
        <v>16</v>
      </c>
      <c r="D536" s="59" t="s">
        <v>827</v>
      </c>
      <c r="E536" s="49">
        <v>602294</v>
      </c>
      <c r="F536" s="49">
        <v>602294</v>
      </c>
      <c r="G536" s="2">
        <f t="shared" si="16"/>
        <v>0</v>
      </c>
      <c r="H536" s="35">
        <f t="shared" si="17"/>
        <v>0</v>
      </c>
      <c r="I536" s="40" t="s">
        <v>869</v>
      </c>
      <c r="J536" s="14" t="s">
        <v>869</v>
      </c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1:66" s="31" customFormat="1" x14ac:dyDescent="0.2">
      <c r="A537" s="58" t="s">
        <v>825</v>
      </c>
      <c r="B537" s="59" t="s">
        <v>826</v>
      </c>
      <c r="C537" s="59" t="s">
        <v>37</v>
      </c>
      <c r="D537" s="59" t="s">
        <v>828</v>
      </c>
      <c r="E537" s="49">
        <v>4624682</v>
      </c>
      <c r="F537" s="49">
        <v>4624682</v>
      </c>
      <c r="G537" s="2">
        <f t="shared" si="16"/>
        <v>0</v>
      </c>
      <c r="H537" s="35">
        <f t="shared" si="17"/>
        <v>0</v>
      </c>
      <c r="I537" s="40" t="s">
        <v>869</v>
      </c>
      <c r="J537" s="14" t="s">
        <v>869</v>
      </c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1:66" s="31" customFormat="1" x14ac:dyDescent="0.2">
      <c r="A538" s="58" t="s">
        <v>825</v>
      </c>
      <c r="B538" s="59" t="s">
        <v>826</v>
      </c>
      <c r="C538" s="59" t="s">
        <v>251</v>
      </c>
      <c r="D538" s="59" t="s">
        <v>829</v>
      </c>
      <c r="E538" s="49">
        <v>2514350</v>
      </c>
      <c r="F538" s="49">
        <v>2514350</v>
      </c>
      <c r="G538" s="2">
        <f t="shared" si="16"/>
        <v>0</v>
      </c>
      <c r="H538" s="35">
        <f t="shared" si="17"/>
        <v>0</v>
      </c>
      <c r="I538" s="40" t="s">
        <v>869</v>
      </c>
      <c r="J538" s="14" t="s">
        <v>869</v>
      </c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1:66" s="31" customFormat="1" x14ac:dyDescent="0.2">
      <c r="A539" s="58" t="s">
        <v>825</v>
      </c>
      <c r="B539" s="59" t="s">
        <v>826</v>
      </c>
      <c r="C539" s="59" t="s">
        <v>22</v>
      </c>
      <c r="D539" s="59" t="s">
        <v>830</v>
      </c>
      <c r="E539" s="49">
        <v>18600336</v>
      </c>
      <c r="F539" s="49">
        <v>18600336</v>
      </c>
      <c r="G539" s="2">
        <f t="shared" si="16"/>
        <v>0</v>
      </c>
      <c r="H539" s="35">
        <f t="shared" si="17"/>
        <v>0</v>
      </c>
      <c r="I539" s="40" t="s">
        <v>869</v>
      </c>
      <c r="J539" s="14" t="s">
        <v>869</v>
      </c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1:66" s="31" customFormat="1" x14ac:dyDescent="0.2">
      <c r="A540" s="58" t="s">
        <v>831</v>
      </c>
      <c r="B540" s="59" t="s">
        <v>832</v>
      </c>
      <c r="C540" s="59" t="s">
        <v>26</v>
      </c>
      <c r="D540" s="59" t="s">
        <v>833</v>
      </c>
      <c r="E540" s="49">
        <v>540026</v>
      </c>
      <c r="F540" s="49">
        <v>540026</v>
      </c>
      <c r="G540" s="2">
        <f t="shared" si="16"/>
        <v>0</v>
      </c>
      <c r="H540" s="35">
        <f t="shared" si="17"/>
        <v>0</v>
      </c>
      <c r="I540" s="40" t="s">
        <v>869</v>
      </c>
      <c r="J540" s="14" t="s">
        <v>869</v>
      </c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 s="1"/>
      <c r="BF540" s="1"/>
      <c r="BG540" s="1"/>
      <c r="BH540" s="1"/>
      <c r="BI540" s="1"/>
      <c r="BJ540" s="1"/>
      <c r="BK540" s="1"/>
      <c r="BL540" s="1"/>
      <c r="BM540" s="1"/>
      <c r="BN540" s="1"/>
    </row>
    <row r="541" spans="1:66" s="31" customFormat="1" x14ac:dyDescent="0.2">
      <c r="A541" s="58" t="s">
        <v>831</v>
      </c>
      <c r="B541" s="59" t="s">
        <v>832</v>
      </c>
      <c r="C541" s="59" t="s">
        <v>185</v>
      </c>
      <c r="D541" s="59" t="s">
        <v>834</v>
      </c>
      <c r="E541" s="49">
        <v>2150590</v>
      </c>
      <c r="F541" s="49">
        <v>2150590</v>
      </c>
      <c r="G541" s="2">
        <f t="shared" si="16"/>
        <v>0</v>
      </c>
      <c r="H541" s="35">
        <f t="shared" si="17"/>
        <v>0</v>
      </c>
      <c r="I541" s="40" t="s">
        <v>869</v>
      </c>
      <c r="J541" s="14" t="s">
        <v>869</v>
      </c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 s="1"/>
      <c r="BF541" s="1"/>
      <c r="BG541" s="1"/>
      <c r="BH541" s="1"/>
      <c r="BI541" s="1"/>
      <c r="BJ541" s="1"/>
      <c r="BK541" s="1"/>
      <c r="BL541" s="1"/>
      <c r="BM541" s="1"/>
      <c r="BN541" s="1"/>
    </row>
    <row r="542" spans="1:66" s="31" customFormat="1" x14ac:dyDescent="0.2">
      <c r="A542" s="58" t="s">
        <v>831</v>
      </c>
      <c r="B542" s="59" t="s">
        <v>832</v>
      </c>
      <c r="C542" s="59" t="s">
        <v>18</v>
      </c>
      <c r="D542" s="59" t="s">
        <v>835</v>
      </c>
      <c r="E542" s="49">
        <v>964187</v>
      </c>
      <c r="F542" s="49">
        <v>964187</v>
      </c>
      <c r="G542" s="2">
        <f t="shared" si="16"/>
        <v>0</v>
      </c>
      <c r="H542" s="35">
        <f t="shared" si="17"/>
        <v>0</v>
      </c>
      <c r="I542" s="40" t="s">
        <v>869</v>
      </c>
      <c r="J542" s="14" t="s">
        <v>869</v>
      </c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 s="1"/>
      <c r="BF542" s="1"/>
      <c r="BG542" s="1"/>
      <c r="BH542" s="1"/>
      <c r="BI542" s="1"/>
      <c r="BJ542" s="1"/>
      <c r="BK542" s="1"/>
      <c r="BL542" s="1"/>
      <c r="BM542" s="1"/>
      <c r="BN542" s="1"/>
    </row>
    <row r="543" spans="1:66" s="31" customFormat="1" x14ac:dyDescent="0.2">
      <c r="A543" s="58" t="s">
        <v>831</v>
      </c>
      <c r="B543" s="59" t="s">
        <v>832</v>
      </c>
      <c r="C543" s="59" t="s">
        <v>836</v>
      </c>
      <c r="D543" s="59" t="s">
        <v>837</v>
      </c>
      <c r="E543" s="49">
        <v>2242114</v>
      </c>
      <c r="F543" s="49">
        <v>2242114</v>
      </c>
      <c r="G543" s="2">
        <f t="shared" si="16"/>
        <v>0</v>
      </c>
      <c r="H543" s="35">
        <f t="shared" si="17"/>
        <v>0</v>
      </c>
      <c r="I543" s="40" t="s">
        <v>869</v>
      </c>
      <c r="J543" s="14" t="s">
        <v>869</v>
      </c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 s="1"/>
      <c r="BF543" s="1"/>
      <c r="BG543" s="1"/>
      <c r="BH543" s="1"/>
      <c r="BI543" s="1"/>
      <c r="BJ543" s="1"/>
      <c r="BK543" s="1"/>
      <c r="BL543" s="1"/>
      <c r="BM543" s="1"/>
      <c r="BN543" s="1"/>
    </row>
    <row r="544" spans="1:66" s="31" customFormat="1" x14ac:dyDescent="0.2">
      <c r="A544" s="58" t="s">
        <v>838</v>
      </c>
      <c r="B544" s="59" t="s">
        <v>839</v>
      </c>
      <c r="C544" s="59" t="s">
        <v>26</v>
      </c>
      <c r="D544" s="59" t="s">
        <v>840</v>
      </c>
      <c r="E544" s="49">
        <v>508505</v>
      </c>
      <c r="F544" s="49">
        <v>508505</v>
      </c>
      <c r="G544" s="2">
        <f t="shared" si="16"/>
        <v>0</v>
      </c>
      <c r="H544" s="35">
        <f t="shared" si="17"/>
        <v>0</v>
      </c>
      <c r="I544" s="40" t="s">
        <v>905</v>
      </c>
      <c r="J544" s="14" t="s">
        <v>869</v>
      </c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 s="1"/>
      <c r="BF544" s="1"/>
      <c r="BG544" s="1"/>
      <c r="BH544" s="1"/>
      <c r="BI544" s="1"/>
      <c r="BJ544" s="1"/>
      <c r="BK544" s="1"/>
      <c r="BL544" s="1"/>
      <c r="BM544" s="1"/>
      <c r="BN544" s="1"/>
    </row>
    <row r="545" spans="1:66" s="31" customFormat="1" x14ac:dyDescent="0.2">
      <c r="A545" s="58" t="s">
        <v>838</v>
      </c>
      <c r="B545" s="59" t="s">
        <v>839</v>
      </c>
      <c r="C545" s="59" t="s">
        <v>79</v>
      </c>
      <c r="D545" s="59" t="s">
        <v>841</v>
      </c>
      <c r="E545" s="49">
        <v>24374</v>
      </c>
      <c r="F545" s="49">
        <v>24374</v>
      </c>
      <c r="G545" s="2">
        <f t="shared" si="16"/>
        <v>0</v>
      </c>
      <c r="H545" s="35">
        <f t="shared" si="17"/>
        <v>0</v>
      </c>
      <c r="I545" s="40" t="s">
        <v>905</v>
      </c>
      <c r="J545" s="14" t="s">
        <v>905</v>
      </c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 s="1"/>
      <c r="BF545" s="1"/>
      <c r="BG545" s="1"/>
      <c r="BH545" s="1"/>
      <c r="BI545" s="1"/>
      <c r="BJ545" s="1"/>
      <c r="BK545" s="1"/>
      <c r="BL545" s="1"/>
      <c r="BM545" s="1"/>
      <c r="BN545" s="1"/>
    </row>
    <row r="546" spans="1:66" s="31" customFormat="1" x14ac:dyDescent="0.2">
      <c r="A546" s="58" t="s">
        <v>838</v>
      </c>
      <c r="B546" s="59" t="s">
        <v>839</v>
      </c>
      <c r="C546" s="59" t="s">
        <v>59</v>
      </c>
      <c r="D546" s="59" t="s">
        <v>842</v>
      </c>
      <c r="E546" s="49">
        <v>5803</v>
      </c>
      <c r="F546" s="49">
        <v>5803</v>
      </c>
      <c r="G546" s="2">
        <f t="shared" si="16"/>
        <v>0</v>
      </c>
      <c r="H546" s="35">
        <f t="shared" si="17"/>
        <v>0</v>
      </c>
      <c r="I546" s="40" t="s">
        <v>905</v>
      </c>
      <c r="J546" s="14" t="s">
        <v>905</v>
      </c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 s="1"/>
      <c r="BF546" s="1"/>
      <c r="BG546" s="1"/>
      <c r="BH546" s="1"/>
      <c r="BI546" s="1"/>
      <c r="BJ546" s="1"/>
      <c r="BK546" s="1"/>
      <c r="BL546" s="1"/>
      <c r="BM546" s="1"/>
      <c r="BN546" s="1"/>
    </row>
    <row r="547" spans="1:66" s="31" customFormat="1" x14ac:dyDescent="0.2">
      <c r="A547" s="58" t="s">
        <v>843</v>
      </c>
      <c r="B547" s="59" t="s">
        <v>844</v>
      </c>
      <c r="C547" s="59" t="s">
        <v>26</v>
      </c>
      <c r="D547" s="59" t="s">
        <v>845</v>
      </c>
      <c r="E547" s="49">
        <v>7055123</v>
      </c>
      <c r="F547" s="49">
        <v>7055123</v>
      </c>
      <c r="G547" s="2">
        <f t="shared" si="16"/>
        <v>0</v>
      </c>
      <c r="H547" s="35">
        <f t="shared" si="17"/>
        <v>0</v>
      </c>
      <c r="I547" s="40" t="s">
        <v>869</v>
      </c>
      <c r="J547" s="14" t="s">
        <v>869</v>
      </c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 s="1"/>
      <c r="BF547" s="1"/>
      <c r="BG547" s="1"/>
      <c r="BH547" s="1"/>
      <c r="BI547" s="1"/>
      <c r="BJ547" s="1"/>
      <c r="BK547" s="1"/>
      <c r="BL547" s="1"/>
      <c r="BM547" s="1"/>
      <c r="BN547" s="1"/>
    </row>
    <row r="548" spans="1:66" s="31" customFormat="1" x14ac:dyDescent="0.2">
      <c r="A548" s="58" t="s">
        <v>843</v>
      </c>
      <c r="B548" s="59" t="s">
        <v>844</v>
      </c>
      <c r="C548" s="59" t="s">
        <v>57</v>
      </c>
      <c r="D548" s="59" t="s">
        <v>846</v>
      </c>
      <c r="E548" s="49">
        <v>859640</v>
      </c>
      <c r="F548" s="49">
        <v>859640</v>
      </c>
      <c r="G548" s="2">
        <f t="shared" si="16"/>
        <v>0</v>
      </c>
      <c r="H548" s="35">
        <f t="shared" si="17"/>
        <v>0</v>
      </c>
      <c r="I548" s="40" t="s">
        <v>869</v>
      </c>
      <c r="J548" s="14" t="s">
        <v>869</v>
      </c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 s="1"/>
      <c r="BF548" s="1"/>
      <c r="BG548" s="1"/>
      <c r="BH548" s="1"/>
      <c r="BI548" s="1"/>
      <c r="BJ548" s="1"/>
      <c r="BK548" s="1"/>
      <c r="BL548" s="1"/>
      <c r="BM548" s="1"/>
      <c r="BN548" s="1"/>
    </row>
    <row r="549" spans="1:66" s="31" customFormat="1" x14ac:dyDescent="0.2">
      <c r="A549" s="58" t="s">
        <v>843</v>
      </c>
      <c r="B549" s="59" t="s">
        <v>844</v>
      </c>
      <c r="C549" s="59" t="s">
        <v>79</v>
      </c>
      <c r="D549" s="59" t="s">
        <v>847</v>
      </c>
      <c r="E549" s="49">
        <v>214370</v>
      </c>
      <c r="F549" s="49">
        <v>214370</v>
      </c>
      <c r="G549" s="2">
        <f t="shared" si="16"/>
        <v>0</v>
      </c>
      <c r="H549" s="35">
        <f t="shared" si="17"/>
        <v>0</v>
      </c>
      <c r="I549" s="40" t="s">
        <v>905</v>
      </c>
      <c r="J549" s="14" t="s">
        <v>869</v>
      </c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 s="1"/>
      <c r="BF549" s="1"/>
      <c r="BG549" s="1"/>
      <c r="BH549" s="1"/>
      <c r="BI549" s="1"/>
      <c r="BJ549" s="1"/>
      <c r="BK549" s="1"/>
      <c r="BL549" s="1"/>
      <c r="BM549" s="1"/>
      <c r="BN549" s="1"/>
    </row>
    <row r="550" spans="1:66" s="31" customFormat="1" x14ac:dyDescent="0.2">
      <c r="A550" s="58" t="s">
        <v>843</v>
      </c>
      <c r="B550" s="59" t="s">
        <v>844</v>
      </c>
      <c r="C550" s="59" t="s">
        <v>82</v>
      </c>
      <c r="D550" s="59" t="s">
        <v>848</v>
      </c>
      <c r="E550" s="49">
        <v>15553</v>
      </c>
      <c r="F550" s="49">
        <v>15553</v>
      </c>
      <c r="G550" s="2">
        <f t="shared" si="16"/>
        <v>0</v>
      </c>
      <c r="H550" s="35">
        <f t="shared" si="17"/>
        <v>0</v>
      </c>
      <c r="I550" s="40" t="s">
        <v>905</v>
      </c>
      <c r="J550" s="14" t="s">
        <v>905</v>
      </c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 s="1"/>
      <c r="BF550" s="1"/>
      <c r="BG550" s="1"/>
      <c r="BH550" s="1"/>
      <c r="BI550" s="1"/>
      <c r="BJ550" s="1"/>
      <c r="BK550" s="1"/>
      <c r="BL550" s="1"/>
      <c r="BM550" s="1"/>
      <c r="BN550" s="1"/>
    </row>
    <row r="551" spans="1:66" x14ac:dyDescent="0.2">
      <c r="A551" s="22"/>
      <c r="B551" s="23"/>
      <c r="C551" s="23"/>
      <c r="D551" s="24"/>
      <c r="E551" s="21"/>
      <c r="F551" s="47"/>
      <c r="G551" s="2"/>
      <c r="H551" s="35"/>
      <c r="I551" s="40"/>
      <c r="J551" s="14"/>
    </row>
    <row r="552" spans="1:66" ht="13.5" thickBot="1" x14ac:dyDescent="0.25">
      <c r="A552" s="25">
        <f>COUNTA(A9:A550)</f>
        <v>542</v>
      </c>
      <c r="B552" s="26" t="s">
        <v>884</v>
      </c>
      <c r="C552" s="26"/>
      <c r="D552" s="27"/>
      <c r="E552" s="28">
        <f t="shared" ref="E552:G552" si="18">SUM(E9:E550)</f>
        <v>2271823516</v>
      </c>
      <c r="F552" s="48">
        <f t="shared" si="18"/>
        <v>2271868973</v>
      </c>
      <c r="G552" s="3">
        <f t="shared" si="18"/>
        <v>45457</v>
      </c>
      <c r="H552" s="36">
        <f>ROUND(G552/E552,4)</f>
        <v>0</v>
      </c>
      <c r="I552" s="57">
        <f t="shared" ref="I552:J552" si="19">COUNTIF(I9:I550,"X")</f>
        <v>72</v>
      </c>
      <c r="J552" s="56">
        <f t="shared" si="19"/>
        <v>38</v>
      </c>
    </row>
  </sheetData>
  <sortState ref="P9:V548">
    <sortCondition ref="P9:P548"/>
    <sortCondition ref="R9:R548"/>
  </sortState>
  <mergeCells count="2">
    <mergeCell ref="I1:I8"/>
    <mergeCell ref="J1:J8"/>
  </mergeCells>
  <conditionalFormatting sqref="I9:J551">
    <cfRule type="cellIs" dxfId="4" priority="69" operator="lessThan">
      <formula>0</formula>
    </cfRule>
  </conditionalFormatting>
  <conditionalFormatting sqref="G9 G551:G552">
    <cfRule type="cellIs" dxfId="3" priority="118" operator="lessThan">
      <formula>0</formula>
    </cfRule>
  </conditionalFormatting>
  <conditionalFormatting sqref="H9 H551:H552">
    <cfRule type="cellIs" dxfId="2" priority="38" operator="lessThan">
      <formula>0</formula>
    </cfRule>
  </conditionalFormatting>
  <conditionalFormatting sqref="G10:G550">
    <cfRule type="cellIs" dxfId="1" priority="3" operator="lessThan">
      <formula>0</formula>
    </cfRule>
  </conditionalFormatting>
  <conditionalFormatting sqref="H10:H550">
    <cfRule type="cellIs" dxfId="0" priority="1" operator="lessThan">
      <formula>0</formula>
    </cfRule>
  </conditionalFormatting>
  <printOptions horizontalCentered="1" gridLines="1"/>
  <pageMargins left="0.5" right="0.5" top="0.72" bottom="0.5" header="0.3" footer="0.3"/>
  <pageSetup scale="75" orientation="portrait" r:id="rId1"/>
  <headerFooter>
    <oddHeader xml:space="preserve">&amp;LFY19 Comparison of 
Midyear (01/07/19) versus
Adjusted Midyear (01/14/19)&amp;COklahoma State Department of Education&amp;R&amp;"Times,Regular"01/14/19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Company>Oklahoma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2019-01-14T16:12:07Z</cp:lastPrinted>
  <dcterms:created xsi:type="dcterms:W3CDTF">2015-07-01T17:30:33Z</dcterms:created>
  <dcterms:modified xsi:type="dcterms:W3CDTF">2019-02-08T18:17:06Z</dcterms:modified>
</cp:coreProperties>
</file>