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OneDrive - State of Oklahoma\Documents\Calc Sheets\FY22 Calc. Sheets\Midyear\"/>
    </mc:Choice>
  </mc:AlternateContent>
  <xr:revisionPtr revIDLastSave="16" documentId="11_7922452865A37BD2652E9A094187D35A83B4C22D" xr6:coauthVersionLast="47" xr6:coauthVersionMax="47" xr10:uidLastSave="{8E89C4B6-BC29-40AF-B857-0D94C20D575F}"/>
  <bookViews>
    <workbookView xWindow="0" yWindow="0" windowWidth="26505" windowHeight="10560" tabRatio="758" xr2:uid="{00000000-000D-0000-FFFF-FFFF00000000}"/>
  </bookViews>
  <sheets>
    <sheet name="010722 vs 010622" sheetId="4" r:id="rId1"/>
  </sheets>
  <definedNames>
    <definedName name="_xlnm.Print_Area" localSheetId="0">'010722 vs 010622'!$A$9:$J$559</definedName>
    <definedName name="_xlnm.Print_Titles" localSheetId="0">'010722 vs 010622'!$1:$8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2" i="4" l="1"/>
  <c r="I552" i="4"/>
  <c r="G550" i="4" l="1"/>
  <c r="H550" i="4" s="1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F552" i="4" l="1"/>
  <c r="A552" i="4" l="1"/>
  <c r="G9" i="4" l="1"/>
  <c r="E552" i="4" l="1"/>
  <c r="H9" i="4" l="1"/>
  <c r="G552" i="4" l="1"/>
  <c r="H552" i="4" l="1"/>
</calcChain>
</file>

<file path=xl/sharedStrings.xml><?xml version="1.0" encoding="utf-8"?>
<sst xmlns="http://schemas.openxmlformats.org/spreadsheetml/2006/main" count="3178" uniqueCount="919">
  <si>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</si>
  <si>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</si>
  <si>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</si>
  <si>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</si>
  <si>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</si>
  <si>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</si>
  <si>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</si>
  <si>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** 01/07/22 Adj. Midyear allocation Lindsey Nicole Henry Scholarship increased $1.1M at Midyear and 300% Penalty assessed to three districts.</t>
  </si>
  <si>
    <t>FY2022</t>
  </si>
  <si>
    <t>(Col. 2 - Col. 1)</t>
  </si>
  <si>
    <t>(Col. 3 ÷ Col. 1)</t>
  </si>
  <si>
    <t>Midyear</t>
  </si>
  <si>
    <t>Differences</t>
  </si>
  <si>
    <t>Growth/Loss</t>
  </si>
  <si>
    <t>Allocation</t>
  </si>
  <si>
    <t>01/06/22</t>
  </si>
  <si>
    <t>01/07/22  **</t>
  </si>
  <si>
    <t>Found.  $1,834.80</t>
  </si>
  <si>
    <t>Found.  $1,834.61</t>
  </si>
  <si>
    <t>Found.      -$     .19</t>
  </si>
  <si>
    <t>Salary* $89.31</t>
  </si>
  <si>
    <t>Salary* $89.30</t>
  </si>
  <si>
    <t>Salary*      -$     .01</t>
  </si>
  <si>
    <t>County Name</t>
  </si>
  <si>
    <t>District Name</t>
  </si>
  <si>
    <t>Total $3,621.00</t>
  </si>
  <si>
    <t>Total $3,620.61</t>
  </si>
  <si>
    <t>Total         -$     .39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</si>
  <si>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</si>
  <si>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</si>
  <si>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</si>
  <si>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</si>
  <si>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</si>
  <si>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</si>
  <si>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</si>
  <si>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</si>
  <si>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</si>
  <si>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</si>
  <si>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</si>
  <si>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</si>
  <si>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</si>
  <si>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</si>
  <si>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</si>
  <si>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</si>
  <si>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</si>
  <si>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</si>
  <si>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</si>
  <si>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</si>
  <si>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</si>
  <si>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</si>
  <si>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</si>
  <si>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</si>
  <si>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</si>
  <si>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</si>
  <si>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</si>
  <si>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</si>
  <si>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</si>
  <si>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</si>
  <si>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</si>
  <si>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</si>
  <si>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</si>
  <si>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</si>
  <si>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</si>
  <si>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</si>
  <si>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</si>
  <si>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</si>
  <si>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</si>
  <si>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</si>
  <si>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</si>
  <si>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</si>
  <si>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</si>
  <si>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</si>
  <si>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</si>
  <si>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</si>
  <si>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</si>
  <si>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</si>
  <si>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</si>
  <si>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</si>
  <si>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</si>
  <si>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</si>
  <si>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</si>
  <si>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</si>
  <si>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</si>
  <si>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</si>
  <si>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</si>
  <si>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</si>
  <si>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</si>
  <si>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</si>
  <si>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</si>
  <si>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</si>
  <si>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</si>
  <si>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</si>
  <si>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</si>
  <si>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</si>
  <si>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</si>
  <si>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</si>
  <si>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</si>
  <si>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</si>
  <si>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</si>
  <si>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</si>
  <si>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</si>
  <si>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</si>
  <si>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</si>
  <si>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</si>
  <si>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</si>
  <si>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</si>
  <si>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</si>
  <si>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</si>
  <si>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</si>
  <si>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</si>
  <si>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</si>
  <si>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</si>
  <si>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</si>
  <si>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</si>
  <si>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</si>
  <si>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</si>
  <si>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</si>
  <si>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</si>
  <si>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</si>
  <si>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</si>
  <si>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</si>
  <si>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</si>
  <si>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</si>
  <si>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</si>
  <si>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</si>
  <si>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</si>
  <si>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</si>
  <si>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</si>
  <si>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</si>
  <si>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</si>
  <si>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</si>
  <si>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</si>
  <si>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</si>
  <si>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</si>
  <si>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</si>
  <si>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</si>
  <si>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</si>
  <si>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</si>
  <si>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</si>
  <si>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</si>
  <si>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</si>
  <si>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</si>
  <si>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</si>
  <si>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</si>
  <si>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</si>
  <si>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</si>
  <si>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</si>
  <si>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</si>
  <si>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</si>
  <si>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</si>
  <si>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</si>
  <si>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</si>
  <si>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</si>
  <si>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</si>
  <si>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</si>
  <si>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</si>
  <si>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</si>
  <si>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</si>
  <si>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</si>
  <si>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</si>
  <si>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</si>
  <si>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</si>
  <si>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</si>
  <si>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</si>
  <si>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</si>
  <si>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</si>
  <si>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</si>
  <si>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</si>
  <si>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</si>
  <si>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</si>
  <si>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</si>
  <si>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</si>
  <si>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</si>
  <si>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</si>
  <si>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</si>
  <si>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</si>
  <si>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</si>
  <si>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</si>
  <si>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</si>
  <si>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</si>
  <si>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</si>
  <si>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</si>
  <si>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</si>
  <si>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</si>
  <si>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</si>
  <si>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</si>
  <si>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</si>
  <si>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</si>
  <si>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</si>
  <si>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</si>
  <si>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</si>
  <si>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</si>
  <si>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</si>
  <si>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</si>
  <si>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</si>
  <si>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</si>
  <si>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</si>
  <si>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</si>
  <si>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</si>
  <si>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</si>
  <si>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</si>
  <si>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</si>
  <si>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</si>
  <si>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</si>
  <si>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</si>
  <si>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</si>
  <si>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</si>
  <si>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</si>
  <si>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</si>
  <si>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</si>
  <si>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</si>
  <si>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</si>
  <si>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</si>
  <si>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</si>
  <si>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</si>
  <si>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</si>
  <si>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</si>
  <si>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</si>
  <si>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</si>
  <si>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</si>
  <si>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</si>
  <si>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</si>
  <si>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</si>
  <si>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</si>
  <si>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</si>
  <si>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</si>
  <si>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</si>
  <si>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</si>
  <si>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</si>
  <si>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</si>
  <si>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</si>
  <si>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</si>
  <si>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</si>
  <si>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</si>
  <si>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</si>
  <si>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</si>
  <si>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</si>
  <si>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</si>
  <si>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</si>
  <si>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</si>
  <si>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</si>
  <si>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</si>
  <si>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</si>
  <si>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</si>
  <si>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</si>
  <si>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</si>
  <si>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</si>
  <si>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</si>
  <si>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</si>
  <si>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</si>
  <si>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</si>
  <si>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</si>
  <si>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</si>
  <si>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</si>
  <si>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</si>
  <si>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</si>
  <si>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</si>
  <si>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</si>
  <si>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</si>
  <si>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</si>
  <si>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</si>
  <si>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</si>
  <si>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</si>
  <si>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</si>
  <si>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</si>
  <si>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</si>
  <si>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</si>
  <si>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</si>
  <si>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</si>
  <si>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</si>
  <si>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</si>
  <si>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</si>
  <si>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</si>
  <si>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</si>
  <si>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</si>
  <si>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</si>
  <si>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</si>
  <si>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</si>
  <si>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</si>
  <si>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</si>
  <si>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</si>
  <si>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</si>
  <si>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</si>
  <si>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</si>
  <si>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</si>
  <si>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</si>
  <si>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</si>
  <si>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</si>
  <si>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</si>
  <si>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</si>
  <si>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</si>
  <si>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</si>
  <si>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</si>
  <si>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</si>
  <si>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</si>
  <si>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</si>
  <si>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</si>
  <si>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</si>
  <si>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</si>
  <si>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</si>
  <si>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</si>
  <si>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</si>
  <si>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</si>
  <si>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</si>
  <si>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</si>
  <si>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</si>
  <si>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</si>
  <si>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</si>
  <si>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</si>
  <si>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</si>
  <si>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</si>
  <si>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</si>
  <si>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</si>
  <si>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</si>
  <si>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</si>
  <si>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</si>
  <si>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</si>
  <si>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</si>
  <si>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</si>
  <si>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</si>
  <si>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</si>
  <si>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</si>
  <si>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</si>
  <si>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</si>
  <si>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</si>
  <si>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</si>
  <si>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</si>
  <si>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</si>
  <si>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</si>
  <si>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</si>
  <si>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</si>
  <si>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</si>
  <si>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</si>
  <si>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</si>
  <si>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</si>
  <si>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</si>
  <si>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</si>
  <si>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</si>
  <si>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</si>
  <si>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</si>
  <si>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</si>
  <si>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</si>
  <si>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</si>
  <si>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</si>
  <si>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</si>
  <si>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</si>
  <si>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</si>
  <si>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</si>
  <si>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</si>
  <si>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</si>
  <si>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</si>
  <si>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</si>
  <si>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</si>
  <si>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</si>
  <si>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</si>
  <si>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</si>
  <si>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</si>
  <si>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</si>
  <si>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</si>
  <si>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</si>
  <si>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</si>
  <si>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</si>
  <si>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</si>
  <si>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</si>
  <si>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</si>
  <si>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</si>
  <si>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</si>
  <si>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</si>
  <si>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</si>
  <si>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</si>
  <si>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</si>
  <si>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</si>
  <si>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</si>
  <si>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</si>
  <si>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</si>
  <si>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</si>
  <si>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</si>
  <si>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</si>
  <si>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</si>
  <si>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</si>
  <si>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</si>
  <si>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</si>
  <si>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</si>
  <si>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</si>
  <si>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</si>
  <si>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</si>
  <si>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</si>
  <si>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</si>
  <si>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</si>
  <si>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</si>
  <si>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</si>
  <si>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</si>
  <si>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</si>
  <si>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</si>
  <si>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</si>
  <si>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</si>
  <si>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</si>
  <si>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</si>
  <si>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</si>
  <si>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</si>
  <si>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</si>
  <si>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</si>
  <si>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</si>
  <si>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</si>
  <si>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</si>
  <si>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</si>
  <si>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</si>
  <si>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</si>
  <si>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</si>
  <si>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</si>
  <si>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</si>
  <si>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</si>
  <si>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</si>
  <si>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</si>
  <si>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</si>
  <si>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</si>
  <si>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</si>
  <si>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</si>
  <si>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</si>
  <si>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</si>
  <si>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</si>
  <si>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</si>
  <si>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</si>
  <si>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</si>
  <si>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</si>
  <si>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</si>
  <si>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</si>
  <si>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</si>
  <si>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</si>
  <si>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</si>
  <si>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</si>
  <si>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</si>
  <si>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</si>
  <si>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</si>
  <si>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</si>
  <si>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</si>
  <si>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</si>
  <si>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</si>
  <si>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</si>
  <si>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</si>
  <si>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</si>
  <si>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</si>
  <si>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</si>
  <si>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</si>
  <si>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</si>
  <si>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</si>
  <si>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</si>
  <si>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</si>
  <si>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</si>
  <si>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</si>
  <si>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</si>
  <si>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</si>
  <si>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</si>
  <si>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</si>
  <si>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</si>
  <si>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</si>
  <si>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</si>
  <si>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</si>
  <si>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</si>
  <si>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</si>
  <si>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</si>
  <si>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</si>
  <si>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</si>
  <si>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</si>
  <si>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</si>
  <si>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</si>
  <si>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</si>
  <si>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</si>
  <si>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</si>
  <si>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</si>
  <si>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</si>
  <si>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</si>
  <si>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</si>
  <si>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</si>
  <si>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</si>
  <si>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</si>
  <si>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</si>
  <si>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</si>
  <si>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</si>
  <si>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</si>
  <si>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</si>
  <si>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</si>
  <si>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</si>
  <si>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</si>
  <si>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</si>
  <si>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</si>
  <si>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</si>
  <si>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</si>
  <si>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</si>
  <si>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</si>
  <si>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</si>
  <si>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</si>
  <si>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</si>
  <si>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</si>
  <si>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</si>
  <si>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</si>
  <si>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</si>
  <si>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</si>
  <si>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</si>
  <si>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</si>
  <si>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</si>
  <si>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</si>
  <si>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</si>
  <si>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</si>
  <si>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</si>
  <si>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</si>
  <si>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</si>
  <si>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</si>
  <si>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</si>
  <si>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</si>
  <si>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</si>
  <si>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</si>
  <si>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</si>
  <si>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</si>
  <si>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</si>
  <si>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</si>
  <si>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</si>
  <si>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</si>
  <si>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</si>
  <si>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</si>
  <si>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</si>
  <si>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</si>
  <si>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</si>
  <si>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</si>
  <si>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</si>
  <si>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</si>
  <si>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</si>
  <si>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</si>
  <si>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</si>
  <si>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</si>
  <si>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</si>
  <si>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</si>
  <si>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</si>
  <si>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</si>
  <si>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</si>
  <si>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</si>
  <si>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</si>
  <si>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</si>
  <si>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</si>
  <si>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</si>
  <si>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</si>
  <si>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</si>
  <si>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</si>
  <si>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</si>
  <si>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</si>
  <si>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</si>
  <si>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</si>
  <si>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</si>
  <si>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</si>
  <si>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</si>
  <si>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</si>
  <si>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</si>
  <si>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</si>
  <si>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</si>
  <si>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</si>
  <si>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</si>
  <si>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</si>
  <si>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</si>
  <si>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</si>
  <si>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</si>
  <si>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</si>
  <si>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</si>
  <si>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</si>
  <si>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</si>
  <si>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</si>
  <si>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</si>
  <si>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</si>
  <si>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</si>
  <si>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</si>
  <si>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</si>
  <si>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</si>
  <si>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</si>
  <si>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</si>
  <si>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</si>
  <si>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</si>
  <si>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</si>
  <si>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</si>
  <si>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</si>
  <si>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</si>
  <si>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</si>
  <si>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</si>
  <si>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</si>
  <si>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</si>
  <si>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</si>
  <si>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</si>
  <si>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</si>
  <si>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</si>
  <si>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</si>
  <si>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</si>
  <si>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</si>
  <si>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</si>
  <si>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</si>
  <si>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</si>
  <si>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</si>
  <si>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</si>
  <si>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</si>
  <si>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</si>
  <si>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</si>
  <si>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</si>
  <si>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</si>
  <si>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</si>
  <si>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</si>
  <si>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E010</t>
  </si>
  <si>
    <t>OKC CHARTER: HARDING FINE ARTS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</si>
  <si>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</si>
  <si>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</si>
  <si>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</si>
  <si>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</si>
  <si>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</si>
  <si>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</si>
  <si>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</si>
  <si>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</si>
  <si>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</si>
  <si>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</si>
  <si>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G008</t>
  </si>
  <si>
    <t xml:space="preserve">EPIC BLENDED LEARNING CHARTER </t>
  </si>
  <si>
    <t>G009</t>
  </si>
  <si>
    <t>DOVE SCHOOL OF OKC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</si>
  <si>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</si>
  <si>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</si>
  <si>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</si>
  <si>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</si>
  <si>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</si>
  <si>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</si>
  <si>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</si>
  <si>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</si>
  <si>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</si>
  <si>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</si>
  <si>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</si>
  <si>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</si>
  <si>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</si>
  <si>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</si>
  <si>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</si>
  <si>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</si>
  <si>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</si>
  <si>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</si>
  <si>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</si>
  <si>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</si>
  <si>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</si>
  <si>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</si>
  <si>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</si>
  <si>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</si>
  <si>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</si>
  <si>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</si>
  <si>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</si>
  <si>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</si>
  <si>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</si>
  <si>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</si>
  <si>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</si>
  <si>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</si>
  <si>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</si>
  <si>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</si>
  <si>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</si>
  <si>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</si>
  <si>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</si>
  <si>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</si>
  <si>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</si>
  <si>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</si>
  <si>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</si>
  <si>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</si>
  <si>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</si>
  <si>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</si>
  <si>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</si>
  <si>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</si>
  <si>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</si>
  <si>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</si>
  <si>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</si>
  <si>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</si>
  <si>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</si>
  <si>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</si>
  <si>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</si>
  <si>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</si>
  <si>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</si>
  <si>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</si>
  <si>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</si>
  <si>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</si>
  <si>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</si>
  <si>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</si>
  <si>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</si>
  <si>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</si>
  <si>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</si>
  <si>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</si>
  <si>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</si>
  <si>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</si>
  <si>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</si>
  <si>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</si>
  <si>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</si>
  <si>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</si>
  <si>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</si>
  <si>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</si>
  <si>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</si>
  <si>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</si>
  <si>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</si>
  <si>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</si>
  <si>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</si>
  <si>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</si>
  <si>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</si>
  <si>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</si>
  <si>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</si>
  <si>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</si>
  <si>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</si>
  <si>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</si>
  <si>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</si>
  <si>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</si>
  <si>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</si>
  <si>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</si>
  <si>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</si>
  <si>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</si>
  <si>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</si>
  <si>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</si>
  <si>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</si>
  <si>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</si>
  <si>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</si>
  <si>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</si>
  <si>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</si>
  <si>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</si>
  <si>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</si>
  <si>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</si>
  <si>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</si>
  <si>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</si>
  <si>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</si>
  <si>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</si>
  <si>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</si>
  <si>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</si>
  <si>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</si>
  <si>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</si>
  <si>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</si>
  <si>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</si>
  <si>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</si>
  <si>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</si>
  <si>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</si>
  <si>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</si>
  <si>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</si>
  <si>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</si>
  <si>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</si>
  <si>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</si>
  <si>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</si>
  <si>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</si>
  <si>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</si>
  <si>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</si>
  <si>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</si>
  <si>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</si>
  <si>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</si>
  <si>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</si>
  <si>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</si>
  <si>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</si>
  <si>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</si>
  <si>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</si>
  <si>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</si>
  <si>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</si>
  <si>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</si>
  <si>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</si>
  <si>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</si>
  <si>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</si>
  <si>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</si>
  <si>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</si>
  <si>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</si>
  <si>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</si>
  <si>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</si>
  <si>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</si>
  <si>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</si>
  <si>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</si>
  <si>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</si>
  <si>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</si>
  <si>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</si>
  <si>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</si>
  <si>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</si>
  <si>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</si>
  <si>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</si>
  <si>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</si>
  <si>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</si>
  <si>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</si>
  <si>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</si>
  <si>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</si>
  <si>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</si>
  <si>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</si>
  <si>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</si>
  <si>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</si>
  <si>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</si>
  <si>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</si>
  <si>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</si>
  <si>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</si>
  <si>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</si>
  <si>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</si>
  <si>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</si>
  <si>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</si>
  <si>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</si>
  <si>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</si>
  <si>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</si>
  <si>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</si>
  <si>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</si>
  <si>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</si>
  <si>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</si>
  <si>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</si>
  <si>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</si>
  <si>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</si>
  <si>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</si>
  <si>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</si>
  <si>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</si>
  <si>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</si>
  <si>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</si>
  <si>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</si>
  <si>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</si>
  <si>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</si>
  <si>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</si>
  <si>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</si>
  <si>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</si>
  <si>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</si>
  <si>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</si>
  <si>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</si>
  <si>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</si>
  <si>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</si>
  <si>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</si>
  <si>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</si>
  <si>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</si>
  <si>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</si>
  <si>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</si>
  <si>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</si>
  <si>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</si>
  <si>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</si>
  <si>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</si>
  <si>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</si>
  <si>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</si>
  <si>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</si>
  <si>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</si>
  <si>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</si>
  <si>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</si>
  <si>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</si>
  <si>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</si>
  <si>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</si>
  <si>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</si>
  <si>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</si>
  <si>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</si>
  <si>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</si>
  <si>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</si>
  <si>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</si>
  <si>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</si>
  <si>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</si>
  <si>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</si>
  <si>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</si>
  <si>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</si>
  <si>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</si>
  <si>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</si>
  <si>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</si>
  <si>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</si>
  <si>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</si>
  <si>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</si>
  <si>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</si>
  <si>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</si>
  <si>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</si>
  <si>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</si>
  <si>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</si>
  <si>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</si>
  <si>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</si>
  <si>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</si>
  <si>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</si>
  <si>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</si>
  <si>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</si>
  <si>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</si>
  <si>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</si>
  <si>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</si>
  <si>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</si>
  <si>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</si>
  <si>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</si>
  <si>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</si>
  <si>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</si>
  <si>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</si>
  <si>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</si>
  <si>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</si>
  <si>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</si>
  <si>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</si>
  <si>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</si>
  <si>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</si>
  <si>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</si>
  <si>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</si>
  <si>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</si>
  <si>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</si>
  <si>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</si>
  <si>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</si>
  <si>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</si>
  <si>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</si>
  <si>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</si>
  <si>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</si>
  <si>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</si>
  <si>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</si>
  <si>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</si>
  <si>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</si>
  <si>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</si>
  <si>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</si>
  <si>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</si>
  <si>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</si>
  <si>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</si>
  <si>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</si>
  <si>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</si>
  <si>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</si>
  <si>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</si>
  <si>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</si>
  <si>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</si>
  <si>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</si>
  <si>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</si>
  <si>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</si>
  <si>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</si>
  <si>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</si>
  <si>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</si>
  <si>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</si>
  <si>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</si>
  <si>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</si>
  <si>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</si>
  <si>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</si>
  <si>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</si>
  <si>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</si>
  <si>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</si>
  <si>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</si>
  <si>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</si>
  <si>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(32)</t>
  </si>
  <si>
    <t>CHANGES:</t>
  </si>
  <si>
    <t>55E010 Harding Fine Arts changed sponsors &amp; re-opened under new 55G011 Harding Fine Arts effect 08/20/21.</t>
  </si>
  <si>
    <t>55E001 OKC Charter: Independence MS &amp; 55E008 OKC Charter: Harding Charter closed as of 06/30/21. Reopened under new sponsor as 55E030 Harding Independence effec. 07/01/21.</t>
  </si>
  <si>
    <t xml:space="preserve">55E021 OKC Charter: Santa Fe South closed 06/30/21 &amp; opened under new sponsor as 55G021 Santa Fe South effec. 07/01/21.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</si>
</sst>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8" xfId="6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/>
    <xf numFmtId="0" fontId="4" fillId="0" borderId="0" xfId="0" applyFont="1" applyFill="1"/>
    <xf numFmtId="0" fontId="4" fillId="0" borderId="6" xfId="0" applyFont="1" applyFill="1" applyBorder="1"/>
    <xf numFmtId="0" fontId="5" fillId="0" borderId="2" xfId="0" applyFont="1" applyFill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5" applyFont="1" applyFill="1"/>
    <xf numFmtId="44" fontId="5" fillId="0" borderId="0" xfId="0" applyNumberFormat="1" applyFont="1" applyFill="1" applyBorder="1"/>
    <xf numFmtId="4" fontId="9" fillId="0" borderId="0" xfId="0" applyNumberFormat="1" applyFont="1" applyBorder="1"/>
    <xf numFmtId="4" fontId="8" fillId="0" borderId="0" xfId="0" applyNumberFormat="1" applyFont="1" applyBorder="1"/>
    <xf numFmtId="0" fontId="4" fillId="0" borderId="0" xfId="6" applyFont="1" applyFill="1" applyBorder="1" applyAlignment="1">
      <alignment horizontal="center"/>
    </xf>
    <xf numFmtId="0" fontId="0" fillId="0" borderId="0" xfId="0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3" fontId="7" fillId="0" borderId="9" xfId="0" quotePrefix="1" applyNumberFormat="1" applyFont="1" applyFill="1" applyBorder="1" applyAlignment="1">
      <alignment horizontal="center"/>
    </xf>
    <xf numFmtId="44" fontId="5" fillId="0" borderId="8" xfId="0" applyNumberFormat="1" applyFont="1" applyFill="1" applyBorder="1"/>
    <xf numFmtId="44" fontId="5" fillId="0" borderId="9" xfId="0" applyNumberFormat="1" applyFont="1" applyFill="1" applyBorder="1"/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44" fontId="0" fillId="0" borderId="8" xfId="0" applyNumberFormat="1" applyBorder="1"/>
    <xf numFmtId="37" fontId="5" fillId="0" borderId="0" xfId="0" applyNumberFormat="1" applyFont="1" applyFill="1" applyBorder="1" applyAlignment="1">
      <alignment horizontal="center"/>
    </xf>
    <xf numFmtId="0" fontId="7" fillId="0" borderId="0" xfId="1" applyFont="1" applyFill="1" applyBorder="1"/>
    <xf numFmtId="10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0" fillId="0" borderId="8" xfId="0" applyNumberFormat="1" applyBorder="1"/>
    <xf numFmtId="3" fontId="10" fillId="0" borderId="8" xfId="0" quotePrefix="1" applyNumberFormat="1" applyFont="1" applyFill="1" applyBorder="1" applyAlignment="1">
      <alignment horizontal="center"/>
    </xf>
    <xf numFmtId="3" fontId="10" fillId="0" borderId="9" xfId="0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11" fontId="5" fillId="0" borderId="0" xfId="1" quotePrefix="1" applyNumberFormat="1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6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4"/>
  <sheetViews>
    <sheetView tabSelected="1" workbookViewId="0">
      <pane xSplit="4" ySplit="8" topLeftCell="E550" activePane="bottomRight" state="frozen"/>
      <selection pane="bottomRight" activeCell="A560" sqref="A560:XFD563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18" customWidth="1"/>
    <col min="2" max="2" width="16.7109375" style="8" customWidth="1"/>
    <col min="3" max="3" width="6.7109375" style="8" customWidth="1"/>
    <col min="4" max="4" width="28.7109375" style="8" customWidth="1"/>
    <col min="5" max="5" width="17.5703125" style="8" customWidth="1"/>
    <col min="6" max="6" width="18" style="32" customWidth="1"/>
    <col min="7" max="7" width="16.140625" style="15" bestFit="1" customWidth="1"/>
    <col min="8" max="8" width="12.7109375" style="8" bestFit="1" customWidth="1"/>
    <col min="9" max="9" width="4.42578125" style="16" customWidth="1"/>
    <col min="10" max="10" width="4.28515625" style="16" customWidth="1"/>
    <col min="11" max="11" width="3.5703125" style="3" customWidth="1"/>
    <col min="12" max="12" width="5.5703125" style="3" customWidth="1"/>
    <col min="13" max="16384" width="9.140625" style="8"/>
  </cols>
  <sheetData>
    <row r="1" spans="1:12" ht="12.75" customHeight="1">
      <c r="A1" s="4" t="s">
        <v>0</v>
      </c>
      <c r="B1" s="5"/>
      <c r="C1" s="5"/>
      <c r="D1" s="6"/>
      <c r="E1" s="35" t="s">
        <v>1</v>
      </c>
      <c r="F1" s="30" t="s">
        <v>2</v>
      </c>
      <c r="G1" s="7" t="s">
        <v>3</v>
      </c>
      <c r="H1" s="19" t="s">
        <v>4</v>
      </c>
      <c r="I1" s="70" t="s">
        <v>5</v>
      </c>
      <c r="J1" s="70" t="s">
        <v>6</v>
      </c>
    </row>
    <row r="2" spans="1:12" ht="13.5" customHeight="1">
      <c r="A2" s="73" t="s">
        <v>7</v>
      </c>
      <c r="B2" s="74"/>
      <c r="C2" s="74"/>
      <c r="D2" s="75"/>
      <c r="E2" s="44" t="s">
        <v>8</v>
      </c>
      <c r="F2" s="44" t="s">
        <v>8</v>
      </c>
      <c r="G2" s="51" t="s">
        <v>9</v>
      </c>
      <c r="H2" s="53" t="s">
        <v>10</v>
      </c>
      <c r="I2" s="71"/>
      <c r="J2" s="71"/>
    </row>
    <row r="3" spans="1:12" ht="12.75" customHeight="1">
      <c r="A3" s="73"/>
      <c r="B3" s="74"/>
      <c r="C3" s="74"/>
      <c r="D3" s="75"/>
      <c r="E3" s="45" t="s">
        <v>11</v>
      </c>
      <c r="F3" s="45" t="s">
        <v>11</v>
      </c>
      <c r="G3" s="52" t="s">
        <v>12</v>
      </c>
      <c r="H3" s="54" t="s">
        <v>13</v>
      </c>
      <c r="I3" s="71"/>
      <c r="J3" s="71"/>
    </row>
    <row r="4" spans="1:12" ht="12.75" customHeight="1">
      <c r="A4" s="73"/>
      <c r="B4" s="74"/>
      <c r="C4" s="74"/>
      <c r="D4" s="75"/>
      <c r="E4" s="46" t="s">
        <v>14</v>
      </c>
      <c r="F4" s="46" t="s">
        <v>14</v>
      </c>
      <c r="G4" s="52"/>
      <c r="H4" s="54"/>
      <c r="I4" s="71"/>
      <c r="J4" s="71"/>
    </row>
    <row r="5" spans="1:12">
      <c r="A5" s="73"/>
      <c r="B5" s="74"/>
      <c r="C5" s="74"/>
      <c r="D5" s="75"/>
      <c r="E5" s="47" t="s">
        <v>15</v>
      </c>
      <c r="F5" s="47" t="s">
        <v>16</v>
      </c>
      <c r="G5" s="52"/>
      <c r="H5" s="55"/>
      <c r="I5" s="71"/>
      <c r="J5" s="71"/>
    </row>
    <row r="6" spans="1:12">
      <c r="A6" s="73"/>
      <c r="B6" s="74"/>
      <c r="C6" s="74"/>
      <c r="D6" s="75"/>
      <c r="E6" s="47" t="s">
        <v>17</v>
      </c>
      <c r="F6" s="47" t="s">
        <v>18</v>
      </c>
      <c r="G6" s="65" t="s">
        <v>19</v>
      </c>
      <c r="H6" s="55"/>
      <c r="I6" s="71"/>
      <c r="J6" s="71"/>
    </row>
    <row r="7" spans="1:12">
      <c r="A7" s="9"/>
      <c r="B7" s="1"/>
      <c r="C7" s="1"/>
      <c r="D7" s="1"/>
      <c r="E7" s="47" t="s">
        <v>20</v>
      </c>
      <c r="F7" s="47" t="s">
        <v>21</v>
      </c>
      <c r="G7" s="65" t="s">
        <v>22</v>
      </c>
      <c r="H7" s="55"/>
      <c r="I7" s="71"/>
      <c r="J7" s="71"/>
    </row>
    <row r="8" spans="1:12">
      <c r="A8" s="10" t="s">
        <v>23</v>
      </c>
      <c r="B8" s="11"/>
      <c r="C8" s="12" t="s">
        <v>24</v>
      </c>
      <c r="D8" s="34"/>
      <c r="E8" s="48" t="s">
        <v>25</v>
      </c>
      <c r="F8" s="48" t="s">
        <v>26</v>
      </c>
      <c r="G8" s="66" t="s">
        <v>27</v>
      </c>
      <c r="H8" s="56"/>
      <c r="I8" s="72"/>
      <c r="J8" s="72"/>
    </row>
    <row r="9" spans="1:12" s="17" customFormat="1">
      <c r="A9" s="28" t="s">
        <v>28</v>
      </c>
      <c r="B9" s="1" t="s">
        <v>29</v>
      </c>
      <c r="C9" s="1" t="s">
        <v>30</v>
      </c>
      <c r="D9" s="1" t="s">
        <v>31</v>
      </c>
      <c r="E9" s="64">
        <v>553737.46</v>
      </c>
      <c r="F9" s="64">
        <v>553659.4</v>
      </c>
      <c r="G9" s="49">
        <f t="shared" ref="G9" si="0">SUM(F9-E9)</f>
        <v>-78.059999999939464</v>
      </c>
      <c r="H9" s="57">
        <f t="shared" ref="H9:H72" si="1">ROUND(G9/E9,4)</f>
        <v>-1E-4</v>
      </c>
      <c r="I9" s="29" t="s">
        <v>32</v>
      </c>
      <c r="J9" s="29" t="s">
        <v>32</v>
      </c>
      <c r="K9" s="38"/>
      <c r="L9" s="38"/>
    </row>
    <row r="10" spans="1:12" s="17" customFormat="1">
      <c r="A10" s="28" t="s">
        <v>28</v>
      </c>
      <c r="B10" s="1" t="s">
        <v>29</v>
      </c>
      <c r="C10" s="1" t="s">
        <v>33</v>
      </c>
      <c r="D10" s="1" t="s">
        <v>34</v>
      </c>
      <c r="E10" s="64">
        <v>3514231.2</v>
      </c>
      <c r="F10" s="64">
        <v>3513820.5</v>
      </c>
      <c r="G10" s="49">
        <f t="shared" ref="G10:G73" si="2">SUM(F10-E10)</f>
        <v>-410.70000000018626</v>
      </c>
      <c r="H10" s="57">
        <f t="shared" si="1"/>
        <v>-1E-4</v>
      </c>
      <c r="I10" s="29" t="s">
        <v>32</v>
      </c>
      <c r="J10" s="29" t="s">
        <v>32</v>
      </c>
      <c r="K10" s="38"/>
      <c r="L10" s="38"/>
    </row>
    <row r="11" spans="1:12" s="17" customFormat="1">
      <c r="A11" s="28" t="s">
        <v>28</v>
      </c>
      <c r="B11" s="1" t="s">
        <v>29</v>
      </c>
      <c r="C11" s="1" t="s">
        <v>35</v>
      </c>
      <c r="D11" s="1" t="s">
        <v>36</v>
      </c>
      <c r="E11" s="64">
        <v>1061409.95</v>
      </c>
      <c r="F11" s="64">
        <v>1061285.56</v>
      </c>
      <c r="G11" s="49">
        <f t="shared" si="2"/>
        <v>-124.38999999989755</v>
      </c>
      <c r="H11" s="57">
        <f t="shared" si="1"/>
        <v>-1E-4</v>
      </c>
      <c r="I11" s="29" t="s">
        <v>32</v>
      </c>
      <c r="J11" s="29" t="s">
        <v>32</v>
      </c>
      <c r="K11" s="38"/>
      <c r="L11" s="38"/>
    </row>
    <row r="12" spans="1:12" s="17" customFormat="1">
      <c r="A12" s="28" t="s">
        <v>28</v>
      </c>
      <c r="B12" s="1" t="s">
        <v>29</v>
      </c>
      <c r="C12" s="1" t="s">
        <v>37</v>
      </c>
      <c r="D12" s="1" t="s">
        <v>38</v>
      </c>
      <c r="E12" s="64">
        <v>1787367.76</v>
      </c>
      <c r="F12" s="64">
        <v>1787152.07</v>
      </c>
      <c r="G12" s="49">
        <f t="shared" si="2"/>
        <v>-215.68999999994412</v>
      </c>
      <c r="H12" s="57">
        <f t="shared" si="1"/>
        <v>-1E-4</v>
      </c>
      <c r="I12" s="29" t="s">
        <v>32</v>
      </c>
      <c r="J12" s="29" t="s">
        <v>32</v>
      </c>
      <c r="K12" s="38"/>
      <c r="L12" s="38"/>
    </row>
    <row r="13" spans="1:12" s="17" customFormat="1">
      <c r="A13" s="28" t="s">
        <v>28</v>
      </c>
      <c r="B13" s="1" t="s">
        <v>29</v>
      </c>
      <c r="C13" s="1" t="s">
        <v>39</v>
      </c>
      <c r="D13" s="1" t="s">
        <v>40</v>
      </c>
      <c r="E13" s="64">
        <v>1241947.83</v>
      </c>
      <c r="F13" s="64">
        <v>1241796.21</v>
      </c>
      <c r="G13" s="49">
        <f t="shared" si="2"/>
        <v>-151.62000000011176</v>
      </c>
      <c r="H13" s="57">
        <f t="shared" si="1"/>
        <v>-1E-4</v>
      </c>
      <c r="I13" s="29" t="s">
        <v>32</v>
      </c>
      <c r="J13" s="29" t="s">
        <v>32</v>
      </c>
      <c r="K13" s="38"/>
      <c r="L13" s="38"/>
    </row>
    <row r="14" spans="1:12" s="17" customFormat="1">
      <c r="A14" s="28" t="s">
        <v>28</v>
      </c>
      <c r="B14" s="1" t="s">
        <v>29</v>
      </c>
      <c r="C14" s="1" t="s">
        <v>41</v>
      </c>
      <c r="D14" s="1" t="s">
        <v>42</v>
      </c>
      <c r="E14" s="64">
        <v>1329116.67</v>
      </c>
      <c r="F14" s="64">
        <v>1328924.81</v>
      </c>
      <c r="G14" s="49">
        <f t="shared" si="2"/>
        <v>-191.85999999986961</v>
      </c>
      <c r="H14" s="57">
        <f t="shared" si="1"/>
        <v>-1E-4</v>
      </c>
      <c r="I14" s="29" t="s">
        <v>32</v>
      </c>
      <c r="J14" s="29" t="s">
        <v>32</v>
      </c>
      <c r="K14" s="38"/>
      <c r="L14" s="38"/>
    </row>
    <row r="15" spans="1:12" s="17" customFormat="1">
      <c r="A15" s="28" t="s">
        <v>28</v>
      </c>
      <c r="B15" s="1" t="s">
        <v>29</v>
      </c>
      <c r="C15" s="1" t="s">
        <v>43</v>
      </c>
      <c r="D15" s="1" t="s">
        <v>44</v>
      </c>
      <c r="E15" s="64">
        <v>5438293.2300000004</v>
      </c>
      <c r="F15" s="64">
        <v>5437505.7199999997</v>
      </c>
      <c r="G15" s="49">
        <f t="shared" si="2"/>
        <v>-787.51000000070781</v>
      </c>
      <c r="H15" s="57">
        <f t="shared" si="1"/>
        <v>-1E-4</v>
      </c>
      <c r="I15" s="29" t="s">
        <v>32</v>
      </c>
      <c r="J15" s="29" t="s">
        <v>32</v>
      </c>
      <c r="K15" s="38"/>
      <c r="L15" s="38"/>
    </row>
    <row r="16" spans="1:12" s="17" customFormat="1">
      <c r="A16" s="28" t="s">
        <v>28</v>
      </c>
      <c r="B16" s="1" t="s">
        <v>29</v>
      </c>
      <c r="C16" s="1" t="s">
        <v>45</v>
      </c>
      <c r="D16" s="1" t="s">
        <v>46</v>
      </c>
      <c r="E16" s="64">
        <v>6465027.3399999999</v>
      </c>
      <c r="F16" s="64">
        <v>6464103.0199999996</v>
      </c>
      <c r="G16" s="49">
        <f t="shared" si="2"/>
        <v>-924.32000000029802</v>
      </c>
      <c r="H16" s="57">
        <f t="shared" si="1"/>
        <v>-1E-4</v>
      </c>
      <c r="I16" s="29" t="s">
        <v>32</v>
      </c>
      <c r="J16" s="29" t="s">
        <v>32</v>
      </c>
      <c r="K16" s="38"/>
      <c r="L16" s="38"/>
    </row>
    <row r="17" spans="1:12" s="17" customFormat="1">
      <c r="A17" s="28" t="s">
        <v>28</v>
      </c>
      <c r="B17" s="1" t="s">
        <v>29</v>
      </c>
      <c r="C17" s="1" t="s">
        <v>47</v>
      </c>
      <c r="D17" s="1" t="s">
        <v>48</v>
      </c>
      <c r="E17" s="64">
        <v>930981.03</v>
      </c>
      <c r="F17" s="64">
        <v>930862.11</v>
      </c>
      <c r="G17" s="49">
        <f t="shared" si="2"/>
        <v>-118.92000000004191</v>
      </c>
      <c r="H17" s="57">
        <f t="shared" si="1"/>
        <v>-1E-4</v>
      </c>
      <c r="I17" s="29" t="s">
        <v>32</v>
      </c>
      <c r="J17" s="29" t="s">
        <v>32</v>
      </c>
      <c r="K17" s="38"/>
      <c r="L17" s="38"/>
    </row>
    <row r="18" spans="1:12" s="17" customFormat="1">
      <c r="A18" s="28" t="s">
        <v>49</v>
      </c>
      <c r="B18" s="1" t="s">
        <v>50</v>
      </c>
      <c r="C18" s="1" t="s">
        <v>51</v>
      </c>
      <c r="D18" s="1" t="s">
        <v>52</v>
      </c>
      <c r="E18" s="64">
        <v>20443.22</v>
      </c>
      <c r="F18" s="64">
        <v>20443.22</v>
      </c>
      <c r="G18" s="49">
        <f t="shared" si="2"/>
        <v>0</v>
      </c>
      <c r="H18" s="57">
        <f t="shared" si="1"/>
        <v>0</v>
      </c>
      <c r="I18" s="29">
        <v>1</v>
      </c>
      <c r="J18" s="29">
        <v>1</v>
      </c>
      <c r="K18" s="38"/>
      <c r="L18" s="38"/>
    </row>
    <row r="19" spans="1:12" s="17" customFormat="1">
      <c r="A19" s="28" t="s">
        <v>49</v>
      </c>
      <c r="B19" s="1" t="s">
        <v>50</v>
      </c>
      <c r="C19" s="1" t="s">
        <v>53</v>
      </c>
      <c r="D19" s="1" t="s">
        <v>54</v>
      </c>
      <c r="E19" s="64">
        <v>748591.1</v>
      </c>
      <c r="F19" s="64">
        <v>748442.1</v>
      </c>
      <c r="G19" s="49">
        <f t="shared" si="2"/>
        <v>-149</v>
      </c>
      <c r="H19" s="57">
        <f t="shared" si="1"/>
        <v>-2.0000000000000001E-4</v>
      </c>
      <c r="I19" s="29">
        <v>1</v>
      </c>
      <c r="J19" s="29" t="s">
        <v>32</v>
      </c>
      <c r="K19" s="38"/>
      <c r="L19" s="38"/>
    </row>
    <row r="20" spans="1:12" s="17" customFormat="1">
      <c r="A20" s="28" t="s">
        <v>49</v>
      </c>
      <c r="B20" s="1" t="s">
        <v>50</v>
      </c>
      <c r="C20" s="1" t="s">
        <v>55</v>
      </c>
      <c r="D20" s="1" t="s">
        <v>56</v>
      </c>
      <c r="E20" s="64">
        <v>190079.09</v>
      </c>
      <c r="F20" s="64">
        <v>190079.09</v>
      </c>
      <c r="G20" s="49">
        <f t="shared" si="2"/>
        <v>0</v>
      </c>
      <c r="H20" s="57">
        <f t="shared" si="1"/>
        <v>0</v>
      </c>
      <c r="I20" s="29">
        <v>1</v>
      </c>
      <c r="J20" s="29">
        <v>1</v>
      </c>
      <c r="K20" s="38"/>
      <c r="L20" s="38"/>
    </row>
    <row r="21" spans="1:12" s="17" customFormat="1">
      <c r="A21" s="28" t="s">
        <v>57</v>
      </c>
      <c r="B21" s="1" t="s">
        <v>58</v>
      </c>
      <c r="C21" s="1" t="s">
        <v>59</v>
      </c>
      <c r="D21" s="1" t="s">
        <v>60</v>
      </c>
      <c r="E21" s="64">
        <v>1245054.81</v>
      </c>
      <c r="F21" s="64">
        <v>1244876.96</v>
      </c>
      <c r="G21" s="49">
        <f t="shared" si="2"/>
        <v>-177.85000000009313</v>
      </c>
      <c r="H21" s="57">
        <f t="shared" si="1"/>
        <v>-1E-4</v>
      </c>
      <c r="I21" s="29" t="s">
        <v>32</v>
      </c>
      <c r="J21" s="29" t="s">
        <v>32</v>
      </c>
      <c r="K21" s="38"/>
      <c r="L21" s="38"/>
    </row>
    <row r="22" spans="1:12" s="17" customFormat="1">
      <c r="A22" s="28" t="s">
        <v>57</v>
      </c>
      <c r="B22" s="1" t="s">
        <v>58</v>
      </c>
      <c r="C22" s="1" t="s">
        <v>33</v>
      </c>
      <c r="D22" s="1" t="s">
        <v>61</v>
      </c>
      <c r="E22" s="64">
        <v>1401585.61</v>
      </c>
      <c r="F22" s="64">
        <v>1401376.93</v>
      </c>
      <c r="G22" s="49">
        <f t="shared" si="2"/>
        <v>-208.68000000016764</v>
      </c>
      <c r="H22" s="57">
        <f t="shared" si="1"/>
        <v>-1E-4</v>
      </c>
      <c r="I22" s="29" t="s">
        <v>32</v>
      </c>
      <c r="J22" s="29" t="s">
        <v>32</v>
      </c>
      <c r="K22" s="38"/>
      <c r="L22" s="38"/>
    </row>
    <row r="23" spans="1:12" s="17" customFormat="1">
      <c r="A23" s="28" t="s">
        <v>57</v>
      </c>
      <c r="B23" s="1" t="s">
        <v>58</v>
      </c>
      <c r="C23" s="1" t="s">
        <v>62</v>
      </c>
      <c r="D23" s="1" t="s">
        <v>63</v>
      </c>
      <c r="E23" s="64">
        <v>1174554.6599999999</v>
      </c>
      <c r="F23" s="64">
        <v>1174377.8600000001</v>
      </c>
      <c r="G23" s="49">
        <f t="shared" si="2"/>
        <v>-176.79999999981374</v>
      </c>
      <c r="H23" s="57">
        <f t="shared" si="1"/>
        <v>-2.0000000000000001E-4</v>
      </c>
      <c r="I23" s="29" t="s">
        <v>32</v>
      </c>
      <c r="J23" s="29" t="s">
        <v>32</v>
      </c>
      <c r="K23" s="38"/>
      <c r="L23" s="38"/>
    </row>
    <row r="24" spans="1:12" s="17" customFormat="1">
      <c r="A24" s="28" t="s">
        <v>57</v>
      </c>
      <c r="B24" s="1" t="s">
        <v>58</v>
      </c>
      <c r="C24" s="1" t="s">
        <v>64</v>
      </c>
      <c r="D24" s="1" t="s">
        <v>65</v>
      </c>
      <c r="E24" s="64">
        <v>4771866.01</v>
      </c>
      <c r="F24" s="64">
        <v>4771153.1399999997</v>
      </c>
      <c r="G24" s="49">
        <f t="shared" si="2"/>
        <v>-712.87000000011176</v>
      </c>
      <c r="H24" s="57">
        <f t="shared" si="1"/>
        <v>-1E-4</v>
      </c>
      <c r="I24" s="29" t="s">
        <v>32</v>
      </c>
      <c r="J24" s="29" t="s">
        <v>32</v>
      </c>
      <c r="K24" s="38"/>
      <c r="L24" s="38"/>
    </row>
    <row r="25" spans="1:12" s="17" customFormat="1">
      <c r="A25" s="28" t="s">
        <v>57</v>
      </c>
      <c r="B25" s="1" t="s">
        <v>58</v>
      </c>
      <c r="C25" s="1" t="s">
        <v>66</v>
      </c>
      <c r="D25" s="1" t="s">
        <v>67</v>
      </c>
      <c r="E25" s="64">
        <v>2385332.7400000002</v>
      </c>
      <c r="F25" s="64">
        <v>2384977.5499999998</v>
      </c>
      <c r="G25" s="49">
        <f t="shared" si="2"/>
        <v>-355.19000000040978</v>
      </c>
      <c r="H25" s="57">
        <f t="shared" si="1"/>
        <v>-1E-4</v>
      </c>
      <c r="I25" s="29" t="s">
        <v>32</v>
      </c>
      <c r="J25" s="29" t="s">
        <v>32</v>
      </c>
      <c r="K25" s="38"/>
      <c r="L25" s="38"/>
    </row>
    <row r="26" spans="1:12" s="17" customFormat="1">
      <c r="A26" s="28" t="s">
        <v>57</v>
      </c>
      <c r="B26" s="1" t="s">
        <v>58</v>
      </c>
      <c r="C26" s="1" t="s">
        <v>68</v>
      </c>
      <c r="D26" s="1" t="s">
        <v>69</v>
      </c>
      <c r="E26" s="64">
        <v>1077980.0900000001</v>
      </c>
      <c r="F26" s="64">
        <v>1077794.1599999999</v>
      </c>
      <c r="G26" s="49">
        <f t="shared" si="2"/>
        <v>-185.93000000016764</v>
      </c>
      <c r="H26" s="57">
        <f t="shared" si="1"/>
        <v>-2.0000000000000001E-4</v>
      </c>
      <c r="I26" s="29" t="s">
        <v>32</v>
      </c>
      <c r="J26" s="29" t="s">
        <v>32</v>
      </c>
      <c r="K26" s="38"/>
      <c r="L26" s="38"/>
    </row>
    <row r="27" spans="1:12" s="17" customFormat="1">
      <c r="A27" s="28" t="s">
        <v>70</v>
      </c>
      <c r="B27" s="1" t="s">
        <v>71</v>
      </c>
      <c r="C27" s="1" t="s">
        <v>72</v>
      </c>
      <c r="D27" s="1" t="s">
        <v>73</v>
      </c>
      <c r="E27" s="64">
        <v>992336.59</v>
      </c>
      <c r="F27" s="64">
        <v>992098.73</v>
      </c>
      <c r="G27" s="49">
        <f t="shared" si="2"/>
        <v>-237.85999999998603</v>
      </c>
      <c r="H27" s="57">
        <f t="shared" si="1"/>
        <v>-2.0000000000000001E-4</v>
      </c>
      <c r="I27" s="29" t="s">
        <v>32</v>
      </c>
      <c r="J27" s="29" t="s">
        <v>32</v>
      </c>
      <c r="K27" s="38"/>
      <c r="L27" s="38"/>
    </row>
    <row r="28" spans="1:12" s="17" customFormat="1">
      <c r="A28" s="28" t="s">
        <v>70</v>
      </c>
      <c r="B28" s="1" t="s">
        <v>71</v>
      </c>
      <c r="C28" s="1" t="s">
        <v>74</v>
      </c>
      <c r="D28" s="1" t="s">
        <v>75</v>
      </c>
      <c r="E28" s="64">
        <v>12224.89</v>
      </c>
      <c r="F28" s="64">
        <v>0</v>
      </c>
      <c r="G28" s="49">
        <f t="shared" si="2"/>
        <v>-12224.89</v>
      </c>
      <c r="H28" s="57">
        <f t="shared" si="1"/>
        <v>-1</v>
      </c>
      <c r="I28" s="29">
        <v>1</v>
      </c>
      <c r="J28" s="29">
        <v>1</v>
      </c>
      <c r="K28" s="38"/>
      <c r="L28" s="38"/>
    </row>
    <row r="29" spans="1:12" s="17" customFormat="1">
      <c r="A29" s="28" t="s">
        <v>70</v>
      </c>
      <c r="B29" s="1" t="s">
        <v>71</v>
      </c>
      <c r="C29" s="1" t="s">
        <v>76</v>
      </c>
      <c r="D29" s="1" t="s">
        <v>77</v>
      </c>
      <c r="E29" s="64">
        <v>189073.52</v>
      </c>
      <c r="F29" s="64">
        <v>188940.96</v>
      </c>
      <c r="G29" s="49">
        <f t="shared" si="2"/>
        <v>-132.55999999999767</v>
      </c>
      <c r="H29" s="57">
        <f t="shared" si="1"/>
        <v>-6.9999999999999999E-4</v>
      </c>
      <c r="I29" s="29" t="s">
        <v>32</v>
      </c>
      <c r="J29" s="29" t="s">
        <v>32</v>
      </c>
      <c r="K29" s="38"/>
      <c r="L29" s="38"/>
    </row>
    <row r="30" spans="1:12" s="17" customFormat="1">
      <c r="A30" s="28" t="s">
        <v>70</v>
      </c>
      <c r="B30" s="1" t="s">
        <v>71</v>
      </c>
      <c r="C30" s="1" t="s">
        <v>78</v>
      </c>
      <c r="D30" s="1" t="s">
        <v>79</v>
      </c>
      <c r="E30" s="64">
        <v>1543689.86</v>
      </c>
      <c r="F30" s="64">
        <v>1543352.43</v>
      </c>
      <c r="G30" s="49">
        <f t="shared" si="2"/>
        <v>-337.43000000016764</v>
      </c>
      <c r="H30" s="57">
        <f t="shared" si="1"/>
        <v>-2.0000000000000001E-4</v>
      </c>
      <c r="I30" s="29" t="s">
        <v>32</v>
      </c>
      <c r="J30" s="29" t="s">
        <v>32</v>
      </c>
      <c r="K30" s="38"/>
      <c r="L30" s="38"/>
    </row>
    <row r="31" spans="1:12" s="17" customFormat="1">
      <c r="A31" s="28" t="s">
        <v>80</v>
      </c>
      <c r="B31" s="1" t="s">
        <v>81</v>
      </c>
      <c r="C31" s="1" t="s">
        <v>82</v>
      </c>
      <c r="D31" s="1" t="s">
        <v>83</v>
      </c>
      <c r="E31" s="64">
        <v>2502180.9900000002</v>
      </c>
      <c r="F31" s="64">
        <v>2501668.0699999998</v>
      </c>
      <c r="G31" s="49">
        <f t="shared" si="2"/>
        <v>-512.92000000039116</v>
      </c>
      <c r="H31" s="57">
        <f t="shared" si="1"/>
        <v>-2.0000000000000001E-4</v>
      </c>
      <c r="I31" s="29" t="s">
        <v>32</v>
      </c>
      <c r="J31" s="29" t="s">
        <v>32</v>
      </c>
      <c r="K31" s="38"/>
      <c r="L31" s="38"/>
    </row>
    <row r="32" spans="1:12" s="17" customFormat="1">
      <c r="A32" s="28" t="s">
        <v>80</v>
      </c>
      <c r="B32" s="1" t="s">
        <v>81</v>
      </c>
      <c r="C32" s="1" t="s">
        <v>84</v>
      </c>
      <c r="D32" s="1" t="s">
        <v>85</v>
      </c>
      <c r="E32" s="64">
        <v>7208101.4100000001</v>
      </c>
      <c r="F32" s="64">
        <v>7206774.0899999999</v>
      </c>
      <c r="G32" s="49">
        <f t="shared" si="2"/>
        <v>-1327.320000000298</v>
      </c>
      <c r="H32" s="57">
        <f t="shared" si="1"/>
        <v>-2.0000000000000001E-4</v>
      </c>
      <c r="I32" s="29" t="s">
        <v>32</v>
      </c>
      <c r="J32" s="29" t="s">
        <v>32</v>
      </c>
      <c r="K32" s="38"/>
      <c r="L32" s="38"/>
    </row>
    <row r="33" spans="1:12" s="17" customFormat="1">
      <c r="A33" s="28" t="s">
        <v>80</v>
      </c>
      <c r="B33" s="1" t="s">
        <v>81</v>
      </c>
      <c r="C33" s="1" t="s">
        <v>86</v>
      </c>
      <c r="D33" s="1" t="s">
        <v>87</v>
      </c>
      <c r="E33" s="64">
        <v>1042884.4</v>
      </c>
      <c r="F33" s="64">
        <v>1042423.82</v>
      </c>
      <c r="G33" s="49">
        <f t="shared" si="2"/>
        <v>-460.58000000007451</v>
      </c>
      <c r="H33" s="57">
        <f t="shared" si="1"/>
        <v>-4.0000000000000002E-4</v>
      </c>
      <c r="I33" s="29" t="s">
        <v>32</v>
      </c>
      <c r="J33" s="29" t="s">
        <v>32</v>
      </c>
      <c r="K33" s="38"/>
      <c r="L33" s="38"/>
    </row>
    <row r="34" spans="1:12" s="17" customFormat="1">
      <c r="A34" s="28" t="s">
        <v>80</v>
      </c>
      <c r="B34" s="1" t="s">
        <v>81</v>
      </c>
      <c r="C34" s="1" t="s">
        <v>88</v>
      </c>
      <c r="D34" s="1" t="s">
        <v>89</v>
      </c>
      <c r="E34" s="64">
        <v>1045650.57</v>
      </c>
      <c r="F34" s="64">
        <v>1045465.22</v>
      </c>
      <c r="G34" s="49">
        <f t="shared" si="2"/>
        <v>-185.34999999997672</v>
      </c>
      <c r="H34" s="57">
        <f t="shared" si="1"/>
        <v>-2.0000000000000001E-4</v>
      </c>
      <c r="I34" s="29" t="s">
        <v>32</v>
      </c>
      <c r="J34" s="29" t="s">
        <v>32</v>
      </c>
      <c r="K34" s="38"/>
      <c r="L34" s="38"/>
    </row>
    <row r="35" spans="1:12" s="17" customFormat="1">
      <c r="A35" s="28" t="s">
        <v>90</v>
      </c>
      <c r="B35" s="1" t="s">
        <v>91</v>
      </c>
      <c r="C35" s="1" t="s">
        <v>92</v>
      </c>
      <c r="D35" s="1" t="s">
        <v>93</v>
      </c>
      <c r="E35" s="64">
        <v>716790.62</v>
      </c>
      <c r="F35" s="64">
        <v>716654.02</v>
      </c>
      <c r="G35" s="49">
        <f t="shared" si="2"/>
        <v>-136.59999999997672</v>
      </c>
      <c r="H35" s="57">
        <f t="shared" si="1"/>
        <v>-2.0000000000000001E-4</v>
      </c>
      <c r="I35" s="29">
        <v>1</v>
      </c>
      <c r="J35" s="29" t="s">
        <v>32</v>
      </c>
      <c r="K35" s="38"/>
      <c r="L35" s="38"/>
    </row>
    <row r="36" spans="1:12" s="17" customFormat="1">
      <c r="A36" s="28" t="s">
        <v>90</v>
      </c>
      <c r="B36" s="1" t="s">
        <v>91</v>
      </c>
      <c r="C36" s="1" t="s">
        <v>94</v>
      </c>
      <c r="D36" s="1" t="s">
        <v>95</v>
      </c>
      <c r="E36" s="64">
        <v>533080.77</v>
      </c>
      <c r="F36" s="64">
        <v>532837.17000000004</v>
      </c>
      <c r="G36" s="49">
        <f t="shared" si="2"/>
        <v>-243.59999999997672</v>
      </c>
      <c r="H36" s="57">
        <f t="shared" si="1"/>
        <v>-5.0000000000000001E-4</v>
      </c>
      <c r="I36" s="29">
        <v>1</v>
      </c>
      <c r="J36" s="29" t="s">
        <v>32</v>
      </c>
      <c r="K36" s="38"/>
      <c r="L36" s="38"/>
    </row>
    <row r="37" spans="1:12" s="17" customFormat="1">
      <c r="A37" s="28" t="s">
        <v>90</v>
      </c>
      <c r="B37" s="1" t="s">
        <v>91</v>
      </c>
      <c r="C37" s="1" t="s">
        <v>96</v>
      </c>
      <c r="D37" s="1" t="s">
        <v>97</v>
      </c>
      <c r="E37" s="64">
        <v>19389.82</v>
      </c>
      <c r="F37" s="64">
        <v>19389.82</v>
      </c>
      <c r="G37" s="49">
        <f t="shared" si="2"/>
        <v>0</v>
      </c>
      <c r="H37" s="57">
        <f t="shared" si="1"/>
        <v>0</v>
      </c>
      <c r="I37" s="29">
        <v>1</v>
      </c>
      <c r="J37" s="29">
        <v>1</v>
      </c>
      <c r="K37" s="38"/>
      <c r="L37" s="38"/>
    </row>
    <row r="38" spans="1:12" s="17" customFormat="1">
      <c r="A38" s="28" t="s">
        <v>90</v>
      </c>
      <c r="B38" s="1" t="s">
        <v>91</v>
      </c>
      <c r="C38" s="1" t="s">
        <v>98</v>
      </c>
      <c r="D38" s="1" t="s">
        <v>99</v>
      </c>
      <c r="E38" s="64">
        <v>39806.49</v>
      </c>
      <c r="F38" s="64">
        <v>39806.49</v>
      </c>
      <c r="G38" s="49">
        <f t="shared" si="2"/>
        <v>0</v>
      </c>
      <c r="H38" s="57">
        <f t="shared" si="1"/>
        <v>0</v>
      </c>
      <c r="I38" s="29">
        <v>1</v>
      </c>
      <c r="J38" s="29">
        <v>1</v>
      </c>
      <c r="K38" s="38"/>
      <c r="L38" s="38"/>
    </row>
    <row r="39" spans="1:12" s="17" customFormat="1">
      <c r="A39" s="28" t="s">
        <v>100</v>
      </c>
      <c r="B39" s="1" t="s">
        <v>101</v>
      </c>
      <c r="C39" s="1" t="s">
        <v>51</v>
      </c>
      <c r="D39" s="1" t="s">
        <v>102</v>
      </c>
      <c r="E39" s="64">
        <v>3270919.96</v>
      </c>
      <c r="F39" s="64">
        <v>3270217.39</v>
      </c>
      <c r="G39" s="49">
        <f t="shared" si="2"/>
        <v>-702.56999999983236</v>
      </c>
      <c r="H39" s="57">
        <f t="shared" si="1"/>
        <v>-2.0000000000000001E-4</v>
      </c>
      <c r="I39" s="29" t="s">
        <v>32</v>
      </c>
      <c r="J39" s="29" t="s">
        <v>32</v>
      </c>
      <c r="K39" s="38"/>
      <c r="L39" s="38"/>
    </row>
    <row r="40" spans="1:12" s="17" customFormat="1">
      <c r="A40" s="28" t="s">
        <v>100</v>
      </c>
      <c r="B40" s="1" t="s">
        <v>101</v>
      </c>
      <c r="C40" s="1" t="s">
        <v>82</v>
      </c>
      <c r="D40" s="1" t="s">
        <v>103</v>
      </c>
      <c r="E40" s="64">
        <v>1894914.19</v>
      </c>
      <c r="F40" s="64">
        <v>1894553.41</v>
      </c>
      <c r="G40" s="49">
        <f t="shared" si="2"/>
        <v>-360.78000000002794</v>
      </c>
      <c r="H40" s="57">
        <f t="shared" si="1"/>
        <v>-2.0000000000000001E-4</v>
      </c>
      <c r="I40" s="29" t="s">
        <v>32</v>
      </c>
      <c r="J40" s="29" t="s">
        <v>32</v>
      </c>
      <c r="K40" s="38"/>
      <c r="L40" s="38"/>
    </row>
    <row r="41" spans="1:12" s="17" customFormat="1">
      <c r="A41" s="28" t="s">
        <v>100</v>
      </c>
      <c r="B41" s="1" t="s">
        <v>101</v>
      </c>
      <c r="C41" s="1" t="s">
        <v>104</v>
      </c>
      <c r="D41" s="1" t="s">
        <v>105</v>
      </c>
      <c r="E41" s="64">
        <v>682603.5</v>
      </c>
      <c r="F41" s="64">
        <v>682361.13</v>
      </c>
      <c r="G41" s="49">
        <f t="shared" si="2"/>
        <v>-242.36999999999534</v>
      </c>
      <c r="H41" s="57">
        <f t="shared" si="1"/>
        <v>-4.0000000000000002E-4</v>
      </c>
      <c r="I41" s="29" t="s">
        <v>32</v>
      </c>
      <c r="J41" s="29" t="s">
        <v>32</v>
      </c>
      <c r="K41" s="38"/>
      <c r="L41" s="38"/>
    </row>
    <row r="42" spans="1:12" s="17" customFormat="1">
      <c r="A42" s="28" t="s">
        <v>100</v>
      </c>
      <c r="B42" s="1" t="s">
        <v>101</v>
      </c>
      <c r="C42" s="1" t="s">
        <v>41</v>
      </c>
      <c r="D42" s="1" t="s">
        <v>106</v>
      </c>
      <c r="E42" s="64">
        <v>3482000.24</v>
      </c>
      <c r="F42" s="64">
        <v>3481472.6</v>
      </c>
      <c r="G42" s="49">
        <f t="shared" si="2"/>
        <v>-527.64000000013039</v>
      </c>
      <c r="H42" s="57">
        <f t="shared" si="1"/>
        <v>-2.0000000000000001E-4</v>
      </c>
      <c r="I42" s="29" t="s">
        <v>32</v>
      </c>
      <c r="J42" s="29" t="s">
        <v>32</v>
      </c>
      <c r="K42" s="38"/>
      <c r="L42" s="38"/>
    </row>
    <row r="43" spans="1:12" s="17" customFormat="1">
      <c r="A43" s="28" t="s">
        <v>100</v>
      </c>
      <c r="B43" s="1" t="s">
        <v>101</v>
      </c>
      <c r="C43" s="1" t="s">
        <v>107</v>
      </c>
      <c r="D43" s="1" t="s">
        <v>108</v>
      </c>
      <c r="E43" s="64">
        <v>1906977.64</v>
      </c>
      <c r="F43" s="64">
        <v>1906632.46</v>
      </c>
      <c r="G43" s="49">
        <f t="shared" si="2"/>
        <v>-345.17999999993481</v>
      </c>
      <c r="H43" s="57">
        <f t="shared" si="1"/>
        <v>-2.0000000000000001E-4</v>
      </c>
      <c r="I43" s="29" t="s">
        <v>32</v>
      </c>
      <c r="J43" s="29" t="s">
        <v>32</v>
      </c>
      <c r="K43" s="38"/>
      <c r="L43" s="38"/>
    </row>
    <row r="44" spans="1:12" s="17" customFormat="1">
      <c r="A44" s="28" t="s">
        <v>100</v>
      </c>
      <c r="B44" s="1" t="s">
        <v>101</v>
      </c>
      <c r="C44" s="1" t="s">
        <v>109</v>
      </c>
      <c r="D44" s="1" t="s">
        <v>110</v>
      </c>
      <c r="E44" s="64">
        <v>115892.32</v>
      </c>
      <c r="F44" s="64">
        <v>115658.35</v>
      </c>
      <c r="G44" s="49">
        <f t="shared" si="2"/>
        <v>-233.97000000000116</v>
      </c>
      <c r="H44" s="57">
        <f t="shared" si="1"/>
        <v>-2E-3</v>
      </c>
      <c r="I44" s="29" t="s">
        <v>32</v>
      </c>
      <c r="J44" s="29" t="s">
        <v>32</v>
      </c>
      <c r="K44" s="38"/>
      <c r="L44" s="38"/>
    </row>
    <row r="45" spans="1:12" s="17" customFormat="1">
      <c r="A45" s="28" t="s">
        <v>100</v>
      </c>
      <c r="B45" s="1" t="s">
        <v>101</v>
      </c>
      <c r="C45" s="1" t="s">
        <v>111</v>
      </c>
      <c r="D45" s="1" t="s">
        <v>112</v>
      </c>
      <c r="E45" s="64">
        <v>3227544.39</v>
      </c>
      <c r="F45" s="64">
        <v>3226973.88</v>
      </c>
      <c r="G45" s="49">
        <f t="shared" si="2"/>
        <v>-570.51000000024214</v>
      </c>
      <c r="H45" s="57">
        <f t="shared" si="1"/>
        <v>-2.0000000000000001E-4</v>
      </c>
      <c r="I45" s="29" t="s">
        <v>32</v>
      </c>
      <c r="J45" s="29" t="s">
        <v>32</v>
      </c>
      <c r="K45" s="38"/>
      <c r="L45" s="38"/>
    </row>
    <row r="46" spans="1:12" s="17" customFormat="1">
      <c r="A46" s="28" t="s">
        <v>100</v>
      </c>
      <c r="B46" s="1" t="s">
        <v>101</v>
      </c>
      <c r="C46" s="1" t="s">
        <v>113</v>
      </c>
      <c r="D46" s="1" t="s">
        <v>114</v>
      </c>
      <c r="E46" s="64">
        <v>14941315.5</v>
      </c>
      <c r="F46" s="64">
        <v>14938814.869999999</v>
      </c>
      <c r="G46" s="49">
        <f t="shared" si="2"/>
        <v>-2500.6300000008196</v>
      </c>
      <c r="H46" s="57">
        <f t="shared" si="1"/>
        <v>-2.0000000000000001E-4</v>
      </c>
      <c r="I46" s="29" t="s">
        <v>32</v>
      </c>
      <c r="J46" s="29" t="s">
        <v>32</v>
      </c>
      <c r="K46" s="38"/>
      <c r="L46" s="38"/>
    </row>
    <row r="47" spans="1:12" s="17" customFormat="1">
      <c r="A47" s="28" t="s">
        <v>115</v>
      </c>
      <c r="B47" s="1" t="s">
        <v>116</v>
      </c>
      <c r="C47" s="1" t="s">
        <v>43</v>
      </c>
      <c r="D47" s="1" t="s">
        <v>117</v>
      </c>
      <c r="E47" s="64">
        <v>1608739.01</v>
      </c>
      <c r="F47" s="64">
        <v>1608413.78</v>
      </c>
      <c r="G47" s="49">
        <f t="shared" si="2"/>
        <v>-325.22999999998137</v>
      </c>
      <c r="H47" s="57">
        <f t="shared" si="1"/>
        <v>-2.0000000000000001E-4</v>
      </c>
      <c r="I47" s="29" t="s">
        <v>32</v>
      </c>
      <c r="J47" s="29" t="s">
        <v>32</v>
      </c>
      <c r="K47" s="38"/>
      <c r="L47" s="38"/>
    </row>
    <row r="48" spans="1:12" s="17" customFormat="1">
      <c r="A48" s="28" t="s">
        <v>115</v>
      </c>
      <c r="B48" s="1" t="s">
        <v>116</v>
      </c>
      <c r="C48" s="1" t="s">
        <v>118</v>
      </c>
      <c r="D48" s="1" t="s">
        <v>119</v>
      </c>
      <c r="E48" s="64">
        <v>888570.2</v>
      </c>
      <c r="F48" s="64">
        <v>888409.73</v>
      </c>
      <c r="G48" s="49">
        <f t="shared" si="2"/>
        <v>-160.46999999997206</v>
      </c>
      <c r="H48" s="57">
        <f t="shared" si="1"/>
        <v>-2.0000000000000001E-4</v>
      </c>
      <c r="I48" s="29" t="s">
        <v>32</v>
      </c>
      <c r="J48" s="29" t="s">
        <v>32</v>
      </c>
      <c r="K48" s="38"/>
      <c r="L48" s="38"/>
    </row>
    <row r="49" spans="1:12" s="17" customFormat="1">
      <c r="A49" s="28" t="s">
        <v>115</v>
      </c>
      <c r="B49" s="1" t="s">
        <v>116</v>
      </c>
      <c r="C49" s="1" t="s">
        <v>120</v>
      </c>
      <c r="D49" s="1" t="s">
        <v>121</v>
      </c>
      <c r="E49" s="64">
        <v>6321634.3300000001</v>
      </c>
      <c r="F49" s="64">
        <v>6320655.4699999997</v>
      </c>
      <c r="G49" s="49">
        <f t="shared" si="2"/>
        <v>-978.86000000033528</v>
      </c>
      <c r="H49" s="57">
        <f t="shared" si="1"/>
        <v>-2.0000000000000001E-4</v>
      </c>
      <c r="I49" s="29" t="s">
        <v>32</v>
      </c>
      <c r="J49" s="29" t="s">
        <v>32</v>
      </c>
      <c r="K49" s="38"/>
      <c r="L49" s="38"/>
    </row>
    <row r="50" spans="1:12" s="17" customFormat="1">
      <c r="A50" s="28" t="s">
        <v>115</v>
      </c>
      <c r="B50" s="1" t="s">
        <v>116</v>
      </c>
      <c r="C50" s="1" t="s">
        <v>122</v>
      </c>
      <c r="D50" s="1" t="s">
        <v>123</v>
      </c>
      <c r="E50" s="64">
        <v>2063780.74</v>
      </c>
      <c r="F50" s="64">
        <v>2063428.98</v>
      </c>
      <c r="G50" s="49">
        <f t="shared" si="2"/>
        <v>-351.76000000000931</v>
      </c>
      <c r="H50" s="57">
        <f t="shared" si="1"/>
        <v>-2.0000000000000001E-4</v>
      </c>
      <c r="I50" s="29" t="s">
        <v>32</v>
      </c>
      <c r="J50" s="29" t="s">
        <v>32</v>
      </c>
      <c r="K50" s="38"/>
      <c r="L50" s="38"/>
    </row>
    <row r="51" spans="1:12" s="17" customFormat="1">
      <c r="A51" s="28" t="s">
        <v>115</v>
      </c>
      <c r="B51" s="1" t="s">
        <v>116</v>
      </c>
      <c r="C51" s="1" t="s">
        <v>124</v>
      </c>
      <c r="D51" s="1" t="s">
        <v>125</v>
      </c>
      <c r="E51" s="64">
        <v>2202077.13</v>
      </c>
      <c r="F51" s="64">
        <v>2201726.67</v>
      </c>
      <c r="G51" s="49">
        <f t="shared" si="2"/>
        <v>-350.45999999996275</v>
      </c>
      <c r="H51" s="57">
        <f t="shared" si="1"/>
        <v>-2.0000000000000001E-4</v>
      </c>
      <c r="I51" s="29" t="s">
        <v>32</v>
      </c>
      <c r="J51" s="29" t="s">
        <v>32</v>
      </c>
      <c r="K51" s="38"/>
      <c r="L51" s="38"/>
    </row>
    <row r="52" spans="1:12" s="17" customFormat="1">
      <c r="A52" s="28" t="s">
        <v>115</v>
      </c>
      <c r="B52" s="1" t="s">
        <v>116</v>
      </c>
      <c r="C52" s="1" t="s">
        <v>126</v>
      </c>
      <c r="D52" s="1" t="s">
        <v>127</v>
      </c>
      <c r="E52" s="64">
        <v>1463772.45</v>
      </c>
      <c r="F52" s="64">
        <v>1463542.05</v>
      </c>
      <c r="G52" s="49">
        <f t="shared" si="2"/>
        <v>-230.39999999990687</v>
      </c>
      <c r="H52" s="57">
        <f t="shared" si="1"/>
        <v>-2.0000000000000001E-4</v>
      </c>
      <c r="I52" s="29" t="s">
        <v>32</v>
      </c>
      <c r="J52" s="29" t="s">
        <v>32</v>
      </c>
      <c r="K52" s="38"/>
      <c r="L52" s="38"/>
    </row>
    <row r="53" spans="1:12" s="17" customFormat="1">
      <c r="A53" s="28" t="s">
        <v>115</v>
      </c>
      <c r="B53" s="1" t="s">
        <v>116</v>
      </c>
      <c r="C53" s="1" t="s">
        <v>128</v>
      </c>
      <c r="D53" s="1" t="s">
        <v>129</v>
      </c>
      <c r="E53" s="64">
        <v>558588.78</v>
      </c>
      <c r="F53" s="64">
        <v>558494.1</v>
      </c>
      <c r="G53" s="49">
        <f t="shared" si="2"/>
        <v>-94.680000000051223</v>
      </c>
      <c r="H53" s="57">
        <f t="shared" si="1"/>
        <v>-2.0000000000000001E-4</v>
      </c>
      <c r="I53" s="29" t="s">
        <v>32</v>
      </c>
      <c r="J53" s="29" t="s">
        <v>32</v>
      </c>
      <c r="K53" s="38"/>
      <c r="L53" s="38"/>
    </row>
    <row r="54" spans="1:12" s="17" customFormat="1">
      <c r="A54" s="28" t="s">
        <v>115</v>
      </c>
      <c r="B54" s="1" t="s">
        <v>116</v>
      </c>
      <c r="C54" s="1" t="s">
        <v>130</v>
      </c>
      <c r="D54" s="1" t="s">
        <v>131</v>
      </c>
      <c r="E54" s="64">
        <v>941020.72</v>
      </c>
      <c r="F54" s="64">
        <v>940868.71</v>
      </c>
      <c r="G54" s="49">
        <f t="shared" si="2"/>
        <v>-152.01000000000931</v>
      </c>
      <c r="H54" s="57">
        <f t="shared" si="1"/>
        <v>-2.0000000000000001E-4</v>
      </c>
      <c r="I54" s="29" t="s">
        <v>32</v>
      </c>
      <c r="J54" s="29" t="s">
        <v>32</v>
      </c>
      <c r="K54" s="38"/>
      <c r="L54" s="38"/>
    </row>
    <row r="55" spans="1:12" s="17" customFormat="1">
      <c r="A55" s="28" t="s">
        <v>115</v>
      </c>
      <c r="B55" s="1" t="s">
        <v>116</v>
      </c>
      <c r="C55" s="1" t="s">
        <v>132</v>
      </c>
      <c r="D55" s="1" t="s">
        <v>133</v>
      </c>
      <c r="E55" s="64">
        <v>2058825.44</v>
      </c>
      <c r="F55" s="64">
        <v>2058367.15</v>
      </c>
      <c r="G55" s="49">
        <f t="shared" si="2"/>
        <v>-458.29000000003725</v>
      </c>
      <c r="H55" s="57">
        <f t="shared" si="1"/>
        <v>-2.0000000000000001E-4</v>
      </c>
      <c r="I55" s="29" t="s">
        <v>32</v>
      </c>
      <c r="J55" s="29" t="s">
        <v>32</v>
      </c>
      <c r="K55" s="38"/>
      <c r="L55" s="38"/>
    </row>
    <row r="56" spans="1:12" s="17" customFormat="1">
      <c r="A56" s="28" t="s">
        <v>115</v>
      </c>
      <c r="B56" s="1" t="s">
        <v>116</v>
      </c>
      <c r="C56" s="1" t="s">
        <v>134</v>
      </c>
      <c r="D56" s="1" t="s">
        <v>135</v>
      </c>
      <c r="E56" s="64">
        <v>1325126.6100000001</v>
      </c>
      <c r="F56" s="64">
        <v>1324896.1499999999</v>
      </c>
      <c r="G56" s="49">
        <f t="shared" si="2"/>
        <v>-230.46000000019558</v>
      </c>
      <c r="H56" s="57">
        <f t="shared" si="1"/>
        <v>-2.0000000000000001E-4</v>
      </c>
      <c r="I56" s="29" t="s">
        <v>32</v>
      </c>
      <c r="J56" s="29" t="s">
        <v>32</v>
      </c>
      <c r="K56" s="38"/>
      <c r="L56" s="38"/>
    </row>
    <row r="57" spans="1:12" s="17" customFormat="1">
      <c r="A57" s="28" t="s">
        <v>115</v>
      </c>
      <c r="B57" s="1" t="s">
        <v>116</v>
      </c>
      <c r="C57" s="1" t="s">
        <v>136</v>
      </c>
      <c r="D57" s="1" t="s">
        <v>137</v>
      </c>
      <c r="E57" s="64">
        <v>963628.67</v>
      </c>
      <c r="F57" s="64">
        <v>963394.65</v>
      </c>
      <c r="G57" s="49">
        <f t="shared" si="2"/>
        <v>-234.02000000001863</v>
      </c>
      <c r="H57" s="57">
        <f t="shared" si="1"/>
        <v>-2.0000000000000001E-4</v>
      </c>
      <c r="I57" s="29" t="s">
        <v>32</v>
      </c>
      <c r="J57" s="29" t="s">
        <v>32</v>
      </c>
      <c r="K57" s="38"/>
      <c r="L57" s="38"/>
    </row>
    <row r="58" spans="1:12" s="17" customFormat="1">
      <c r="A58" s="28" t="s">
        <v>138</v>
      </c>
      <c r="B58" s="1" t="s">
        <v>139</v>
      </c>
      <c r="C58" s="1" t="s">
        <v>39</v>
      </c>
      <c r="D58" s="1" t="s">
        <v>140</v>
      </c>
      <c r="E58" s="64">
        <v>10746.69</v>
      </c>
      <c r="F58" s="64">
        <v>10746.69</v>
      </c>
      <c r="G58" s="49">
        <f t="shared" si="2"/>
        <v>0</v>
      </c>
      <c r="H58" s="57">
        <f t="shared" si="1"/>
        <v>0</v>
      </c>
      <c r="I58" s="29">
        <v>1</v>
      </c>
      <c r="J58" s="29">
        <v>1</v>
      </c>
      <c r="K58" s="38"/>
      <c r="L58" s="38"/>
    </row>
    <row r="59" spans="1:12" s="17" customFormat="1">
      <c r="A59" s="28" t="s">
        <v>138</v>
      </c>
      <c r="B59" s="1" t="s">
        <v>139</v>
      </c>
      <c r="C59" s="1" t="s">
        <v>141</v>
      </c>
      <c r="D59" s="1" t="s">
        <v>142</v>
      </c>
      <c r="E59" s="64">
        <v>19356.38</v>
      </c>
      <c r="F59" s="64">
        <v>19356.38</v>
      </c>
      <c r="G59" s="49">
        <f t="shared" si="2"/>
        <v>0</v>
      </c>
      <c r="H59" s="57">
        <f t="shared" si="1"/>
        <v>0</v>
      </c>
      <c r="I59" s="29">
        <v>1</v>
      </c>
      <c r="J59" s="29">
        <v>1</v>
      </c>
      <c r="K59" s="38"/>
      <c r="L59" s="38"/>
    </row>
    <row r="60" spans="1:12" s="17" customFormat="1">
      <c r="A60" s="28" t="s">
        <v>138</v>
      </c>
      <c r="B60" s="1" t="s">
        <v>139</v>
      </c>
      <c r="C60" s="1" t="s">
        <v>143</v>
      </c>
      <c r="D60" s="1" t="s">
        <v>144</v>
      </c>
      <c r="E60" s="64">
        <v>430101.64</v>
      </c>
      <c r="F60" s="64">
        <v>429939.94</v>
      </c>
      <c r="G60" s="49">
        <f t="shared" si="2"/>
        <v>-161.70000000001164</v>
      </c>
      <c r="H60" s="57">
        <f t="shared" si="1"/>
        <v>-4.0000000000000002E-4</v>
      </c>
      <c r="I60" s="29" t="s">
        <v>32</v>
      </c>
      <c r="J60" s="29" t="s">
        <v>32</v>
      </c>
      <c r="K60" s="38"/>
      <c r="L60" s="38"/>
    </row>
    <row r="61" spans="1:12" s="17" customFormat="1">
      <c r="A61" s="28" t="s">
        <v>138</v>
      </c>
      <c r="B61" s="1" t="s">
        <v>139</v>
      </c>
      <c r="C61" s="1" t="s">
        <v>145</v>
      </c>
      <c r="D61" s="1" t="s">
        <v>146</v>
      </c>
      <c r="E61" s="64">
        <v>20747.36</v>
      </c>
      <c r="F61" s="64">
        <v>20747.36</v>
      </c>
      <c r="G61" s="49">
        <f t="shared" si="2"/>
        <v>0</v>
      </c>
      <c r="H61" s="57">
        <f t="shared" si="1"/>
        <v>0</v>
      </c>
      <c r="I61" s="29">
        <v>1</v>
      </c>
      <c r="J61" s="29">
        <v>1</v>
      </c>
      <c r="K61" s="38"/>
      <c r="L61" s="38"/>
    </row>
    <row r="62" spans="1:12" s="17" customFormat="1">
      <c r="A62" s="28" t="s">
        <v>138</v>
      </c>
      <c r="B62" s="1" t="s">
        <v>139</v>
      </c>
      <c r="C62" s="1" t="s">
        <v>72</v>
      </c>
      <c r="D62" s="1" t="s">
        <v>147</v>
      </c>
      <c r="E62" s="64">
        <v>13188276.630000001</v>
      </c>
      <c r="F62" s="64">
        <v>13185527.5</v>
      </c>
      <c r="G62" s="49">
        <f t="shared" si="2"/>
        <v>-2749.1300000008196</v>
      </c>
      <c r="H62" s="57">
        <f t="shared" si="1"/>
        <v>-2.0000000000000001E-4</v>
      </c>
      <c r="I62" s="29" t="s">
        <v>32</v>
      </c>
      <c r="J62" s="29" t="s">
        <v>32</v>
      </c>
      <c r="K62" s="38"/>
      <c r="L62" s="38"/>
    </row>
    <row r="63" spans="1:12" s="17" customFormat="1">
      <c r="A63" s="28" t="s">
        <v>138</v>
      </c>
      <c r="B63" s="1" t="s">
        <v>139</v>
      </c>
      <c r="C63" s="1" t="s">
        <v>148</v>
      </c>
      <c r="D63" s="1" t="s">
        <v>149</v>
      </c>
      <c r="E63" s="64">
        <v>28301732.98</v>
      </c>
      <c r="F63" s="64">
        <v>28295898.579999998</v>
      </c>
      <c r="G63" s="49">
        <f t="shared" si="2"/>
        <v>-5834.4000000022352</v>
      </c>
      <c r="H63" s="57">
        <f t="shared" si="1"/>
        <v>-2.0000000000000001E-4</v>
      </c>
      <c r="I63" s="29" t="s">
        <v>32</v>
      </c>
      <c r="J63" s="29" t="s">
        <v>32</v>
      </c>
      <c r="K63" s="38"/>
      <c r="L63" s="38"/>
    </row>
    <row r="64" spans="1:12" s="17" customFormat="1">
      <c r="A64" s="28" t="s">
        <v>138</v>
      </c>
      <c r="B64" s="1" t="s">
        <v>139</v>
      </c>
      <c r="C64" s="1" t="s">
        <v>150</v>
      </c>
      <c r="D64" s="1" t="s">
        <v>151</v>
      </c>
      <c r="E64" s="64">
        <v>12166201.109999999</v>
      </c>
      <c r="F64" s="64">
        <v>12164285.449999999</v>
      </c>
      <c r="G64" s="49">
        <f t="shared" si="2"/>
        <v>-1915.660000000149</v>
      </c>
      <c r="H64" s="57">
        <f t="shared" si="1"/>
        <v>-2.0000000000000001E-4</v>
      </c>
      <c r="I64" s="29" t="s">
        <v>32</v>
      </c>
      <c r="J64" s="29" t="s">
        <v>32</v>
      </c>
      <c r="K64" s="38"/>
      <c r="L64" s="38"/>
    </row>
    <row r="65" spans="1:12" s="17" customFormat="1">
      <c r="A65" s="28" t="s">
        <v>138</v>
      </c>
      <c r="B65" s="1" t="s">
        <v>139</v>
      </c>
      <c r="C65" s="1" t="s">
        <v>152</v>
      </c>
      <c r="D65" s="1" t="s">
        <v>153</v>
      </c>
      <c r="E65" s="64">
        <v>409236.38</v>
      </c>
      <c r="F65" s="64">
        <v>409035.5</v>
      </c>
      <c r="G65" s="49">
        <f t="shared" si="2"/>
        <v>-200.88000000000466</v>
      </c>
      <c r="H65" s="57">
        <f t="shared" si="1"/>
        <v>-5.0000000000000001E-4</v>
      </c>
      <c r="I65" s="29" t="s">
        <v>32</v>
      </c>
      <c r="J65" s="29" t="s">
        <v>32</v>
      </c>
      <c r="K65" s="38"/>
      <c r="L65" s="38"/>
    </row>
    <row r="66" spans="1:12" s="17" customFormat="1">
      <c r="A66" s="28" t="s">
        <v>138</v>
      </c>
      <c r="B66" s="1" t="s">
        <v>139</v>
      </c>
      <c r="C66" s="1" t="s">
        <v>154</v>
      </c>
      <c r="D66" s="1" t="s">
        <v>155</v>
      </c>
      <c r="E66" s="64">
        <v>38080555.979999997</v>
      </c>
      <c r="F66" s="64">
        <v>38072860.219999999</v>
      </c>
      <c r="G66" s="49">
        <f t="shared" si="2"/>
        <v>-7695.7599999979138</v>
      </c>
      <c r="H66" s="57">
        <f t="shared" si="1"/>
        <v>-2.0000000000000001E-4</v>
      </c>
      <c r="I66" s="29" t="s">
        <v>32</v>
      </c>
      <c r="J66" s="29" t="s">
        <v>32</v>
      </c>
      <c r="K66" s="38"/>
      <c r="L66" s="38"/>
    </row>
    <row r="67" spans="1:12" s="17" customFormat="1">
      <c r="A67" s="28" t="s">
        <v>138</v>
      </c>
      <c r="B67" s="1" t="s">
        <v>139</v>
      </c>
      <c r="C67" s="1" t="s">
        <v>156</v>
      </c>
      <c r="D67" s="1" t="s">
        <v>157</v>
      </c>
      <c r="E67" s="64">
        <v>17846.77</v>
      </c>
      <c r="F67" s="64">
        <v>17846.77</v>
      </c>
      <c r="G67" s="49">
        <f t="shared" si="2"/>
        <v>0</v>
      </c>
      <c r="H67" s="57">
        <f t="shared" si="1"/>
        <v>0</v>
      </c>
      <c r="I67" s="29">
        <v>1</v>
      </c>
      <c r="J67" s="29">
        <v>1</v>
      </c>
      <c r="K67" s="38"/>
      <c r="L67" s="38"/>
    </row>
    <row r="68" spans="1:12" s="17" customFormat="1">
      <c r="A68" s="28" t="s">
        <v>158</v>
      </c>
      <c r="B68" s="1" t="s">
        <v>159</v>
      </c>
      <c r="C68" s="1" t="s">
        <v>160</v>
      </c>
      <c r="D68" s="1" t="s">
        <v>161</v>
      </c>
      <c r="E68" s="64">
        <v>1449955.26</v>
      </c>
      <c r="F68" s="64">
        <v>1449755.25</v>
      </c>
      <c r="G68" s="49">
        <f t="shared" si="2"/>
        <v>-200.01000000000931</v>
      </c>
      <c r="H68" s="57">
        <f t="shared" si="1"/>
        <v>-1E-4</v>
      </c>
      <c r="I68" s="29" t="s">
        <v>32</v>
      </c>
      <c r="J68" s="29" t="s">
        <v>32</v>
      </c>
      <c r="K68" s="38"/>
      <c r="L68" s="38"/>
    </row>
    <row r="69" spans="1:12" s="17" customFormat="1">
      <c r="A69" s="28" t="s">
        <v>158</v>
      </c>
      <c r="B69" s="1" t="s">
        <v>159</v>
      </c>
      <c r="C69" s="1" t="s">
        <v>66</v>
      </c>
      <c r="D69" s="1" t="s">
        <v>162</v>
      </c>
      <c r="E69" s="64">
        <v>7497871.5599999996</v>
      </c>
      <c r="F69" s="64">
        <v>7496126.79</v>
      </c>
      <c r="G69" s="49">
        <f t="shared" si="2"/>
        <v>-1744.769999999553</v>
      </c>
      <c r="H69" s="57">
        <f t="shared" si="1"/>
        <v>-2.0000000000000001E-4</v>
      </c>
      <c r="I69" s="29" t="s">
        <v>32</v>
      </c>
      <c r="J69" s="29" t="s">
        <v>32</v>
      </c>
      <c r="K69" s="38"/>
      <c r="L69" s="38"/>
    </row>
    <row r="70" spans="1:12" s="17" customFormat="1">
      <c r="A70" s="28" t="s">
        <v>158</v>
      </c>
      <c r="B70" s="1" t="s">
        <v>159</v>
      </c>
      <c r="C70" s="1" t="s">
        <v>163</v>
      </c>
      <c r="D70" s="1" t="s">
        <v>164</v>
      </c>
      <c r="E70" s="64">
        <v>18664.919999999998</v>
      </c>
      <c r="F70" s="64">
        <v>18664.919999999998</v>
      </c>
      <c r="G70" s="49">
        <f t="shared" si="2"/>
        <v>0</v>
      </c>
      <c r="H70" s="57">
        <f t="shared" si="1"/>
        <v>0</v>
      </c>
      <c r="I70" s="29">
        <v>1</v>
      </c>
      <c r="J70" s="29">
        <v>1</v>
      </c>
      <c r="K70" s="38"/>
      <c r="L70" s="38"/>
    </row>
    <row r="71" spans="1:12" s="17" customFormat="1">
      <c r="A71" s="28" t="s">
        <v>158</v>
      </c>
      <c r="B71" s="1" t="s">
        <v>159</v>
      </c>
      <c r="C71" s="1" t="s">
        <v>148</v>
      </c>
      <c r="D71" s="1" t="s">
        <v>165</v>
      </c>
      <c r="E71" s="64">
        <v>4860615.3899999997</v>
      </c>
      <c r="F71" s="64">
        <v>4859616.7</v>
      </c>
      <c r="G71" s="49">
        <f t="shared" si="2"/>
        <v>-998.68999999947846</v>
      </c>
      <c r="H71" s="57">
        <f t="shared" si="1"/>
        <v>-2.0000000000000001E-4</v>
      </c>
      <c r="I71" s="29" t="s">
        <v>32</v>
      </c>
      <c r="J71" s="29" t="s">
        <v>32</v>
      </c>
      <c r="K71" s="38"/>
      <c r="L71" s="38"/>
    </row>
    <row r="72" spans="1:12" s="17" customFormat="1">
      <c r="A72" s="28" t="s">
        <v>158</v>
      </c>
      <c r="B72" s="1" t="s">
        <v>159</v>
      </c>
      <c r="C72" s="1" t="s">
        <v>166</v>
      </c>
      <c r="D72" s="1" t="s">
        <v>167</v>
      </c>
      <c r="E72" s="64">
        <v>4995631.8899999997</v>
      </c>
      <c r="F72" s="64">
        <v>4994765.0599999996</v>
      </c>
      <c r="G72" s="49">
        <f t="shared" si="2"/>
        <v>-866.83000000007451</v>
      </c>
      <c r="H72" s="57">
        <f t="shared" si="1"/>
        <v>-2.0000000000000001E-4</v>
      </c>
      <c r="I72" s="29" t="s">
        <v>32</v>
      </c>
      <c r="J72" s="29" t="s">
        <v>32</v>
      </c>
      <c r="K72" s="38"/>
      <c r="L72" s="38"/>
    </row>
    <row r="73" spans="1:12" s="17" customFormat="1">
      <c r="A73" s="28" t="s">
        <v>158</v>
      </c>
      <c r="B73" s="1" t="s">
        <v>159</v>
      </c>
      <c r="C73" s="1" t="s">
        <v>168</v>
      </c>
      <c r="D73" s="1" t="s">
        <v>169</v>
      </c>
      <c r="E73" s="64">
        <v>1655327.68</v>
      </c>
      <c r="F73" s="64">
        <v>1655023.08</v>
      </c>
      <c r="G73" s="49">
        <f t="shared" si="2"/>
        <v>-304.5999999998603</v>
      </c>
      <c r="H73" s="57">
        <f t="shared" ref="H73:H136" si="3">ROUND(G73/E73,4)</f>
        <v>-2.0000000000000001E-4</v>
      </c>
      <c r="I73" s="29" t="s">
        <v>32</v>
      </c>
      <c r="J73" s="29" t="s">
        <v>32</v>
      </c>
      <c r="K73" s="38"/>
      <c r="L73" s="38"/>
    </row>
    <row r="74" spans="1:12" s="17" customFormat="1">
      <c r="A74" s="28" t="s">
        <v>158</v>
      </c>
      <c r="B74" s="1" t="s">
        <v>159</v>
      </c>
      <c r="C74" s="1" t="s">
        <v>170</v>
      </c>
      <c r="D74" s="1" t="s">
        <v>171</v>
      </c>
      <c r="E74" s="64">
        <v>1733395.95</v>
      </c>
      <c r="F74" s="64">
        <v>1733078.07</v>
      </c>
      <c r="G74" s="49">
        <f t="shared" ref="G74:G137" si="4">SUM(F74-E74)</f>
        <v>-317.87999999988824</v>
      </c>
      <c r="H74" s="57">
        <f t="shared" si="3"/>
        <v>-2.0000000000000001E-4</v>
      </c>
      <c r="I74" s="29" t="s">
        <v>32</v>
      </c>
      <c r="J74" s="29" t="s">
        <v>32</v>
      </c>
      <c r="K74" s="38"/>
      <c r="L74" s="38"/>
    </row>
    <row r="75" spans="1:12" s="17" customFormat="1">
      <c r="A75" s="28" t="s">
        <v>158</v>
      </c>
      <c r="B75" s="1" t="s">
        <v>159</v>
      </c>
      <c r="C75" s="1" t="s">
        <v>172</v>
      </c>
      <c r="D75" s="1" t="s">
        <v>173</v>
      </c>
      <c r="E75" s="64">
        <v>22653.279999999999</v>
      </c>
      <c r="F75" s="64">
        <v>22571.48</v>
      </c>
      <c r="G75" s="49">
        <f t="shared" si="4"/>
        <v>-81.799999999999272</v>
      </c>
      <c r="H75" s="57">
        <f t="shared" si="3"/>
        <v>-3.5999999999999999E-3</v>
      </c>
      <c r="I75" s="29">
        <v>1</v>
      </c>
      <c r="J75" s="29" t="s">
        <v>32</v>
      </c>
      <c r="K75" s="38"/>
      <c r="L75" s="38"/>
    </row>
    <row r="76" spans="1:12" s="17" customFormat="1">
      <c r="A76" s="28" t="s">
        <v>158</v>
      </c>
      <c r="B76" s="1" t="s">
        <v>159</v>
      </c>
      <c r="C76" s="1" t="s">
        <v>174</v>
      </c>
      <c r="D76" s="1" t="s">
        <v>175</v>
      </c>
      <c r="E76" s="64">
        <v>4551203.72</v>
      </c>
      <c r="F76" s="64">
        <v>4550395.59</v>
      </c>
      <c r="G76" s="49">
        <f t="shared" si="4"/>
        <v>-808.12999999988824</v>
      </c>
      <c r="H76" s="57">
        <f t="shared" si="3"/>
        <v>-2.0000000000000001E-4</v>
      </c>
      <c r="I76" s="29" t="s">
        <v>32</v>
      </c>
      <c r="J76" s="29" t="s">
        <v>32</v>
      </c>
      <c r="K76" s="38"/>
      <c r="L76" s="38"/>
    </row>
    <row r="77" spans="1:12" s="17" customFormat="1">
      <c r="A77" s="28" t="s">
        <v>176</v>
      </c>
      <c r="B77" s="1" t="s">
        <v>177</v>
      </c>
      <c r="C77" s="1" t="s">
        <v>178</v>
      </c>
      <c r="D77" s="1" t="s">
        <v>179</v>
      </c>
      <c r="E77" s="64">
        <v>543362.99</v>
      </c>
      <c r="F77" s="64">
        <v>543269.72</v>
      </c>
      <c r="G77" s="49">
        <f t="shared" si="4"/>
        <v>-93.270000000018626</v>
      </c>
      <c r="H77" s="57">
        <f t="shared" si="3"/>
        <v>-2.0000000000000001E-4</v>
      </c>
      <c r="I77" s="29" t="s">
        <v>32</v>
      </c>
      <c r="J77" s="29" t="s">
        <v>32</v>
      </c>
      <c r="K77" s="38"/>
      <c r="L77" s="38"/>
    </row>
    <row r="78" spans="1:12" s="17" customFormat="1">
      <c r="A78" s="28" t="s">
        <v>176</v>
      </c>
      <c r="B78" s="1" t="s">
        <v>177</v>
      </c>
      <c r="C78" s="1" t="s">
        <v>180</v>
      </c>
      <c r="D78" s="1" t="s">
        <v>181</v>
      </c>
      <c r="E78" s="64">
        <v>711828.55</v>
      </c>
      <c r="F78" s="64">
        <v>711718.64</v>
      </c>
      <c r="G78" s="49">
        <f t="shared" si="4"/>
        <v>-109.9100000000326</v>
      </c>
      <c r="H78" s="57">
        <f t="shared" si="3"/>
        <v>-2.0000000000000001E-4</v>
      </c>
      <c r="I78" s="29" t="s">
        <v>32</v>
      </c>
      <c r="J78" s="29" t="s">
        <v>32</v>
      </c>
      <c r="K78" s="38"/>
      <c r="L78" s="38"/>
    </row>
    <row r="79" spans="1:12" s="17" customFormat="1">
      <c r="A79" s="28" t="s">
        <v>176</v>
      </c>
      <c r="B79" s="1" t="s">
        <v>177</v>
      </c>
      <c r="C79" s="1" t="s">
        <v>59</v>
      </c>
      <c r="D79" s="1" t="s">
        <v>182</v>
      </c>
      <c r="E79" s="64">
        <v>2345060.64</v>
      </c>
      <c r="F79" s="64">
        <v>2344772.4700000002</v>
      </c>
      <c r="G79" s="49">
        <f t="shared" si="4"/>
        <v>-288.16999999992549</v>
      </c>
      <c r="H79" s="57">
        <f t="shared" si="3"/>
        <v>-1E-4</v>
      </c>
      <c r="I79" s="29" t="s">
        <v>32</v>
      </c>
      <c r="J79" s="29" t="s">
        <v>32</v>
      </c>
      <c r="K79" s="38"/>
      <c r="L79" s="38"/>
    </row>
    <row r="80" spans="1:12" s="17" customFormat="1">
      <c r="A80" s="28" t="s">
        <v>176</v>
      </c>
      <c r="B80" s="1" t="s">
        <v>177</v>
      </c>
      <c r="C80" s="1" t="s">
        <v>183</v>
      </c>
      <c r="D80" s="1" t="s">
        <v>184</v>
      </c>
      <c r="E80" s="64">
        <v>945639.04</v>
      </c>
      <c r="F80" s="64">
        <v>945515.76</v>
      </c>
      <c r="G80" s="49">
        <f t="shared" si="4"/>
        <v>-123.28000000002794</v>
      </c>
      <c r="H80" s="57">
        <f t="shared" si="3"/>
        <v>-1E-4</v>
      </c>
      <c r="I80" s="29" t="s">
        <v>32</v>
      </c>
      <c r="J80" s="29" t="s">
        <v>32</v>
      </c>
      <c r="K80" s="38"/>
      <c r="L80" s="38"/>
    </row>
    <row r="81" spans="1:12" s="17" customFormat="1">
      <c r="A81" s="28" t="s">
        <v>176</v>
      </c>
      <c r="B81" s="1" t="s">
        <v>177</v>
      </c>
      <c r="C81" s="1" t="s">
        <v>141</v>
      </c>
      <c r="D81" s="1" t="s">
        <v>185</v>
      </c>
      <c r="E81" s="64">
        <v>1173414.99</v>
      </c>
      <c r="F81" s="64">
        <v>1173253.54</v>
      </c>
      <c r="G81" s="49">
        <f t="shared" si="4"/>
        <v>-161.44999999995343</v>
      </c>
      <c r="H81" s="57">
        <f t="shared" si="3"/>
        <v>-1E-4</v>
      </c>
      <c r="I81" s="29" t="s">
        <v>32</v>
      </c>
      <c r="J81" s="29" t="s">
        <v>32</v>
      </c>
      <c r="K81" s="38"/>
      <c r="L81" s="38"/>
    </row>
    <row r="82" spans="1:12" s="17" customFormat="1">
      <c r="A82" s="28" t="s">
        <v>176</v>
      </c>
      <c r="B82" s="1" t="s">
        <v>177</v>
      </c>
      <c r="C82" s="1" t="s">
        <v>186</v>
      </c>
      <c r="D82" s="1" t="s">
        <v>187</v>
      </c>
      <c r="E82" s="64">
        <v>2981006.91</v>
      </c>
      <c r="F82" s="64">
        <v>2980600.57</v>
      </c>
      <c r="G82" s="49">
        <f t="shared" si="4"/>
        <v>-406.34000000031665</v>
      </c>
      <c r="H82" s="57">
        <f t="shared" si="3"/>
        <v>-1E-4</v>
      </c>
      <c r="I82" s="29" t="s">
        <v>32</v>
      </c>
      <c r="J82" s="29" t="s">
        <v>32</v>
      </c>
      <c r="K82" s="38"/>
      <c r="L82" s="38"/>
    </row>
    <row r="83" spans="1:12" s="17" customFormat="1">
      <c r="A83" s="28" t="s">
        <v>176</v>
      </c>
      <c r="B83" s="1" t="s">
        <v>177</v>
      </c>
      <c r="C83" s="1" t="s">
        <v>188</v>
      </c>
      <c r="D83" s="1" t="s">
        <v>189</v>
      </c>
      <c r="E83" s="64">
        <v>2415336.34</v>
      </c>
      <c r="F83" s="64">
        <v>2415021.9700000002</v>
      </c>
      <c r="G83" s="49">
        <f t="shared" si="4"/>
        <v>-314.3699999996461</v>
      </c>
      <c r="H83" s="57">
        <f t="shared" si="3"/>
        <v>-1E-4</v>
      </c>
      <c r="I83" s="29" t="s">
        <v>32</v>
      </c>
      <c r="J83" s="29" t="s">
        <v>32</v>
      </c>
      <c r="K83" s="38"/>
      <c r="L83" s="38"/>
    </row>
    <row r="84" spans="1:12" s="17" customFormat="1">
      <c r="A84" s="28" t="s">
        <v>176</v>
      </c>
      <c r="B84" s="1" t="s">
        <v>177</v>
      </c>
      <c r="C84" s="1" t="s">
        <v>190</v>
      </c>
      <c r="D84" s="1" t="s">
        <v>191</v>
      </c>
      <c r="E84" s="64">
        <v>1405310.12</v>
      </c>
      <c r="F84" s="64">
        <v>1405126.86</v>
      </c>
      <c r="G84" s="49">
        <f t="shared" si="4"/>
        <v>-183.26000000000931</v>
      </c>
      <c r="H84" s="57">
        <f t="shared" si="3"/>
        <v>-1E-4</v>
      </c>
      <c r="I84" s="29" t="s">
        <v>32</v>
      </c>
      <c r="J84" s="29" t="s">
        <v>32</v>
      </c>
      <c r="K84" s="38"/>
      <c r="L84" s="38"/>
    </row>
    <row r="85" spans="1:12" s="17" customFormat="1">
      <c r="A85" s="28" t="s">
        <v>176</v>
      </c>
      <c r="B85" s="1" t="s">
        <v>177</v>
      </c>
      <c r="C85" s="1" t="s">
        <v>84</v>
      </c>
      <c r="D85" s="1" t="s">
        <v>192</v>
      </c>
      <c r="E85" s="64">
        <v>2433670.23</v>
      </c>
      <c r="F85" s="64">
        <v>2433197.2200000002</v>
      </c>
      <c r="G85" s="49">
        <f t="shared" si="4"/>
        <v>-473.00999999977648</v>
      </c>
      <c r="H85" s="57">
        <f t="shared" si="3"/>
        <v>-2.0000000000000001E-4</v>
      </c>
      <c r="I85" s="29" t="s">
        <v>32</v>
      </c>
      <c r="J85" s="29" t="s">
        <v>32</v>
      </c>
      <c r="K85" s="38"/>
      <c r="L85" s="38"/>
    </row>
    <row r="86" spans="1:12" s="17" customFormat="1">
      <c r="A86" s="28" t="s">
        <v>176</v>
      </c>
      <c r="B86" s="1" t="s">
        <v>177</v>
      </c>
      <c r="C86" s="1" t="s">
        <v>193</v>
      </c>
      <c r="D86" s="1" t="s">
        <v>194</v>
      </c>
      <c r="E86" s="64">
        <v>2421757.5499999998</v>
      </c>
      <c r="F86" s="64">
        <v>2421387.58</v>
      </c>
      <c r="G86" s="49">
        <f t="shared" si="4"/>
        <v>-369.96999999973923</v>
      </c>
      <c r="H86" s="57">
        <f t="shared" si="3"/>
        <v>-2.0000000000000001E-4</v>
      </c>
      <c r="I86" s="29" t="s">
        <v>32</v>
      </c>
      <c r="J86" s="29" t="s">
        <v>32</v>
      </c>
      <c r="K86" s="38"/>
      <c r="L86" s="38"/>
    </row>
    <row r="87" spans="1:12" s="17" customFormat="1">
      <c r="A87" s="28" t="s">
        <v>176</v>
      </c>
      <c r="B87" s="1" t="s">
        <v>177</v>
      </c>
      <c r="C87" s="1" t="s">
        <v>195</v>
      </c>
      <c r="D87" s="1" t="s">
        <v>196</v>
      </c>
      <c r="E87" s="64">
        <v>16683748.59</v>
      </c>
      <c r="F87" s="64">
        <v>16681288.83</v>
      </c>
      <c r="G87" s="49">
        <f t="shared" si="4"/>
        <v>-2459.7599999997765</v>
      </c>
      <c r="H87" s="57">
        <f t="shared" si="3"/>
        <v>-1E-4</v>
      </c>
      <c r="I87" s="29" t="s">
        <v>32</v>
      </c>
      <c r="J87" s="29" t="s">
        <v>32</v>
      </c>
      <c r="K87" s="38"/>
      <c r="L87" s="38"/>
    </row>
    <row r="88" spans="1:12" s="17" customFormat="1">
      <c r="A88" s="28" t="s">
        <v>176</v>
      </c>
      <c r="B88" s="1" t="s">
        <v>177</v>
      </c>
      <c r="C88" s="1" t="s">
        <v>197</v>
      </c>
      <c r="D88" s="1" t="s">
        <v>198</v>
      </c>
      <c r="E88" s="64">
        <v>660977.39</v>
      </c>
      <c r="F88" s="64">
        <v>660906.11</v>
      </c>
      <c r="G88" s="49">
        <f t="shared" si="4"/>
        <v>-71.28000000002794</v>
      </c>
      <c r="H88" s="57">
        <f t="shared" si="3"/>
        <v>-1E-4</v>
      </c>
      <c r="I88" s="29" t="s">
        <v>32</v>
      </c>
      <c r="J88" s="29" t="s">
        <v>32</v>
      </c>
      <c r="K88" s="38"/>
      <c r="L88" s="38"/>
    </row>
    <row r="89" spans="1:12" s="17" customFormat="1">
      <c r="A89" s="28" t="s">
        <v>199</v>
      </c>
      <c r="B89" s="1" t="s">
        <v>200</v>
      </c>
      <c r="C89" s="1" t="s">
        <v>51</v>
      </c>
      <c r="D89" s="1" t="s">
        <v>201</v>
      </c>
      <c r="E89" s="64">
        <v>1755903.56</v>
      </c>
      <c r="F89" s="64">
        <v>1755649.75</v>
      </c>
      <c r="G89" s="49">
        <f t="shared" si="4"/>
        <v>-253.81000000005588</v>
      </c>
      <c r="H89" s="57">
        <f t="shared" si="3"/>
        <v>-1E-4</v>
      </c>
      <c r="I89" s="29" t="s">
        <v>32</v>
      </c>
      <c r="J89" s="29" t="s">
        <v>32</v>
      </c>
      <c r="K89" s="38"/>
      <c r="L89" s="38"/>
    </row>
    <row r="90" spans="1:12" s="17" customFormat="1">
      <c r="A90" s="28" t="s">
        <v>199</v>
      </c>
      <c r="B90" s="1" t="s">
        <v>200</v>
      </c>
      <c r="C90" s="1" t="s">
        <v>82</v>
      </c>
      <c r="D90" s="1" t="s">
        <v>202</v>
      </c>
      <c r="E90" s="64">
        <v>1311748.6000000001</v>
      </c>
      <c r="F90" s="64">
        <v>1311475.93</v>
      </c>
      <c r="G90" s="49">
        <f t="shared" si="4"/>
        <v>-272.67000000015832</v>
      </c>
      <c r="H90" s="57">
        <f t="shared" si="3"/>
        <v>-2.0000000000000001E-4</v>
      </c>
      <c r="I90" s="29" t="s">
        <v>32</v>
      </c>
      <c r="J90" s="29" t="s">
        <v>32</v>
      </c>
      <c r="K90" s="38"/>
      <c r="L90" s="38"/>
    </row>
    <row r="91" spans="1:12" s="17" customFormat="1">
      <c r="A91" s="28" t="s">
        <v>199</v>
      </c>
      <c r="B91" s="1" t="s">
        <v>200</v>
      </c>
      <c r="C91" s="1" t="s">
        <v>41</v>
      </c>
      <c r="D91" s="1" t="s">
        <v>203</v>
      </c>
      <c r="E91" s="64">
        <v>1667357.67</v>
      </c>
      <c r="F91" s="64">
        <v>1667125.17</v>
      </c>
      <c r="G91" s="49">
        <f t="shared" si="4"/>
        <v>-232.5</v>
      </c>
      <c r="H91" s="57">
        <f t="shared" si="3"/>
        <v>-1E-4</v>
      </c>
      <c r="I91" s="29" t="s">
        <v>32</v>
      </c>
      <c r="J91" s="29" t="s">
        <v>32</v>
      </c>
      <c r="K91" s="38"/>
      <c r="L91" s="38"/>
    </row>
    <row r="92" spans="1:12" s="17" customFormat="1">
      <c r="A92" s="28" t="s">
        <v>199</v>
      </c>
      <c r="B92" s="1" t="s">
        <v>200</v>
      </c>
      <c r="C92" s="1" t="s">
        <v>204</v>
      </c>
      <c r="D92" s="1" t="s">
        <v>205</v>
      </c>
      <c r="E92" s="64">
        <v>5080817.0199999996</v>
      </c>
      <c r="F92" s="64">
        <v>5080012.07</v>
      </c>
      <c r="G92" s="49">
        <f t="shared" si="4"/>
        <v>-804.94999999925494</v>
      </c>
      <c r="H92" s="57">
        <f t="shared" si="3"/>
        <v>-2.0000000000000001E-4</v>
      </c>
      <c r="I92" s="29" t="s">
        <v>32</v>
      </c>
      <c r="J92" s="29" t="s">
        <v>32</v>
      </c>
      <c r="K92" s="38"/>
      <c r="L92" s="38"/>
    </row>
    <row r="93" spans="1:12" s="17" customFormat="1">
      <c r="A93" s="28" t="s">
        <v>206</v>
      </c>
      <c r="B93" s="1" t="s">
        <v>207</v>
      </c>
      <c r="C93" s="1" t="s">
        <v>82</v>
      </c>
      <c r="D93" s="1" t="s">
        <v>208</v>
      </c>
      <c r="E93" s="64">
        <v>100236.74</v>
      </c>
      <c r="F93" s="64">
        <v>100102.34</v>
      </c>
      <c r="G93" s="49">
        <f t="shared" si="4"/>
        <v>-134.40000000000873</v>
      </c>
      <c r="H93" s="57">
        <f t="shared" si="3"/>
        <v>-1.2999999999999999E-3</v>
      </c>
      <c r="I93" s="29">
        <v>1</v>
      </c>
      <c r="J93" s="29" t="s">
        <v>32</v>
      </c>
      <c r="K93" s="38"/>
      <c r="L93" s="38"/>
    </row>
    <row r="94" spans="1:12" s="17" customFormat="1">
      <c r="A94" s="28" t="s">
        <v>206</v>
      </c>
      <c r="B94" s="1" t="s">
        <v>207</v>
      </c>
      <c r="C94" s="1" t="s">
        <v>209</v>
      </c>
      <c r="D94" s="1" t="s">
        <v>210</v>
      </c>
      <c r="E94" s="64">
        <v>472487.72</v>
      </c>
      <c r="F94" s="64">
        <v>472401.19</v>
      </c>
      <c r="G94" s="49">
        <f t="shared" si="4"/>
        <v>-86.529999999969732</v>
      </c>
      <c r="H94" s="57">
        <f t="shared" si="3"/>
        <v>-2.0000000000000001E-4</v>
      </c>
      <c r="I94" s="29" t="s">
        <v>32</v>
      </c>
      <c r="J94" s="29" t="s">
        <v>32</v>
      </c>
      <c r="K94" s="38"/>
      <c r="L94" s="38"/>
    </row>
    <row r="95" spans="1:12" s="17" customFormat="1">
      <c r="A95" s="28" t="s">
        <v>211</v>
      </c>
      <c r="B95" s="1" t="s">
        <v>212</v>
      </c>
      <c r="C95" s="1" t="s">
        <v>213</v>
      </c>
      <c r="D95" s="1" t="s">
        <v>214</v>
      </c>
      <c r="E95" s="64">
        <v>1586663.73</v>
      </c>
      <c r="F95" s="64">
        <v>1586442.24</v>
      </c>
      <c r="G95" s="49">
        <f t="shared" si="4"/>
        <v>-221.48999999999069</v>
      </c>
      <c r="H95" s="57">
        <f t="shared" si="3"/>
        <v>-1E-4</v>
      </c>
      <c r="I95" s="29" t="s">
        <v>32</v>
      </c>
      <c r="J95" s="29" t="s">
        <v>32</v>
      </c>
      <c r="K95" s="38"/>
      <c r="L95" s="38"/>
    </row>
    <row r="96" spans="1:12" s="17" customFormat="1">
      <c r="A96" s="28" t="s">
        <v>211</v>
      </c>
      <c r="B96" s="1" t="s">
        <v>212</v>
      </c>
      <c r="C96" s="1" t="s">
        <v>82</v>
      </c>
      <c r="D96" s="1" t="s">
        <v>215</v>
      </c>
      <c r="E96" s="64">
        <v>77268498.230000004</v>
      </c>
      <c r="F96" s="64">
        <v>77253425.530000001</v>
      </c>
      <c r="G96" s="49">
        <f t="shared" si="4"/>
        <v>-15072.70000000298</v>
      </c>
      <c r="H96" s="57">
        <f t="shared" si="3"/>
        <v>-2.0000000000000001E-4</v>
      </c>
      <c r="I96" s="29" t="s">
        <v>32</v>
      </c>
      <c r="J96" s="29" t="s">
        <v>32</v>
      </c>
      <c r="K96" s="38"/>
      <c r="L96" s="38"/>
    </row>
    <row r="97" spans="1:12" s="17" customFormat="1">
      <c r="A97" s="28" t="s">
        <v>211</v>
      </c>
      <c r="B97" s="1" t="s">
        <v>212</v>
      </c>
      <c r="C97" s="1" t="s">
        <v>216</v>
      </c>
      <c r="D97" s="1" t="s">
        <v>217</v>
      </c>
      <c r="E97" s="64">
        <v>47814303.700000003</v>
      </c>
      <c r="F97" s="64">
        <v>47803854.25</v>
      </c>
      <c r="G97" s="49">
        <f t="shared" si="4"/>
        <v>-10449.45000000298</v>
      </c>
      <c r="H97" s="57">
        <f t="shared" si="3"/>
        <v>-2.0000000000000001E-4</v>
      </c>
      <c r="I97" s="29" t="s">
        <v>32</v>
      </c>
      <c r="J97" s="29" t="s">
        <v>32</v>
      </c>
      <c r="K97" s="38"/>
      <c r="L97" s="38"/>
    </row>
    <row r="98" spans="1:12" s="17" customFormat="1">
      <c r="A98" s="28" t="s">
        <v>211</v>
      </c>
      <c r="B98" s="1" t="s">
        <v>212</v>
      </c>
      <c r="C98" s="1" t="s">
        <v>109</v>
      </c>
      <c r="D98" s="1" t="s">
        <v>218</v>
      </c>
      <c r="E98" s="64">
        <v>12241572.57</v>
      </c>
      <c r="F98" s="64">
        <v>12239669.390000001</v>
      </c>
      <c r="G98" s="49">
        <f t="shared" si="4"/>
        <v>-1903.179999999702</v>
      </c>
      <c r="H98" s="57">
        <f t="shared" si="3"/>
        <v>-2.0000000000000001E-4</v>
      </c>
      <c r="I98" s="29" t="s">
        <v>32</v>
      </c>
      <c r="J98" s="29" t="s">
        <v>32</v>
      </c>
      <c r="K98" s="38"/>
      <c r="L98" s="38"/>
    </row>
    <row r="99" spans="1:12" s="17" customFormat="1">
      <c r="A99" s="28" t="s">
        <v>211</v>
      </c>
      <c r="B99" s="1" t="s">
        <v>212</v>
      </c>
      <c r="C99" s="1" t="s">
        <v>152</v>
      </c>
      <c r="D99" s="1" t="s">
        <v>219</v>
      </c>
      <c r="E99" s="64">
        <v>4195015.8099999996</v>
      </c>
      <c r="F99" s="64">
        <v>4194380.13</v>
      </c>
      <c r="G99" s="49">
        <f t="shared" si="4"/>
        <v>-635.67999999970198</v>
      </c>
      <c r="H99" s="57">
        <f t="shared" si="3"/>
        <v>-2.0000000000000001E-4</v>
      </c>
      <c r="I99" s="29" t="s">
        <v>32</v>
      </c>
      <c r="J99" s="29" t="s">
        <v>32</v>
      </c>
      <c r="K99" s="38"/>
      <c r="L99" s="38"/>
    </row>
    <row r="100" spans="1:12" s="17" customFormat="1">
      <c r="A100" s="28" t="s">
        <v>211</v>
      </c>
      <c r="B100" s="1" t="s">
        <v>212</v>
      </c>
      <c r="C100" s="1" t="s">
        <v>220</v>
      </c>
      <c r="D100" s="1" t="s">
        <v>221</v>
      </c>
      <c r="E100" s="64">
        <v>5561060.0599999996</v>
      </c>
      <c r="F100" s="64">
        <v>5560237.4400000004</v>
      </c>
      <c r="G100" s="49">
        <f t="shared" si="4"/>
        <v>-822.61999999918044</v>
      </c>
      <c r="H100" s="57">
        <f t="shared" si="3"/>
        <v>-1E-4</v>
      </c>
      <c r="I100" s="29" t="s">
        <v>32</v>
      </c>
      <c r="J100" s="29" t="s">
        <v>32</v>
      </c>
      <c r="K100" s="38"/>
      <c r="L100" s="38"/>
    </row>
    <row r="101" spans="1:12" s="17" customFormat="1">
      <c r="A101" s="28" t="s">
        <v>222</v>
      </c>
      <c r="B101" s="1" t="s">
        <v>223</v>
      </c>
      <c r="C101" s="1" t="s">
        <v>224</v>
      </c>
      <c r="D101" s="1" t="s">
        <v>225</v>
      </c>
      <c r="E101" s="64">
        <v>1098921.7</v>
      </c>
      <c r="F101" s="64">
        <v>1098769.6599999999</v>
      </c>
      <c r="G101" s="49">
        <f t="shared" si="4"/>
        <v>-152.04000000003725</v>
      </c>
      <c r="H101" s="57">
        <f t="shared" si="3"/>
        <v>-1E-4</v>
      </c>
      <c r="I101" s="29" t="s">
        <v>32</v>
      </c>
      <c r="J101" s="29" t="s">
        <v>32</v>
      </c>
      <c r="K101" s="38"/>
      <c r="L101" s="38"/>
    </row>
    <row r="102" spans="1:12" s="17" customFormat="1">
      <c r="A102" s="28" t="s">
        <v>222</v>
      </c>
      <c r="B102" s="1" t="s">
        <v>223</v>
      </c>
      <c r="C102" s="1" t="s">
        <v>51</v>
      </c>
      <c r="D102" s="1" t="s">
        <v>226</v>
      </c>
      <c r="E102" s="64">
        <v>554574.93999999994</v>
      </c>
      <c r="F102" s="64">
        <v>554300.34</v>
      </c>
      <c r="G102" s="49">
        <f t="shared" si="4"/>
        <v>-274.59999999997672</v>
      </c>
      <c r="H102" s="57">
        <f t="shared" si="3"/>
        <v>-5.0000000000000001E-4</v>
      </c>
      <c r="I102" s="29">
        <v>1</v>
      </c>
      <c r="J102" s="29" t="s">
        <v>32</v>
      </c>
      <c r="K102" s="38"/>
      <c r="L102" s="38"/>
    </row>
    <row r="103" spans="1:12" s="17" customFormat="1">
      <c r="A103" s="28" t="s">
        <v>222</v>
      </c>
      <c r="B103" s="1" t="s">
        <v>223</v>
      </c>
      <c r="C103" s="1" t="s">
        <v>82</v>
      </c>
      <c r="D103" s="1" t="s">
        <v>227</v>
      </c>
      <c r="E103" s="64">
        <v>837730.16</v>
      </c>
      <c r="F103" s="64">
        <v>837517.32</v>
      </c>
      <c r="G103" s="49">
        <f t="shared" si="4"/>
        <v>-212.84000000008382</v>
      </c>
      <c r="H103" s="57">
        <f t="shared" si="3"/>
        <v>-2.9999999999999997E-4</v>
      </c>
      <c r="I103" s="29" t="s">
        <v>32</v>
      </c>
      <c r="J103" s="29" t="s">
        <v>32</v>
      </c>
      <c r="K103" s="38"/>
      <c r="L103" s="38"/>
    </row>
    <row r="104" spans="1:12" s="17" customFormat="1">
      <c r="A104" s="28" t="s">
        <v>228</v>
      </c>
      <c r="B104" s="1" t="s">
        <v>229</v>
      </c>
      <c r="C104" s="1" t="s">
        <v>230</v>
      </c>
      <c r="D104" s="1" t="s">
        <v>231</v>
      </c>
      <c r="E104" s="64">
        <v>1480486.48</v>
      </c>
      <c r="F104" s="64">
        <v>1480267.59</v>
      </c>
      <c r="G104" s="49">
        <f t="shared" si="4"/>
        <v>-218.88999999989755</v>
      </c>
      <c r="H104" s="57">
        <f t="shared" si="3"/>
        <v>-1E-4</v>
      </c>
      <c r="I104" s="29" t="s">
        <v>32</v>
      </c>
      <c r="J104" s="29" t="s">
        <v>32</v>
      </c>
      <c r="K104" s="38"/>
      <c r="L104" s="38"/>
    </row>
    <row r="105" spans="1:12" s="17" customFormat="1">
      <c r="A105" s="28" t="s">
        <v>228</v>
      </c>
      <c r="B105" s="1" t="s">
        <v>229</v>
      </c>
      <c r="C105" s="1" t="s">
        <v>232</v>
      </c>
      <c r="D105" s="1" t="s">
        <v>233</v>
      </c>
      <c r="E105" s="64">
        <v>2713208.15</v>
      </c>
      <c r="F105" s="64">
        <v>2712845.03</v>
      </c>
      <c r="G105" s="49">
        <f t="shared" si="4"/>
        <v>-363.12000000011176</v>
      </c>
      <c r="H105" s="57">
        <f t="shared" si="3"/>
        <v>-1E-4</v>
      </c>
      <c r="I105" s="29" t="s">
        <v>32</v>
      </c>
      <c r="J105" s="29" t="s">
        <v>32</v>
      </c>
      <c r="K105" s="38"/>
      <c r="L105" s="38"/>
    </row>
    <row r="106" spans="1:12" s="17" customFormat="1">
      <c r="A106" s="28" t="s">
        <v>228</v>
      </c>
      <c r="B106" s="1" t="s">
        <v>229</v>
      </c>
      <c r="C106" s="1" t="s">
        <v>51</v>
      </c>
      <c r="D106" s="1" t="s">
        <v>234</v>
      </c>
      <c r="E106" s="64">
        <v>4077176.31</v>
      </c>
      <c r="F106" s="64">
        <v>4075944.24</v>
      </c>
      <c r="G106" s="49">
        <f t="shared" si="4"/>
        <v>-1232.0699999998324</v>
      </c>
      <c r="H106" s="57">
        <f t="shared" si="3"/>
        <v>-2.9999999999999997E-4</v>
      </c>
      <c r="I106" s="29" t="s">
        <v>32</v>
      </c>
      <c r="J106" s="29" t="s">
        <v>32</v>
      </c>
      <c r="K106" s="38"/>
      <c r="L106" s="38"/>
    </row>
    <row r="107" spans="1:12" s="17" customFormat="1">
      <c r="A107" s="28" t="s">
        <v>228</v>
      </c>
      <c r="B107" s="1" t="s">
        <v>229</v>
      </c>
      <c r="C107" s="1" t="s">
        <v>82</v>
      </c>
      <c r="D107" s="1" t="s">
        <v>235</v>
      </c>
      <c r="E107" s="64">
        <v>880759.9</v>
      </c>
      <c r="F107" s="64">
        <v>880620.4</v>
      </c>
      <c r="G107" s="49">
        <f t="shared" si="4"/>
        <v>-139.5</v>
      </c>
      <c r="H107" s="57">
        <f t="shared" si="3"/>
        <v>-2.0000000000000001E-4</v>
      </c>
      <c r="I107" s="29" t="s">
        <v>32</v>
      </c>
      <c r="J107" s="29" t="s">
        <v>32</v>
      </c>
      <c r="K107" s="38"/>
      <c r="L107" s="38"/>
    </row>
    <row r="108" spans="1:12" s="17" customFormat="1">
      <c r="A108" s="28" t="s">
        <v>228</v>
      </c>
      <c r="B108" s="1" t="s">
        <v>229</v>
      </c>
      <c r="C108" s="1" t="s">
        <v>104</v>
      </c>
      <c r="D108" s="1" t="s">
        <v>236</v>
      </c>
      <c r="E108" s="64">
        <v>1419699.76</v>
      </c>
      <c r="F108" s="64">
        <v>1419472.35</v>
      </c>
      <c r="G108" s="49">
        <f t="shared" si="4"/>
        <v>-227.40999999991618</v>
      </c>
      <c r="H108" s="57">
        <f t="shared" si="3"/>
        <v>-2.0000000000000001E-4</v>
      </c>
      <c r="I108" s="29" t="s">
        <v>32</v>
      </c>
      <c r="J108" s="29" t="s">
        <v>32</v>
      </c>
      <c r="K108" s="38"/>
      <c r="L108" s="38"/>
    </row>
    <row r="109" spans="1:12" s="17" customFormat="1">
      <c r="A109" s="28" t="s">
        <v>228</v>
      </c>
      <c r="B109" s="1" t="s">
        <v>229</v>
      </c>
      <c r="C109" s="1" t="s">
        <v>41</v>
      </c>
      <c r="D109" s="1" t="s">
        <v>237</v>
      </c>
      <c r="E109" s="64">
        <v>1156464.58</v>
      </c>
      <c r="F109" s="64">
        <v>1156249.26</v>
      </c>
      <c r="G109" s="49">
        <f t="shared" si="4"/>
        <v>-215.32000000006519</v>
      </c>
      <c r="H109" s="57">
        <f t="shared" si="3"/>
        <v>-2.0000000000000001E-4</v>
      </c>
      <c r="I109" s="29" t="s">
        <v>32</v>
      </c>
      <c r="J109" s="29" t="s">
        <v>32</v>
      </c>
      <c r="K109" s="38"/>
      <c r="L109" s="38"/>
    </row>
    <row r="110" spans="1:12" s="17" customFormat="1">
      <c r="A110" s="28" t="s">
        <v>228</v>
      </c>
      <c r="B110" s="1" t="s">
        <v>229</v>
      </c>
      <c r="C110" s="1" t="s">
        <v>238</v>
      </c>
      <c r="D110" s="1" t="s">
        <v>239</v>
      </c>
      <c r="E110" s="64">
        <v>58818274.670000002</v>
      </c>
      <c r="F110" s="64">
        <v>58809389.439999998</v>
      </c>
      <c r="G110" s="49">
        <f t="shared" si="4"/>
        <v>-8885.2300000041723</v>
      </c>
      <c r="H110" s="57">
        <f t="shared" si="3"/>
        <v>-2.0000000000000001E-4</v>
      </c>
      <c r="I110" s="29" t="s">
        <v>32</v>
      </c>
      <c r="J110" s="29" t="s">
        <v>32</v>
      </c>
      <c r="K110" s="38"/>
      <c r="L110" s="38"/>
    </row>
    <row r="111" spans="1:12" s="17" customFormat="1">
      <c r="A111" s="28" t="s">
        <v>228</v>
      </c>
      <c r="B111" s="1" t="s">
        <v>229</v>
      </c>
      <c r="C111" s="1" t="s">
        <v>92</v>
      </c>
      <c r="D111" s="1" t="s">
        <v>240</v>
      </c>
      <c r="E111" s="64">
        <v>1979307.4</v>
      </c>
      <c r="F111" s="64">
        <v>1978995.76</v>
      </c>
      <c r="G111" s="49">
        <f t="shared" si="4"/>
        <v>-311.63999999989755</v>
      </c>
      <c r="H111" s="57">
        <f t="shared" si="3"/>
        <v>-2.0000000000000001E-4</v>
      </c>
      <c r="I111" s="29" t="s">
        <v>32</v>
      </c>
      <c r="J111" s="29" t="s">
        <v>32</v>
      </c>
      <c r="K111" s="38"/>
      <c r="L111" s="38"/>
    </row>
    <row r="112" spans="1:12" s="17" customFormat="1">
      <c r="A112" s="28" t="s">
        <v>228</v>
      </c>
      <c r="B112" s="1" t="s">
        <v>229</v>
      </c>
      <c r="C112" s="1" t="s">
        <v>193</v>
      </c>
      <c r="D112" s="1" t="s">
        <v>241</v>
      </c>
      <c r="E112" s="64">
        <v>8703125.9800000004</v>
      </c>
      <c r="F112" s="64">
        <v>8701705.2599999998</v>
      </c>
      <c r="G112" s="49">
        <f t="shared" si="4"/>
        <v>-1420.7200000006706</v>
      </c>
      <c r="H112" s="57">
        <f t="shared" si="3"/>
        <v>-2.0000000000000001E-4</v>
      </c>
      <c r="I112" s="29" t="s">
        <v>32</v>
      </c>
      <c r="J112" s="29" t="s">
        <v>32</v>
      </c>
      <c r="K112" s="38"/>
      <c r="L112" s="38"/>
    </row>
    <row r="113" spans="1:12" s="17" customFormat="1">
      <c r="A113" s="28" t="s">
        <v>228</v>
      </c>
      <c r="B113" s="1" t="s">
        <v>229</v>
      </c>
      <c r="C113" s="1" t="s">
        <v>242</v>
      </c>
      <c r="D113" s="1" t="s">
        <v>243</v>
      </c>
      <c r="E113" s="64">
        <v>1079966.3400000001</v>
      </c>
      <c r="F113" s="64">
        <v>1079772.53</v>
      </c>
      <c r="G113" s="49">
        <f t="shared" si="4"/>
        <v>-193.81000000005588</v>
      </c>
      <c r="H113" s="57">
        <f t="shared" si="3"/>
        <v>-2.0000000000000001E-4</v>
      </c>
      <c r="I113" s="29" t="s">
        <v>32</v>
      </c>
      <c r="J113" s="29" t="s">
        <v>32</v>
      </c>
      <c r="K113" s="38"/>
      <c r="L113" s="38"/>
    </row>
    <row r="114" spans="1:12" s="17" customFormat="1">
      <c r="A114" s="28" t="s">
        <v>228</v>
      </c>
      <c r="B114" s="1" t="s">
        <v>229</v>
      </c>
      <c r="C114" s="43" t="s">
        <v>197</v>
      </c>
      <c r="D114" s="43" t="s">
        <v>244</v>
      </c>
      <c r="E114" s="64">
        <v>290947.38</v>
      </c>
      <c r="F114" s="64">
        <v>290916.11</v>
      </c>
      <c r="G114" s="49">
        <f t="shared" si="4"/>
        <v>-31.270000000018626</v>
      </c>
      <c r="H114" s="57">
        <f t="shared" si="3"/>
        <v>-1E-4</v>
      </c>
      <c r="I114" s="29" t="s">
        <v>32</v>
      </c>
      <c r="J114" s="29" t="s">
        <v>32</v>
      </c>
      <c r="K114" s="38"/>
      <c r="L114" s="38"/>
    </row>
    <row r="115" spans="1:12" s="17" customFormat="1">
      <c r="A115" s="28" t="s">
        <v>245</v>
      </c>
      <c r="B115" s="1" t="s">
        <v>246</v>
      </c>
      <c r="C115" s="1" t="s">
        <v>51</v>
      </c>
      <c r="D115" s="1" t="s">
        <v>247</v>
      </c>
      <c r="E115" s="64">
        <v>2409900.39</v>
      </c>
      <c r="F115" s="64">
        <v>2409503.77</v>
      </c>
      <c r="G115" s="49">
        <f t="shared" si="4"/>
        <v>-396.62000000011176</v>
      </c>
      <c r="H115" s="57">
        <f t="shared" si="3"/>
        <v>-2.0000000000000001E-4</v>
      </c>
      <c r="I115" s="29" t="s">
        <v>32</v>
      </c>
      <c r="J115" s="29" t="s">
        <v>32</v>
      </c>
      <c r="K115" s="38"/>
      <c r="L115" s="38"/>
    </row>
    <row r="116" spans="1:12" s="17" customFormat="1">
      <c r="A116" s="28" t="s">
        <v>245</v>
      </c>
      <c r="B116" s="1" t="s">
        <v>246</v>
      </c>
      <c r="C116" s="1" t="s">
        <v>248</v>
      </c>
      <c r="D116" s="1" t="s">
        <v>249</v>
      </c>
      <c r="E116" s="64">
        <v>949634.44</v>
      </c>
      <c r="F116" s="64">
        <v>949477.67</v>
      </c>
      <c r="G116" s="49">
        <f t="shared" si="4"/>
        <v>-156.76999999990221</v>
      </c>
      <c r="H116" s="57">
        <f t="shared" si="3"/>
        <v>-2.0000000000000001E-4</v>
      </c>
      <c r="I116" s="29" t="s">
        <v>32</v>
      </c>
      <c r="J116" s="29" t="s">
        <v>32</v>
      </c>
      <c r="K116" s="38"/>
      <c r="L116" s="38"/>
    </row>
    <row r="117" spans="1:12" s="17" customFormat="1">
      <c r="A117" s="28" t="s">
        <v>245</v>
      </c>
      <c r="B117" s="1" t="s">
        <v>246</v>
      </c>
      <c r="C117" s="1" t="s">
        <v>250</v>
      </c>
      <c r="D117" s="1" t="s">
        <v>251</v>
      </c>
      <c r="E117" s="64">
        <v>860483.71</v>
      </c>
      <c r="F117" s="64">
        <v>860334.72</v>
      </c>
      <c r="G117" s="49">
        <f t="shared" si="4"/>
        <v>-148.98999999999069</v>
      </c>
      <c r="H117" s="57">
        <f t="shared" si="3"/>
        <v>-2.0000000000000001E-4</v>
      </c>
      <c r="I117" s="29" t="s">
        <v>32</v>
      </c>
      <c r="J117" s="29" t="s">
        <v>32</v>
      </c>
      <c r="K117" s="38"/>
      <c r="L117" s="38"/>
    </row>
    <row r="118" spans="1:12" s="17" customFormat="1">
      <c r="A118" s="28" t="s">
        <v>252</v>
      </c>
      <c r="B118" s="1" t="s">
        <v>253</v>
      </c>
      <c r="C118" s="1" t="s">
        <v>254</v>
      </c>
      <c r="D118" s="1" t="s">
        <v>255</v>
      </c>
      <c r="E118" s="64">
        <v>6908.19</v>
      </c>
      <c r="F118" s="64">
        <v>6908.19</v>
      </c>
      <c r="G118" s="49">
        <f t="shared" si="4"/>
        <v>0</v>
      </c>
      <c r="H118" s="57">
        <f t="shared" si="3"/>
        <v>0</v>
      </c>
      <c r="I118" s="29">
        <v>1</v>
      </c>
      <c r="J118" s="29">
        <v>1</v>
      </c>
      <c r="K118" s="38"/>
      <c r="L118" s="38"/>
    </row>
    <row r="119" spans="1:12" s="17" customFormat="1">
      <c r="A119" s="28" t="s">
        <v>252</v>
      </c>
      <c r="B119" s="1" t="s">
        <v>253</v>
      </c>
      <c r="C119" s="1" t="s">
        <v>84</v>
      </c>
      <c r="D119" s="1" t="s">
        <v>256</v>
      </c>
      <c r="E119" s="64">
        <v>390987.85</v>
      </c>
      <c r="F119" s="64">
        <v>390609.21</v>
      </c>
      <c r="G119" s="49">
        <f t="shared" si="4"/>
        <v>-378.63999999995576</v>
      </c>
      <c r="H119" s="57">
        <f t="shared" si="3"/>
        <v>-1E-3</v>
      </c>
      <c r="I119" s="29" t="s">
        <v>32</v>
      </c>
      <c r="J119" s="29" t="s">
        <v>32</v>
      </c>
      <c r="K119" s="38"/>
      <c r="L119" s="38"/>
    </row>
    <row r="120" spans="1:12" s="17" customFormat="1">
      <c r="A120" s="28" t="s">
        <v>252</v>
      </c>
      <c r="B120" s="1" t="s">
        <v>253</v>
      </c>
      <c r="C120" s="1" t="s">
        <v>257</v>
      </c>
      <c r="D120" s="1" t="s">
        <v>258</v>
      </c>
      <c r="E120" s="64">
        <v>1748848.54</v>
      </c>
      <c r="F120" s="64">
        <v>1748566.58</v>
      </c>
      <c r="G120" s="49">
        <f t="shared" si="4"/>
        <v>-281.95999999996275</v>
      </c>
      <c r="H120" s="57">
        <f t="shared" si="3"/>
        <v>-2.0000000000000001E-4</v>
      </c>
      <c r="I120" s="29" t="s">
        <v>32</v>
      </c>
      <c r="J120" s="29" t="s">
        <v>32</v>
      </c>
      <c r="K120" s="38"/>
      <c r="L120" s="38"/>
    </row>
    <row r="121" spans="1:12" s="17" customFormat="1">
      <c r="A121" s="28" t="s">
        <v>252</v>
      </c>
      <c r="B121" s="1" t="s">
        <v>253</v>
      </c>
      <c r="C121" s="1" t="s">
        <v>120</v>
      </c>
      <c r="D121" s="1" t="s">
        <v>259</v>
      </c>
      <c r="E121" s="64">
        <v>751226.99</v>
      </c>
      <c r="F121" s="64">
        <v>751078.45</v>
      </c>
      <c r="G121" s="49">
        <f t="shared" si="4"/>
        <v>-148.54000000003725</v>
      </c>
      <c r="H121" s="57">
        <f t="shared" si="3"/>
        <v>-2.0000000000000001E-4</v>
      </c>
      <c r="I121" s="29" t="s">
        <v>32</v>
      </c>
      <c r="J121" s="29" t="s">
        <v>32</v>
      </c>
      <c r="K121" s="38"/>
      <c r="L121" s="38"/>
    </row>
    <row r="122" spans="1:12" s="17" customFormat="1">
      <c r="A122" s="28" t="s">
        <v>252</v>
      </c>
      <c r="B122" s="1" t="s">
        <v>253</v>
      </c>
      <c r="C122" s="1" t="s">
        <v>260</v>
      </c>
      <c r="D122" s="1" t="s">
        <v>261</v>
      </c>
      <c r="E122" s="64">
        <v>5657234.2199999997</v>
      </c>
      <c r="F122" s="64">
        <v>5656302.7699999996</v>
      </c>
      <c r="G122" s="49">
        <f t="shared" si="4"/>
        <v>-931.45000000018626</v>
      </c>
      <c r="H122" s="57">
        <f t="shared" si="3"/>
        <v>-2.0000000000000001E-4</v>
      </c>
      <c r="I122" s="29" t="s">
        <v>32</v>
      </c>
      <c r="J122" s="29" t="s">
        <v>32</v>
      </c>
      <c r="K122" s="38"/>
      <c r="L122" s="38"/>
    </row>
    <row r="123" spans="1:12" s="17" customFormat="1">
      <c r="A123" s="28" t="s">
        <v>262</v>
      </c>
      <c r="B123" s="1" t="s">
        <v>263</v>
      </c>
      <c r="C123" s="1" t="s">
        <v>264</v>
      </c>
      <c r="D123" s="1" t="s">
        <v>265</v>
      </c>
      <c r="E123" s="64">
        <v>4123615.67</v>
      </c>
      <c r="F123" s="64">
        <v>4123072.75</v>
      </c>
      <c r="G123" s="49">
        <f t="shared" si="4"/>
        <v>-542.91999999992549</v>
      </c>
      <c r="H123" s="57">
        <f t="shared" si="3"/>
        <v>-1E-4</v>
      </c>
      <c r="I123" s="29" t="s">
        <v>32</v>
      </c>
      <c r="J123" s="29" t="s">
        <v>32</v>
      </c>
      <c r="K123" s="38"/>
      <c r="L123" s="38"/>
    </row>
    <row r="124" spans="1:12" s="17" customFormat="1">
      <c r="A124" s="28" t="s">
        <v>262</v>
      </c>
      <c r="B124" s="1" t="s">
        <v>263</v>
      </c>
      <c r="C124" s="1" t="s">
        <v>266</v>
      </c>
      <c r="D124" s="1" t="s">
        <v>267</v>
      </c>
      <c r="E124" s="64">
        <v>159299.76</v>
      </c>
      <c r="F124" s="64">
        <v>159255.35</v>
      </c>
      <c r="G124" s="49">
        <f t="shared" si="4"/>
        <v>-44.410000000003492</v>
      </c>
      <c r="H124" s="57">
        <f t="shared" si="3"/>
        <v>-2.9999999999999997E-4</v>
      </c>
      <c r="I124" s="29" t="s">
        <v>32</v>
      </c>
      <c r="J124" s="29" t="s">
        <v>32</v>
      </c>
      <c r="K124" s="38"/>
      <c r="L124" s="38"/>
    </row>
    <row r="125" spans="1:12" s="17" customFormat="1">
      <c r="A125" s="28" t="s">
        <v>262</v>
      </c>
      <c r="B125" s="1" t="s">
        <v>263</v>
      </c>
      <c r="C125" s="1" t="s">
        <v>186</v>
      </c>
      <c r="D125" s="1" t="s">
        <v>268</v>
      </c>
      <c r="E125" s="64">
        <v>1063791.52</v>
      </c>
      <c r="F125" s="64">
        <v>1063628.1399999999</v>
      </c>
      <c r="G125" s="49">
        <f t="shared" si="4"/>
        <v>-163.38000000012107</v>
      </c>
      <c r="H125" s="57">
        <f t="shared" si="3"/>
        <v>-2.0000000000000001E-4</v>
      </c>
      <c r="I125" s="29" t="s">
        <v>32</v>
      </c>
      <c r="J125" s="29" t="s">
        <v>32</v>
      </c>
      <c r="K125" s="38"/>
      <c r="L125" s="38"/>
    </row>
    <row r="126" spans="1:12" s="17" customFormat="1">
      <c r="A126" s="28" t="s">
        <v>262</v>
      </c>
      <c r="B126" s="1" t="s">
        <v>263</v>
      </c>
      <c r="C126" s="1" t="s">
        <v>269</v>
      </c>
      <c r="D126" s="1" t="s">
        <v>270</v>
      </c>
      <c r="E126" s="64">
        <v>1140856.2</v>
      </c>
      <c r="F126" s="64">
        <v>1140627.6200000001</v>
      </c>
      <c r="G126" s="49">
        <f t="shared" si="4"/>
        <v>-228.57999999984168</v>
      </c>
      <c r="H126" s="57">
        <f t="shared" si="3"/>
        <v>-2.0000000000000001E-4</v>
      </c>
      <c r="I126" s="29" t="s">
        <v>32</v>
      </c>
      <c r="J126" s="29" t="s">
        <v>32</v>
      </c>
      <c r="K126" s="38"/>
      <c r="L126" s="38"/>
    </row>
    <row r="127" spans="1:12" s="17" customFormat="1">
      <c r="A127" s="28" t="s">
        <v>262</v>
      </c>
      <c r="B127" s="1" t="s">
        <v>263</v>
      </c>
      <c r="C127" s="1" t="s">
        <v>82</v>
      </c>
      <c r="D127" s="1" t="s">
        <v>271</v>
      </c>
      <c r="E127" s="64">
        <v>7102226.9100000001</v>
      </c>
      <c r="F127" s="64">
        <v>7101106.7800000003</v>
      </c>
      <c r="G127" s="49">
        <f t="shared" si="4"/>
        <v>-1120.1299999998882</v>
      </c>
      <c r="H127" s="57">
        <f t="shared" si="3"/>
        <v>-2.0000000000000001E-4</v>
      </c>
      <c r="I127" s="29" t="s">
        <v>32</v>
      </c>
      <c r="J127" s="29" t="s">
        <v>32</v>
      </c>
      <c r="K127" s="38"/>
      <c r="L127" s="38"/>
    </row>
    <row r="128" spans="1:12" s="17" customFormat="1">
      <c r="A128" s="28" t="s">
        <v>262</v>
      </c>
      <c r="B128" s="1" t="s">
        <v>263</v>
      </c>
      <c r="C128" s="1" t="s">
        <v>104</v>
      </c>
      <c r="D128" s="1" t="s">
        <v>272</v>
      </c>
      <c r="E128" s="64">
        <v>6118620.6299999999</v>
      </c>
      <c r="F128" s="64">
        <v>6117665.1100000003</v>
      </c>
      <c r="G128" s="49">
        <f t="shared" si="4"/>
        <v>-955.51999999955297</v>
      </c>
      <c r="H128" s="57">
        <f t="shared" si="3"/>
        <v>-2.0000000000000001E-4</v>
      </c>
      <c r="I128" s="29" t="s">
        <v>32</v>
      </c>
      <c r="J128" s="29" t="s">
        <v>32</v>
      </c>
      <c r="K128" s="38"/>
      <c r="L128" s="38"/>
    </row>
    <row r="129" spans="1:12" s="17" customFormat="1">
      <c r="A129" s="28" t="s">
        <v>262</v>
      </c>
      <c r="B129" s="1" t="s">
        <v>263</v>
      </c>
      <c r="C129" s="1" t="s">
        <v>107</v>
      </c>
      <c r="D129" s="1" t="s">
        <v>273</v>
      </c>
      <c r="E129" s="64">
        <v>2469389.5099999998</v>
      </c>
      <c r="F129" s="64">
        <v>2468994.0499999998</v>
      </c>
      <c r="G129" s="49">
        <f t="shared" si="4"/>
        <v>-395.45999999996275</v>
      </c>
      <c r="H129" s="57">
        <f t="shared" si="3"/>
        <v>-2.0000000000000001E-4</v>
      </c>
      <c r="I129" s="29" t="s">
        <v>32</v>
      </c>
      <c r="J129" s="29" t="s">
        <v>32</v>
      </c>
      <c r="K129" s="38"/>
      <c r="L129" s="38"/>
    </row>
    <row r="130" spans="1:12" s="17" customFormat="1">
      <c r="A130" s="28" t="s">
        <v>262</v>
      </c>
      <c r="B130" s="1" t="s">
        <v>263</v>
      </c>
      <c r="C130" s="1" t="s">
        <v>257</v>
      </c>
      <c r="D130" s="1" t="s">
        <v>274</v>
      </c>
      <c r="E130" s="64">
        <v>842451</v>
      </c>
      <c r="F130" s="64">
        <v>842272.12</v>
      </c>
      <c r="G130" s="49">
        <f t="shared" si="4"/>
        <v>-178.88000000000466</v>
      </c>
      <c r="H130" s="57">
        <f t="shared" si="3"/>
        <v>-2.0000000000000001E-4</v>
      </c>
      <c r="I130" s="29" t="s">
        <v>32</v>
      </c>
      <c r="J130" s="29" t="s">
        <v>32</v>
      </c>
      <c r="K130" s="38"/>
      <c r="L130" s="38"/>
    </row>
    <row r="131" spans="1:12" s="17" customFormat="1">
      <c r="A131" s="28" t="s">
        <v>262</v>
      </c>
      <c r="B131" s="1" t="s">
        <v>263</v>
      </c>
      <c r="C131" s="1" t="s">
        <v>275</v>
      </c>
      <c r="D131" s="1" t="s">
        <v>276</v>
      </c>
      <c r="E131" s="64">
        <v>3010126.57</v>
      </c>
      <c r="F131" s="64">
        <v>3009600.13</v>
      </c>
      <c r="G131" s="49">
        <f t="shared" si="4"/>
        <v>-526.43999999994412</v>
      </c>
      <c r="H131" s="57">
        <f t="shared" si="3"/>
        <v>-2.0000000000000001E-4</v>
      </c>
      <c r="I131" s="29" t="s">
        <v>32</v>
      </c>
      <c r="J131" s="29" t="s">
        <v>32</v>
      </c>
      <c r="K131" s="38"/>
      <c r="L131" s="38"/>
    </row>
    <row r="132" spans="1:12" s="17" customFormat="1">
      <c r="A132" s="28" t="s">
        <v>262</v>
      </c>
      <c r="B132" s="1" t="s">
        <v>263</v>
      </c>
      <c r="C132" s="1" t="s">
        <v>120</v>
      </c>
      <c r="D132" s="1" t="s">
        <v>277</v>
      </c>
      <c r="E132" s="64">
        <v>1385216.75</v>
      </c>
      <c r="F132" s="64">
        <v>1385016.7</v>
      </c>
      <c r="G132" s="49">
        <f t="shared" si="4"/>
        <v>-200.05000000004657</v>
      </c>
      <c r="H132" s="57">
        <f t="shared" si="3"/>
        <v>-1E-4</v>
      </c>
      <c r="I132" s="29" t="s">
        <v>32</v>
      </c>
      <c r="J132" s="29" t="s">
        <v>32</v>
      </c>
      <c r="K132" s="38"/>
      <c r="L132" s="38"/>
    </row>
    <row r="133" spans="1:12" s="17" customFormat="1">
      <c r="A133" s="28" t="s">
        <v>262</v>
      </c>
      <c r="B133" s="1" t="s">
        <v>263</v>
      </c>
      <c r="C133" s="1" t="s">
        <v>163</v>
      </c>
      <c r="D133" s="1" t="s">
        <v>278</v>
      </c>
      <c r="E133" s="64">
        <v>645287.43000000005</v>
      </c>
      <c r="F133" s="64">
        <v>645056.15</v>
      </c>
      <c r="G133" s="49">
        <f t="shared" si="4"/>
        <v>-231.28000000002794</v>
      </c>
      <c r="H133" s="57">
        <f t="shared" si="3"/>
        <v>-4.0000000000000002E-4</v>
      </c>
      <c r="I133" s="29" t="s">
        <v>32</v>
      </c>
      <c r="J133" s="29" t="s">
        <v>32</v>
      </c>
      <c r="K133" s="38"/>
      <c r="L133" s="38"/>
    </row>
    <row r="134" spans="1:12" s="17" customFormat="1">
      <c r="A134" s="28" t="s">
        <v>262</v>
      </c>
      <c r="B134" s="1" t="s">
        <v>263</v>
      </c>
      <c r="C134" s="1" t="s">
        <v>86</v>
      </c>
      <c r="D134" s="1" t="s">
        <v>279</v>
      </c>
      <c r="E134" s="64">
        <v>2723145.25</v>
      </c>
      <c r="F134" s="64">
        <v>2722619.11</v>
      </c>
      <c r="G134" s="49">
        <f t="shared" si="4"/>
        <v>-526.14000000013039</v>
      </c>
      <c r="H134" s="57">
        <f t="shared" si="3"/>
        <v>-2.0000000000000001E-4</v>
      </c>
      <c r="I134" s="29" t="s">
        <v>32</v>
      </c>
      <c r="J134" s="29" t="s">
        <v>32</v>
      </c>
      <c r="K134" s="38"/>
      <c r="L134" s="38"/>
    </row>
    <row r="135" spans="1:12" s="17" customFormat="1">
      <c r="A135" s="28" t="s">
        <v>262</v>
      </c>
      <c r="B135" s="1" t="s">
        <v>263</v>
      </c>
      <c r="C135" s="1" t="s">
        <v>122</v>
      </c>
      <c r="D135" s="1" t="s">
        <v>280</v>
      </c>
      <c r="E135" s="64">
        <v>11823608.619999999</v>
      </c>
      <c r="F135" s="64">
        <v>11821357.52</v>
      </c>
      <c r="G135" s="49">
        <f t="shared" si="4"/>
        <v>-2251.0999999996275</v>
      </c>
      <c r="H135" s="57">
        <f t="shared" si="3"/>
        <v>-2.0000000000000001E-4</v>
      </c>
      <c r="I135" s="29" t="s">
        <v>32</v>
      </c>
      <c r="J135" s="29" t="s">
        <v>32</v>
      </c>
      <c r="K135" s="38"/>
      <c r="L135" s="38"/>
    </row>
    <row r="136" spans="1:12" s="17" customFormat="1">
      <c r="A136" s="28" t="s">
        <v>262</v>
      </c>
      <c r="B136" s="1" t="s">
        <v>263</v>
      </c>
      <c r="C136" s="1" t="s">
        <v>204</v>
      </c>
      <c r="D136" s="1" t="s">
        <v>281</v>
      </c>
      <c r="E136" s="64">
        <v>1737438.26</v>
      </c>
      <c r="F136" s="64">
        <v>1737124.59</v>
      </c>
      <c r="G136" s="49">
        <f t="shared" si="4"/>
        <v>-313.66999999992549</v>
      </c>
      <c r="H136" s="57">
        <f t="shared" si="3"/>
        <v>-2.0000000000000001E-4</v>
      </c>
      <c r="I136" s="29" t="s">
        <v>32</v>
      </c>
      <c r="J136" s="29" t="s">
        <v>32</v>
      </c>
      <c r="K136" s="38"/>
      <c r="L136" s="38"/>
    </row>
    <row r="137" spans="1:12" s="17" customFormat="1">
      <c r="A137" s="28" t="s">
        <v>282</v>
      </c>
      <c r="B137" s="1" t="s">
        <v>283</v>
      </c>
      <c r="C137" s="1" t="s">
        <v>107</v>
      </c>
      <c r="D137" s="1" t="s">
        <v>284</v>
      </c>
      <c r="E137" s="64">
        <v>1760938.67</v>
      </c>
      <c r="F137" s="64">
        <v>1760558.11</v>
      </c>
      <c r="G137" s="49">
        <f t="shared" si="4"/>
        <v>-380.55999999982305</v>
      </c>
      <c r="H137" s="57">
        <f t="shared" ref="H137:H200" si="5">ROUND(G137/E137,4)</f>
        <v>-2.0000000000000001E-4</v>
      </c>
      <c r="I137" s="29" t="s">
        <v>32</v>
      </c>
      <c r="J137" s="29" t="s">
        <v>32</v>
      </c>
      <c r="K137" s="38"/>
      <c r="L137" s="38"/>
    </row>
    <row r="138" spans="1:12" s="17" customFormat="1">
      <c r="A138" s="28" t="s">
        <v>282</v>
      </c>
      <c r="B138" s="1" t="s">
        <v>283</v>
      </c>
      <c r="C138" s="1" t="s">
        <v>62</v>
      </c>
      <c r="D138" s="1" t="s">
        <v>285</v>
      </c>
      <c r="E138" s="64">
        <v>136204.89000000001</v>
      </c>
      <c r="F138" s="64">
        <v>136017.49</v>
      </c>
      <c r="G138" s="49">
        <f t="shared" ref="G138:G201" si="6">SUM(F138-E138)</f>
        <v>-187.40000000002328</v>
      </c>
      <c r="H138" s="57">
        <f t="shared" si="5"/>
        <v>-1.4E-3</v>
      </c>
      <c r="I138" s="29">
        <v>1</v>
      </c>
      <c r="J138" s="29" t="s">
        <v>32</v>
      </c>
      <c r="K138" s="38"/>
      <c r="L138" s="38"/>
    </row>
    <row r="139" spans="1:12" s="17" customFormat="1">
      <c r="A139" s="28" t="s">
        <v>282</v>
      </c>
      <c r="B139" s="1" t="s">
        <v>283</v>
      </c>
      <c r="C139" s="1" t="s">
        <v>68</v>
      </c>
      <c r="D139" s="1" t="s">
        <v>286</v>
      </c>
      <c r="E139" s="64">
        <v>5952043.5</v>
      </c>
      <c r="F139" s="64">
        <v>5950636.8399999999</v>
      </c>
      <c r="G139" s="49">
        <f t="shared" si="6"/>
        <v>-1406.660000000149</v>
      </c>
      <c r="H139" s="57">
        <f t="shared" si="5"/>
        <v>-2.0000000000000001E-4</v>
      </c>
      <c r="I139" s="29" t="s">
        <v>32</v>
      </c>
      <c r="J139" s="29" t="s">
        <v>32</v>
      </c>
      <c r="K139" s="38"/>
      <c r="L139" s="38"/>
    </row>
    <row r="140" spans="1:12" s="17" customFormat="1">
      <c r="A140" s="28" t="s">
        <v>282</v>
      </c>
      <c r="B140" s="1" t="s">
        <v>283</v>
      </c>
      <c r="C140" s="1" t="s">
        <v>287</v>
      </c>
      <c r="D140" s="1" t="s">
        <v>288</v>
      </c>
      <c r="E140" s="64">
        <v>8739779.9600000009</v>
      </c>
      <c r="F140" s="64">
        <v>8738325.75</v>
      </c>
      <c r="G140" s="49">
        <f t="shared" si="6"/>
        <v>-1454.2100000008941</v>
      </c>
      <c r="H140" s="57">
        <f t="shared" si="5"/>
        <v>-2.0000000000000001E-4</v>
      </c>
      <c r="I140" s="29" t="s">
        <v>32</v>
      </c>
      <c r="J140" s="29" t="s">
        <v>32</v>
      </c>
      <c r="K140" s="38"/>
      <c r="L140" s="38"/>
    </row>
    <row r="141" spans="1:12" s="17" customFormat="1">
      <c r="A141" s="28" t="s">
        <v>289</v>
      </c>
      <c r="B141" s="1" t="s">
        <v>290</v>
      </c>
      <c r="C141" s="1" t="s">
        <v>291</v>
      </c>
      <c r="D141" s="1" t="s">
        <v>292</v>
      </c>
      <c r="E141" s="64">
        <v>12861.84</v>
      </c>
      <c r="F141" s="64">
        <v>12861.84</v>
      </c>
      <c r="G141" s="49">
        <f t="shared" si="6"/>
        <v>0</v>
      </c>
      <c r="H141" s="57">
        <f t="shared" si="5"/>
        <v>0</v>
      </c>
      <c r="I141" s="29">
        <v>1</v>
      </c>
      <c r="J141" s="29">
        <v>1</v>
      </c>
      <c r="K141" s="38"/>
      <c r="L141" s="38"/>
    </row>
    <row r="142" spans="1:12" s="17" customFormat="1">
      <c r="A142" s="28" t="s">
        <v>289</v>
      </c>
      <c r="B142" s="1" t="s">
        <v>290</v>
      </c>
      <c r="C142" s="1" t="s">
        <v>180</v>
      </c>
      <c r="D142" s="1" t="s">
        <v>293</v>
      </c>
      <c r="E142" s="64">
        <v>755961.51</v>
      </c>
      <c r="F142" s="64">
        <v>755845.26</v>
      </c>
      <c r="G142" s="49">
        <f t="shared" si="6"/>
        <v>-116.25</v>
      </c>
      <c r="H142" s="57">
        <f t="shared" si="5"/>
        <v>-2.0000000000000001E-4</v>
      </c>
      <c r="I142" s="29" t="s">
        <v>32</v>
      </c>
      <c r="J142" s="29" t="s">
        <v>32</v>
      </c>
      <c r="K142" s="38"/>
      <c r="L142" s="38"/>
    </row>
    <row r="143" spans="1:12" s="17" customFormat="1">
      <c r="A143" s="28" t="s">
        <v>289</v>
      </c>
      <c r="B143" s="1" t="s">
        <v>290</v>
      </c>
      <c r="C143" s="1" t="s">
        <v>294</v>
      </c>
      <c r="D143" s="1" t="s">
        <v>295</v>
      </c>
      <c r="E143" s="64">
        <v>547772.25</v>
      </c>
      <c r="F143" s="64">
        <v>547705.55000000005</v>
      </c>
      <c r="G143" s="49">
        <f t="shared" si="6"/>
        <v>-66.699999999953434</v>
      </c>
      <c r="H143" s="57">
        <f t="shared" si="5"/>
        <v>-1E-4</v>
      </c>
      <c r="I143" s="29" t="s">
        <v>32</v>
      </c>
      <c r="J143" s="29" t="s">
        <v>32</v>
      </c>
      <c r="K143" s="38"/>
      <c r="L143" s="38"/>
    </row>
    <row r="144" spans="1:12" s="17" customFormat="1">
      <c r="A144" s="28" t="s">
        <v>289</v>
      </c>
      <c r="B144" s="1" t="s">
        <v>290</v>
      </c>
      <c r="C144" s="1" t="s">
        <v>186</v>
      </c>
      <c r="D144" s="1" t="s">
        <v>296</v>
      </c>
      <c r="E144" s="64">
        <v>661377.65</v>
      </c>
      <c r="F144" s="64">
        <v>661251.18999999994</v>
      </c>
      <c r="G144" s="49">
        <f t="shared" si="6"/>
        <v>-126.46000000007916</v>
      </c>
      <c r="H144" s="57">
        <f t="shared" si="5"/>
        <v>-2.0000000000000001E-4</v>
      </c>
      <c r="I144" s="29" t="s">
        <v>32</v>
      </c>
      <c r="J144" s="29" t="s">
        <v>32</v>
      </c>
      <c r="K144" s="38"/>
      <c r="L144" s="38"/>
    </row>
    <row r="145" spans="1:12" s="17" customFormat="1">
      <c r="A145" s="28" t="s">
        <v>289</v>
      </c>
      <c r="B145" s="1" t="s">
        <v>290</v>
      </c>
      <c r="C145" s="1" t="s">
        <v>51</v>
      </c>
      <c r="D145" s="1" t="s">
        <v>297</v>
      </c>
      <c r="E145" s="64">
        <v>6233436.5099999998</v>
      </c>
      <c r="F145" s="64">
        <v>6232360.4299999997</v>
      </c>
      <c r="G145" s="49">
        <f t="shared" si="6"/>
        <v>-1076.0800000000745</v>
      </c>
      <c r="H145" s="57">
        <f t="shared" si="5"/>
        <v>-2.0000000000000001E-4</v>
      </c>
      <c r="I145" s="29" t="s">
        <v>32</v>
      </c>
      <c r="J145" s="29" t="s">
        <v>32</v>
      </c>
      <c r="K145" s="38"/>
      <c r="L145" s="38"/>
    </row>
    <row r="146" spans="1:12" s="17" customFormat="1">
      <c r="A146" s="28" t="s">
        <v>289</v>
      </c>
      <c r="B146" s="1" t="s">
        <v>290</v>
      </c>
      <c r="C146" s="1" t="s">
        <v>82</v>
      </c>
      <c r="D146" s="1" t="s">
        <v>298</v>
      </c>
      <c r="E146" s="64">
        <v>3656958.11</v>
      </c>
      <c r="F146" s="64">
        <v>3655358.73</v>
      </c>
      <c r="G146" s="49">
        <f t="shared" si="6"/>
        <v>-1599.3799999998882</v>
      </c>
      <c r="H146" s="57">
        <f t="shared" si="5"/>
        <v>-4.0000000000000002E-4</v>
      </c>
      <c r="I146" s="29" t="s">
        <v>32</v>
      </c>
      <c r="J146" s="29" t="s">
        <v>32</v>
      </c>
      <c r="K146" s="38"/>
      <c r="L146" s="38"/>
    </row>
    <row r="147" spans="1:12" s="17" customFormat="1">
      <c r="A147" s="28" t="s">
        <v>289</v>
      </c>
      <c r="B147" s="1" t="s">
        <v>290</v>
      </c>
      <c r="C147" s="1" t="s">
        <v>104</v>
      </c>
      <c r="D147" s="1" t="s">
        <v>299</v>
      </c>
      <c r="E147" s="64">
        <v>4082567.02</v>
      </c>
      <c r="F147" s="64">
        <v>4081991.75</v>
      </c>
      <c r="G147" s="49">
        <f t="shared" si="6"/>
        <v>-575.27000000001863</v>
      </c>
      <c r="H147" s="57">
        <f t="shared" si="5"/>
        <v>-1E-4</v>
      </c>
      <c r="I147" s="29" t="s">
        <v>32</v>
      </c>
      <c r="J147" s="29" t="s">
        <v>32</v>
      </c>
      <c r="K147" s="38"/>
      <c r="L147" s="38"/>
    </row>
    <row r="148" spans="1:12" s="17" customFormat="1">
      <c r="A148" s="28" t="s">
        <v>289</v>
      </c>
      <c r="B148" s="1" t="s">
        <v>290</v>
      </c>
      <c r="C148" s="1" t="s">
        <v>41</v>
      </c>
      <c r="D148" s="1" t="s">
        <v>300</v>
      </c>
      <c r="E148" s="64">
        <v>3045073.95</v>
      </c>
      <c r="F148" s="64">
        <v>3044634.11</v>
      </c>
      <c r="G148" s="49">
        <f t="shared" si="6"/>
        <v>-439.84000000031665</v>
      </c>
      <c r="H148" s="57">
        <f t="shared" si="5"/>
        <v>-1E-4</v>
      </c>
      <c r="I148" s="29" t="s">
        <v>32</v>
      </c>
      <c r="J148" s="29" t="s">
        <v>32</v>
      </c>
      <c r="K148" s="38"/>
      <c r="L148" s="38"/>
    </row>
    <row r="149" spans="1:12" s="17" customFormat="1">
      <c r="A149" s="28" t="s">
        <v>289</v>
      </c>
      <c r="B149" s="1" t="s">
        <v>290</v>
      </c>
      <c r="C149" s="1" t="s">
        <v>107</v>
      </c>
      <c r="D149" s="1" t="s">
        <v>301</v>
      </c>
      <c r="E149" s="64">
        <v>981987.54</v>
      </c>
      <c r="F149" s="64">
        <v>981838.91</v>
      </c>
      <c r="G149" s="49">
        <f t="shared" si="6"/>
        <v>-148.63000000000466</v>
      </c>
      <c r="H149" s="57">
        <f t="shared" si="5"/>
        <v>-2.0000000000000001E-4</v>
      </c>
      <c r="I149" s="29" t="s">
        <v>32</v>
      </c>
      <c r="J149" s="29" t="s">
        <v>32</v>
      </c>
      <c r="K149" s="38"/>
      <c r="L149" s="38"/>
    </row>
    <row r="150" spans="1:12" s="17" customFormat="1">
      <c r="A150" s="28" t="s">
        <v>302</v>
      </c>
      <c r="B150" s="1" t="s">
        <v>303</v>
      </c>
      <c r="C150" s="1" t="s">
        <v>107</v>
      </c>
      <c r="D150" s="1" t="s">
        <v>304</v>
      </c>
      <c r="E150" s="64">
        <v>303177.88</v>
      </c>
      <c r="F150" s="64">
        <v>303051.28000000003</v>
      </c>
      <c r="G150" s="49">
        <f t="shared" si="6"/>
        <v>-126.59999999997672</v>
      </c>
      <c r="H150" s="57">
        <f t="shared" si="5"/>
        <v>-4.0000000000000002E-4</v>
      </c>
      <c r="I150" s="29">
        <v>1</v>
      </c>
      <c r="J150" s="29" t="s">
        <v>32</v>
      </c>
      <c r="K150" s="38"/>
      <c r="L150" s="38"/>
    </row>
    <row r="151" spans="1:12" s="17" customFormat="1">
      <c r="A151" s="28" t="s">
        <v>302</v>
      </c>
      <c r="B151" s="1" t="s">
        <v>303</v>
      </c>
      <c r="C151" s="1" t="s">
        <v>238</v>
      </c>
      <c r="D151" s="1" t="s">
        <v>305</v>
      </c>
      <c r="E151" s="64">
        <v>29453.38</v>
      </c>
      <c r="F151" s="64">
        <v>29453.38</v>
      </c>
      <c r="G151" s="49">
        <f t="shared" si="6"/>
        <v>0</v>
      </c>
      <c r="H151" s="57">
        <f t="shared" si="5"/>
        <v>0</v>
      </c>
      <c r="I151" s="29">
        <v>1</v>
      </c>
      <c r="J151" s="29">
        <v>1</v>
      </c>
      <c r="K151" s="38"/>
      <c r="L151" s="38"/>
    </row>
    <row r="152" spans="1:12" s="17" customFormat="1">
      <c r="A152" s="28" t="s">
        <v>302</v>
      </c>
      <c r="B152" s="1" t="s">
        <v>303</v>
      </c>
      <c r="C152" s="1" t="s">
        <v>209</v>
      </c>
      <c r="D152" s="1" t="s">
        <v>306</v>
      </c>
      <c r="E152" s="64">
        <v>14974.71</v>
      </c>
      <c r="F152" s="64">
        <v>14974.71</v>
      </c>
      <c r="G152" s="49">
        <f t="shared" si="6"/>
        <v>0</v>
      </c>
      <c r="H152" s="57">
        <f t="shared" si="5"/>
        <v>0</v>
      </c>
      <c r="I152" s="29">
        <v>1</v>
      </c>
      <c r="J152" s="29">
        <v>1</v>
      </c>
      <c r="K152" s="38"/>
      <c r="L152" s="38"/>
    </row>
    <row r="153" spans="1:12" s="17" customFormat="1">
      <c r="A153" s="28" t="s">
        <v>307</v>
      </c>
      <c r="B153" s="1" t="s">
        <v>308</v>
      </c>
      <c r="C153" s="1" t="s">
        <v>82</v>
      </c>
      <c r="D153" s="1" t="s">
        <v>309</v>
      </c>
      <c r="E153" s="64">
        <v>343190.41</v>
      </c>
      <c r="F153" s="64">
        <v>343078.61</v>
      </c>
      <c r="G153" s="49">
        <f t="shared" si="6"/>
        <v>-111.79999999998836</v>
      </c>
      <c r="H153" s="57">
        <f t="shared" si="5"/>
        <v>-2.9999999999999997E-4</v>
      </c>
      <c r="I153" s="29">
        <v>1</v>
      </c>
      <c r="J153" s="29" t="s">
        <v>32</v>
      </c>
      <c r="K153" s="38"/>
      <c r="L153" s="38"/>
    </row>
    <row r="154" spans="1:12" s="17" customFormat="1">
      <c r="A154" s="28" t="s">
        <v>307</v>
      </c>
      <c r="B154" s="1" t="s">
        <v>308</v>
      </c>
      <c r="C154" s="1" t="s">
        <v>104</v>
      </c>
      <c r="D154" s="1" t="s">
        <v>310</v>
      </c>
      <c r="E154" s="64">
        <v>17142.8</v>
      </c>
      <c r="F154" s="64">
        <v>17142.8</v>
      </c>
      <c r="G154" s="49">
        <f t="shared" si="6"/>
        <v>0</v>
      </c>
      <c r="H154" s="57">
        <f t="shared" si="5"/>
        <v>0</v>
      </c>
      <c r="I154" s="29">
        <v>1</v>
      </c>
      <c r="J154" s="29">
        <v>1</v>
      </c>
      <c r="K154" s="38"/>
      <c r="L154" s="38"/>
    </row>
    <row r="155" spans="1:12" s="17" customFormat="1">
      <c r="A155" s="28" t="s">
        <v>307</v>
      </c>
      <c r="B155" s="1" t="s">
        <v>308</v>
      </c>
      <c r="C155" s="1" t="s">
        <v>94</v>
      </c>
      <c r="D155" s="1" t="s">
        <v>311</v>
      </c>
      <c r="E155" s="64">
        <v>790655.44</v>
      </c>
      <c r="F155" s="64">
        <v>790506.24</v>
      </c>
      <c r="G155" s="49">
        <f t="shared" si="6"/>
        <v>-149.19999999995343</v>
      </c>
      <c r="H155" s="57">
        <f t="shared" si="5"/>
        <v>-2.0000000000000001E-4</v>
      </c>
      <c r="I155" s="29">
        <v>1</v>
      </c>
      <c r="J155" s="29" t="s">
        <v>32</v>
      </c>
      <c r="K155" s="38"/>
      <c r="L155" s="38"/>
    </row>
    <row r="156" spans="1:12" s="17" customFormat="1">
      <c r="A156" s="28" t="s">
        <v>312</v>
      </c>
      <c r="B156" s="1" t="s">
        <v>313</v>
      </c>
      <c r="C156" s="1" t="s">
        <v>51</v>
      </c>
      <c r="D156" s="1" t="s">
        <v>314</v>
      </c>
      <c r="E156" s="64">
        <v>1557561.98</v>
      </c>
      <c r="F156" s="64">
        <v>1557319.91</v>
      </c>
      <c r="G156" s="49">
        <f t="shared" si="6"/>
        <v>-242.07000000006519</v>
      </c>
      <c r="H156" s="57">
        <f t="shared" si="5"/>
        <v>-2.0000000000000001E-4</v>
      </c>
      <c r="I156" s="29" t="s">
        <v>32</v>
      </c>
      <c r="J156" s="29" t="s">
        <v>32</v>
      </c>
      <c r="K156" s="38"/>
      <c r="L156" s="38"/>
    </row>
    <row r="157" spans="1:12" s="17" customFormat="1">
      <c r="A157" s="28" t="s">
        <v>312</v>
      </c>
      <c r="B157" s="1" t="s">
        <v>313</v>
      </c>
      <c r="C157" s="1" t="s">
        <v>275</v>
      </c>
      <c r="D157" s="1" t="s">
        <v>315</v>
      </c>
      <c r="E157" s="64">
        <v>331562.3</v>
      </c>
      <c r="F157" s="64">
        <v>331382.08</v>
      </c>
      <c r="G157" s="49">
        <f t="shared" si="6"/>
        <v>-180.21999999997206</v>
      </c>
      <c r="H157" s="57">
        <f t="shared" si="5"/>
        <v>-5.0000000000000001E-4</v>
      </c>
      <c r="I157" s="29" t="s">
        <v>32</v>
      </c>
      <c r="J157" s="29" t="s">
        <v>32</v>
      </c>
      <c r="K157" s="38"/>
      <c r="L157" s="38"/>
    </row>
    <row r="158" spans="1:12" s="17" customFormat="1">
      <c r="A158" s="28" t="s">
        <v>312</v>
      </c>
      <c r="B158" s="1" t="s">
        <v>313</v>
      </c>
      <c r="C158" s="1" t="s">
        <v>94</v>
      </c>
      <c r="D158" s="1" t="s">
        <v>316</v>
      </c>
      <c r="E158" s="64">
        <v>2472401.8199999998</v>
      </c>
      <c r="F158" s="64">
        <v>2471715.9</v>
      </c>
      <c r="G158" s="49">
        <f t="shared" si="6"/>
        <v>-685.91999999992549</v>
      </c>
      <c r="H158" s="57">
        <f t="shared" si="5"/>
        <v>-2.9999999999999997E-4</v>
      </c>
      <c r="I158" s="29" t="s">
        <v>32</v>
      </c>
      <c r="J158" s="29" t="s">
        <v>32</v>
      </c>
      <c r="K158" s="38"/>
      <c r="L158" s="38"/>
    </row>
    <row r="159" spans="1:12" s="17" customFormat="1">
      <c r="A159" s="28" t="s">
        <v>312</v>
      </c>
      <c r="B159" s="1" t="s">
        <v>313</v>
      </c>
      <c r="C159" s="1" t="s">
        <v>317</v>
      </c>
      <c r="D159" s="1" t="s">
        <v>318</v>
      </c>
      <c r="E159" s="64">
        <v>345046.4</v>
      </c>
      <c r="F159" s="64">
        <v>344765.23</v>
      </c>
      <c r="G159" s="49">
        <f t="shared" si="6"/>
        <v>-281.17000000004191</v>
      </c>
      <c r="H159" s="57">
        <f t="shared" si="5"/>
        <v>-8.0000000000000004E-4</v>
      </c>
      <c r="I159" s="29" t="s">
        <v>32</v>
      </c>
      <c r="J159" s="29" t="s">
        <v>32</v>
      </c>
      <c r="K159" s="38"/>
      <c r="L159" s="38"/>
    </row>
    <row r="160" spans="1:12" s="17" customFormat="1">
      <c r="A160" s="28" t="s">
        <v>312</v>
      </c>
      <c r="B160" s="1" t="s">
        <v>313</v>
      </c>
      <c r="C160" s="1" t="s">
        <v>124</v>
      </c>
      <c r="D160" s="1" t="s">
        <v>319</v>
      </c>
      <c r="E160" s="64">
        <v>113684.81</v>
      </c>
      <c r="F160" s="64">
        <v>113513.01</v>
      </c>
      <c r="G160" s="49">
        <f t="shared" si="6"/>
        <v>-171.80000000000291</v>
      </c>
      <c r="H160" s="57">
        <f t="shared" si="5"/>
        <v>-1.5E-3</v>
      </c>
      <c r="I160" s="29">
        <v>1</v>
      </c>
      <c r="J160" s="29" t="s">
        <v>32</v>
      </c>
      <c r="K160" s="38"/>
      <c r="L160" s="38"/>
    </row>
    <row r="161" spans="1:12" s="17" customFormat="1">
      <c r="A161" s="28" t="s">
        <v>312</v>
      </c>
      <c r="B161" s="1" t="s">
        <v>313</v>
      </c>
      <c r="C161" s="1" t="s">
        <v>152</v>
      </c>
      <c r="D161" s="1" t="s">
        <v>320</v>
      </c>
      <c r="E161" s="64">
        <v>29796263.649999999</v>
      </c>
      <c r="F161" s="64">
        <v>29791268.129999999</v>
      </c>
      <c r="G161" s="49">
        <f t="shared" si="6"/>
        <v>-4995.519999999553</v>
      </c>
      <c r="H161" s="57">
        <f t="shared" si="5"/>
        <v>-2.0000000000000001E-4</v>
      </c>
      <c r="I161" s="29" t="s">
        <v>32</v>
      </c>
      <c r="J161" s="29" t="s">
        <v>32</v>
      </c>
      <c r="K161" s="38"/>
      <c r="L161" s="38"/>
    </row>
    <row r="162" spans="1:12" s="17" customFormat="1">
      <c r="A162" s="28" t="s">
        <v>312</v>
      </c>
      <c r="B162" s="1" t="s">
        <v>313</v>
      </c>
      <c r="C162" s="1" t="s">
        <v>321</v>
      </c>
      <c r="D162" s="1" t="s">
        <v>322</v>
      </c>
      <c r="E162" s="64">
        <v>1132892.72</v>
      </c>
      <c r="F162" s="64">
        <v>1132662.67</v>
      </c>
      <c r="G162" s="49">
        <f t="shared" si="6"/>
        <v>-230.05000000004657</v>
      </c>
      <c r="H162" s="57">
        <f t="shared" si="5"/>
        <v>-2.0000000000000001E-4</v>
      </c>
      <c r="I162" s="29" t="s">
        <v>32</v>
      </c>
      <c r="J162" s="29" t="s">
        <v>32</v>
      </c>
      <c r="K162" s="38"/>
      <c r="L162" s="38"/>
    </row>
    <row r="163" spans="1:12" s="17" customFormat="1">
      <c r="A163" s="28" t="s">
        <v>312</v>
      </c>
      <c r="B163" s="1" t="s">
        <v>313</v>
      </c>
      <c r="C163" s="1" t="s">
        <v>323</v>
      </c>
      <c r="D163" s="1" t="s">
        <v>324</v>
      </c>
      <c r="E163" s="64">
        <v>93399.15</v>
      </c>
      <c r="F163" s="64">
        <v>93278.95</v>
      </c>
      <c r="G163" s="49">
        <f t="shared" si="6"/>
        <v>-120.19999999999709</v>
      </c>
      <c r="H163" s="57">
        <f t="shared" si="5"/>
        <v>-1.2999999999999999E-3</v>
      </c>
      <c r="I163" s="29">
        <v>1</v>
      </c>
      <c r="J163" s="29" t="s">
        <v>32</v>
      </c>
      <c r="K163" s="38"/>
      <c r="L163" s="38"/>
    </row>
    <row r="164" spans="1:12" s="17" customFormat="1">
      <c r="A164" s="28" t="s">
        <v>325</v>
      </c>
      <c r="B164" s="1" t="s">
        <v>326</v>
      </c>
      <c r="C164" s="1" t="s">
        <v>213</v>
      </c>
      <c r="D164" s="1" t="s">
        <v>327</v>
      </c>
      <c r="E164" s="64">
        <v>1613397.68</v>
      </c>
      <c r="F164" s="64">
        <v>1613158.14</v>
      </c>
      <c r="G164" s="49">
        <f t="shared" si="6"/>
        <v>-239.54000000003725</v>
      </c>
      <c r="H164" s="57">
        <f t="shared" si="5"/>
        <v>-1E-4</v>
      </c>
      <c r="I164" s="29" t="s">
        <v>32</v>
      </c>
      <c r="J164" s="29" t="s">
        <v>32</v>
      </c>
      <c r="K164" s="38"/>
      <c r="L164" s="38"/>
    </row>
    <row r="165" spans="1:12" s="17" customFormat="1">
      <c r="A165" s="28" t="s">
        <v>325</v>
      </c>
      <c r="B165" s="1" t="s">
        <v>326</v>
      </c>
      <c r="C165" s="1" t="s">
        <v>82</v>
      </c>
      <c r="D165" s="1" t="s">
        <v>328</v>
      </c>
      <c r="E165" s="64">
        <v>2382191.06</v>
      </c>
      <c r="F165" s="64">
        <v>2381758.5299999998</v>
      </c>
      <c r="G165" s="49">
        <f t="shared" si="6"/>
        <v>-432.53000000026077</v>
      </c>
      <c r="H165" s="57">
        <f t="shared" si="5"/>
        <v>-2.0000000000000001E-4</v>
      </c>
      <c r="I165" s="29" t="s">
        <v>32</v>
      </c>
      <c r="J165" s="29" t="s">
        <v>32</v>
      </c>
      <c r="K165" s="38"/>
      <c r="L165" s="38"/>
    </row>
    <row r="166" spans="1:12" s="17" customFormat="1">
      <c r="A166" s="28" t="s">
        <v>325</v>
      </c>
      <c r="B166" s="1" t="s">
        <v>326</v>
      </c>
      <c r="C166" s="1" t="s">
        <v>107</v>
      </c>
      <c r="D166" s="1" t="s">
        <v>329</v>
      </c>
      <c r="E166" s="64">
        <v>811320.97</v>
      </c>
      <c r="F166" s="64">
        <v>811157.48</v>
      </c>
      <c r="G166" s="49">
        <f t="shared" si="6"/>
        <v>-163.48999999999069</v>
      </c>
      <c r="H166" s="57">
        <f t="shared" si="5"/>
        <v>-2.0000000000000001E-4</v>
      </c>
      <c r="I166" s="29" t="s">
        <v>32</v>
      </c>
      <c r="J166" s="29" t="s">
        <v>32</v>
      </c>
      <c r="K166" s="38"/>
      <c r="L166" s="38"/>
    </row>
    <row r="167" spans="1:12" s="17" customFormat="1">
      <c r="A167" s="28" t="s">
        <v>325</v>
      </c>
      <c r="B167" s="1" t="s">
        <v>326</v>
      </c>
      <c r="C167" s="1" t="s">
        <v>62</v>
      </c>
      <c r="D167" s="1" t="s">
        <v>330</v>
      </c>
      <c r="E167" s="64">
        <v>823451.51</v>
      </c>
      <c r="F167" s="64">
        <v>823244.37</v>
      </c>
      <c r="G167" s="49">
        <f t="shared" si="6"/>
        <v>-207.14000000001397</v>
      </c>
      <c r="H167" s="57">
        <f t="shared" si="5"/>
        <v>-2.9999999999999997E-4</v>
      </c>
      <c r="I167" s="29" t="s">
        <v>32</v>
      </c>
      <c r="J167" s="29" t="s">
        <v>32</v>
      </c>
      <c r="K167" s="38"/>
      <c r="L167" s="38"/>
    </row>
    <row r="168" spans="1:12" s="17" customFormat="1">
      <c r="A168" s="28" t="s">
        <v>325</v>
      </c>
      <c r="B168" s="1" t="s">
        <v>326</v>
      </c>
      <c r="C168" s="1" t="s">
        <v>92</v>
      </c>
      <c r="D168" s="1" t="s">
        <v>331</v>
      </c>
      <c r="E168" s="64">
        <v>1294958.42</v>
      </c>
      <c r="F168" s="64">
        <v>1294578.6200000001</v>
      </c>
      <c r="G168" s="49">
        <f t="shared" si="6"/>
        <v>-379.79999999981374</v>
      </c>
      <c r="H168" s="57">
        <f t="shared" si="5"/>
        <v>-2.9999999999999997E-4</v>
      </c>
      <c r="I168" s="29">
        <v>1</v>
      </c>
      <c r="J168" s="29" t="s">
        <v>32</v>
      </c>
      <c r="K168" s="38"/>
      <c r="L168" s="38"/>
    </row>
    <row r="169" spans="1:12" s="17" customFormat="1">
      <c r="A169" s="28" t="s">
        <v>325</v>
      </c>
      <c r="B169" s="1" t="s">
        <v>326</v>
      </c>
      <c r="C169" s="1" t="s">
        <v>275</v>
      </c>
      <c r="D169" s="1" t="s">
        <v>332</v>
      </c>
      <c r="E169" s="64">
        <v>4751288.5599999996</v>
      </c>
      <c r="F169" s="64">
        <v>4750413.93</v>
      </c>
      <c r="G169" s="49">
        <f t="shared" si="6"/>
        <v>-874.62999999988824</v>
      </c>
      <c r="H169" s="57">
        <f t="shared" si="5"/>
        <v>-2.0000000000000001E-4</v>
      </c>
      <c r="I169" s="29" t="s">
        <v>32</v>
      </c>
      <c r="J169" s="29" t="s">
        <v>32</v>
      </c>
      <c r="K169" s="38"/>
      <c r="L169" s="38"/>
    </row>
    <row r="170" spans="1:12" s="17" customFormat="1">
      <c r="A170" s="28" t="s">
        <v>325</v>
      </c>
      <c r="B170" s="1" t="s">
        <v>326</v>
      </c>
      <c r="C170" s="1" t="s">
        <v>333</v>
      </c>
      <c r="D170" s="1" t="s">
        <v>334</v>
      </c>
      <c r="E170" s="64">
        <v>387242.97</v>
      </c>
      <c r="F170" s="64">
        <v>387019.57</v>
      </c>
      <c r="G170" s="49">
        <f t="shared" si="6"/>
        <v>-223.39999999996508</v>
      </c>
      <c r="H170" s="57">
        <f t="shared" si="5"/>
        <v>-5.9999999999999995E-4</v>
      </c>
      <c r="I170" s="29">
        <v>1</v>
      </c>
      <c r="J170" s="29" t="s">
        <v>32</v>
      </c>
      <c r="K170" s="38"/>
      <c r="L170" s="38"/>
    </row>
    <row r="171" spans="1:12" s="17" customFormat="1">
      <c r="A171" s="28" t="s">
        <v>325</v>
      </c>
      <c r="B171" s="1" t="s">
        <v>326</v>
      </c>
      <c r="C171" s="1" t="s">
        <v>113</v>
      </c>
      <c r="D171" s="1" t="s">
        <v>335</v>
      </c>
      <c r="E171" s="64">
        <v>646334.38</v>
      </c>
      <c r="F171" s="64">
        <v>646141.57999999996</v>
      </c>
      <c r="G171" s="49">
        <f t="shared" si="6"/>
        <v>-192.80000000004657</v>
      </c>
      <c r="H171" s="57">
        <f t="shared" si="5"/>
        <v>-2.9999999999999997E-4</v>
      </c>
      <c r="I171" s="29">
        <v>1</v>
      </c>
      <c r="J171" s="29" t="s">
        <v>32</v>
      </c>
      <c r="K171" s="38"/>
      <c r="L171" s="38"/>
    </row>
    <row r="172" spans="1:12" s="17" customFormat="1">
      <c r="A172" s="28" t="s">
        <v>336</v>
      </c>
      <c r="B172" s="1" t="s">
        <v>337</v>
      </c>
      <c r="C172" s="1" t="s">
        <v>338</v>
      </c>
      <c r="D172" s="1" t="s">
        <v>339</v>
      </c>
      <c r="E172" s="64">
        <v>562675.86</v>
      </c>
      <c r="F172" s="64">
        <v>562518.65</v>
      </c>
      <c r="G172" s="49">
        <f t="shared" si="6"/>
        <v>-157.20999999996275</v>
      </c>
      <c r="H172" s="57">
        <f t="shared" si="5"/>
        <v>-2.9999999999999997E-4</v>
      </c>
      <c r="I172" s="29" t="s">
        <v>32</v>
      </c>
      <c r="J172" s="29" t="s">
        <v>32</v>
      </c>
      <c r="K172" s="38"/>
      <c r="L172" s="38"/>
    </row>
    <row r="173" spans="1:12" s="17" customFormat="1">
      <c r="A173" s="28" t="s">
        <v>336</v>
      </c>
      <c r="B173" s="1" t="s">
        <v>337</v>
      </c>
      <c r="C173" s="1" t="s">
        <v>340</v>
      </c>
      <c r="D173" s="1" t="s">
        <v>341</v>
      </c>
      <c r="E173" s="64">
        <v>81590.320000000007</v>
      </c>
      <c r="F173" s="64">
        <v>81453.759999999995</v>
      </c>
      <c r="G173" s="49">
        <f t="shared" si="6"/>
        <v>-136.56000000001222</v>
      </c>
      <c r="H173" s="57">
        <f t="shared" si="5"/>
        <v>-1.6999999999999999E-3</v>
      </c>
      <c r="I173" s="29" t="s">
        <v>32</v>
      </c>
      <c r="J173" s="29" t="s">
        <v>32</v>
      </c>
      <c r="K173" s="38"/>
      <c r="L173" s="38"/>
    </row>
    <row r="174" spans="1:12" s="17" customFormat="1">
      <c r="A174" s="28" t="s">
        <v>336</v>
      </c>
      <c r="B174" s="1" t="s">
        <v>337</v>
      </c>
      <c r="C174" s="1" t="s">
        <v>342</v>
      </c>
      <c r="D174" s="1" t="s">
        <v>343</v>
      </c>
      <c r="E174" s="64">
        <v>1698722.18</v>
      </c>
      <c r="F174" s="64">
        <v>1698476.86</v>
      </c>
      <c r="G174" s="49">
        <f t="shared" si="6"/>
        <v>-245.31999999983236</v>
      </c>
      <c r="H174" s="57">
        <f t="shared" si="5"/>
        <v>-1E-4</v>
      </c>
      <c r="I174" s="29" t="s">
        <v>32</v>
      </c>
      <c r="J174" s="29" t="s">
        <v>32</v>
      </c>
      <c r="K174" s="38"/>
      <c r="L174" s="38"/>
    </row>
    <row r="175" spans="1:12" s="17" customFormat="1">
      <c r="A175" s="28" t="s">
        <v>336</v>
      </c>
      <c r="B175" s="1" t="s">
        <v>337</v>
      </c>
      <c r="C175" s="1" t="s">
        <v>51</v>
      </c>
      <c r="D175" s="1" t="s">
        <v>344</v>
      </c>
      <c r="E175" s="64">
        <v>6072399.5700000003</v>
      </c>
      <c r="F175" s="64">
        <v>6070896.5999999996</v>
      </c>
      <c r="G175" s="49">
        <f t="shared" si="6"/>
        <v>-1502.9700000006706</v>
      </c>
      <c r="H175" s="57">
        <f t="shared" si="5"/>
        <v>-2.0000000000000001E-4</v>
      </c>
      <c r="I175" s="29" t="s">
        <v>32</v>
      </c>
      <c r="J175" s="29" t="s">
        <v>32</v>
      </c>
      <c r="K175" s="38"/>
      <c r="L175" s="38"/>
    </row>
    <row r="176" spans="1:12" s="17" customFormat="1">
      <c r="A176" s="28" t="s">
        <v>336</v>
      </c>
      <c r="B176" s="1" t="s">
        <v>337</v>
      </c>
      <c r="C176" s="1" t="s">
        <v>82</v>
      </c>
      <c r="D176" s="1" t="s">
        <v>345</v>
      </c>
      <c r="E176" s="64">
        <v>751157.86</v>
      </c>
      <c r="F176" s="64">
        <v>750990.06</v>
      </c>
      <c r="G176" s="49">
        <f t="shared" si="6"/>
        <v>-167.79999999993015</v>
      </c>
      <c r="H176" s="57">
        <f t="shared" si="5"/>
        <v>-2.0000000000000001E-4</v>
      </c>
      <c r="I176" s="29">
        <v>1</v>
      </c>
      <c r="J176" s="29" t="s">
        <v>32</v>
      </c>
      <c r="K176" s="38"/>
      <c r="L176" s="38"/>
    </row>
    <row r="177" spans="1:12" s="17" customFormat="1">
      <c r="A177" s="28" t="s">
        <v>336</v>
      </c>
      <c r="B177" s="1" t="s">
        <v>337</v>
      </c>
      <c r="C177" s="1" t="s">
        <v>88</v>
      </c>
      <c r="D177" s="1" t="s">
        <v>346</v>
      </c>
      <c r="E177" s="64">
        <v>751097.92</v>
      </c>
      <c r="F177" s="64">
        <v>750926.12</v>
      </c>
      <c r="G177" s="49">
        <f t="shared" si="6"/>
        <v>-171.80000000004657</v>
      </c>
      <c r="H177" s="57">
        <f t="shared" si="5"/>
        <v>-2.0000000000000001E-4</v>
      </c>
      <c r="I177" s="29">
        <v>1</v>
      </c>
      <c r="J177" s="29" t="s">
        <v>32</v>
      </c>
      <c r="K177" s="38"/>
      <c r="L177" s="38"/>
    </row>
    <row r="178" spans="1:12" s="17" customFormat="1">
      <c r="A178" s="28" t="s">
        <v>336</v>
      </c>
      <c r="B178" s="1" t="s">
        <v>337</v>
      </c>
      <c r="C178" s="1" t="s">
        <v>124</v>
      </c>
      <c r="D178" s="1" t="s">
        <v>347</v>
      </c>
      <c r="E178" s="64">
        <v>26220.959999999999</v>
      </c>
      <c r="F178" s="64">
        <v>26220.959999999999</v>
      </c>
      <c r="G178" s="49">
        <f t="shared" si="6"/>
        <v>0</v>
      </c>
      <c r="H178" s="57">
        <f t="shared" si="5"/>
        <v>0</v>
      </c>
      <c r="I178" s="29">
        <v>1</v>
      </c>
      <c r="J178" s="29">
        <v>1</v>
      </c>
      <c r="K178" s="38"/>
      <c r="L178" s="38"/>
    </row>
    <row r="179" spans="1:12" s="17" customFormat="1">
      <c r="A179" s="28" t="s">
        <v>336</v>
      </c>
      <c r="B179" s="1" t="s">
        <v>337</v>
      </c>
      <c r="C179" s="1" t="s">
        <v>348</v>
      </c>
      <c r="D179" s="1" t="s">
        <v>349</v>
      </c>
      <c r="E179" s="64">
        <v>311575.38</v>
      </c>
      <c r="F179" s="64">
        <v>311414.98</v>
      </c>
      <c r="G179" s="49">
        <f t="shared" si="6"/>
        <v>-160.40000000002328</v>
      </c>
      <c r="H179" s="57">
        <f t="shared" si="5"/>
        <v>-5.0000000000000001E-4</v>
      </c>
      <c r="I179" s="29">
        <v>1</v>
      </c>
      <c r="J179" s="29" t="s">
        <v>32</v>
      </c>
      <c r="K179" s="38"/>
      <c r="L179" s="38"/>
    </row>
    <row r="180" spans="1:12" s="17" customFormat="1">
      <c r="A180" s="28" t="s">
        <v>336</v>
      </c>
      <c r="B180" s="1" t="s">
        <v>337</v>
      </c>
      <c r="C180" s="1" t="s">
        <v>350</v>
      </c>
      <c r="D180" s="1" t="s">
        <v>351</v>
      </c>
      <c r="E180" s="64">
        <v>4561187.2699999996</v>
      </c>
      <c r="F180" s="64">
        <v>4560115.22</v>
      </c>
      <c r="G180" s="49">
        <f t="shared" si="6"/>
        <v>-1072.0499999998137</v>
      </c>
      <c r="H180" s="57">
        <f t="shared" si="5"/>
        <v>-2.0000000000000001E-4</v>
      </c>
      <c r="I180" s="29" t="s">
        <v>32</v>
      </c>
      <c r="J180" s="29" t="s">
        <v>32</v>
      </c>
      <c r="K180" s="38"/>
      <c r="L180" s="38"/>
    </row>
    <row r="181" spans="1:12" s="17" customFormat="1">
      <c r="A181" s="28" t="s">
        <v>336</v>
      </c>
      <c r="B181" s="1" t="s">
        <v>337</v>
      </c>
      <c r="C181" s="1" t="s">
        <v>352</v>
      </c>
      <c r="D181" s="1" t="s">
        <v>353</v>
      </c>
      <c r="E181" s="64">
        <v>2793837.51</v>
      </c>
      <c r="F181" s="64">
        <v>2793239.31</v>
      </c>
      <c r="G181" s="49">
        <f t="shared" si="6"/>
        <v>-598.1999999997206</v>
      </c>
      <c r="H181" s="57">
        <f t="shared" si="5"/>
        <v>-2.0000000000000001E-4</v>
      </c>
      <c r="I181" s="29">
        <v>1</v>
      </c>
      <c r="J181" s="29" t="s">
        <v>32</v>
      </c>
      <c r="K181" s="38"/>
      <c r="L181" s="38"/>
    </row>
    <row r="182" spans="1:12" s="17" customFormat="1">
      <c r="A182" s="28" t="s">
        <v>336</v>
      </c>
      <c r="B182" s="1" t="s">
        <v>337</v>
      </c>
      <c r="C182" s="1" t="s">
        <v>287</v>
      </c>
      <c r="D182" s="1" t="s">
        <v>354</v>
      </c>
      <c r="E182" s="64">
        <v>801466.24</v>
      </c>
      <c r="F182" s="64">
        <v>801264.55</v>
      </c>
      <c r="G182" s="49">
        <f t="shared" si="6"/>
        <v>-201.68999999994412</v>
      </c>
      <c r="H182" s="57">
        <f t="shared" si="5"/>
        <v>-2.9999999999999997E-4</v>
      </c>
      <c r="I182" s="29" t="s">
        <v>32</v>
      </c>
      <c r="J182" s="29" t="s">
        <v>32</v>
      </c>
      <c r="K182" s="38"/>
      <c r="L182" s="38"/>
    </row>
    <row r="183" spans="1:12" s="17" customFormat="1">
      <c r="A183" s="28" t="s">
        <v>336</v>
      </c>
      <c r="B183" s="1" t="s">
        <v>337</v>
      </c>
      <c r="C183" s="1" t="s">
        <v>78</v>
      </c>
      <c r="D183" s="1" t="s">
        <v>355</v>
      </c>
      <c r="E183" s="64">
        <v>171388.04</v>
      </c>
      <c r="F183" s="64">
        <v>171230.64</v>
      </c>
      <c r="G183" s="49">
        <f t="shared" si="6"/>
        <v>-157.39999999999418</v>
      </c>
      <c r="H183" s="57">
        <f t="shared" si="5"/>
        <v>-8.9999999999999998E-4</v>
      </c>
      <c r="I183" s="29">
        <v>1</v>
      </c>
      <c r="J183" s="29" t="s">
        <v>32</v>
      </c>
      <c r="K183" s="38"/>
      <c r="L183" s="38"/>
    </row>
    <row r="184" spans="1:12" s="17" customFormat="1">
      <c r="A184" s="28" t="s">
        <v>356</v>
      </c>
      <c r="B184" s="1" t="s">
        <v>357</v>
      </c>
      <c r="C184" s="1" t="s">
        <v>358</v>
      </c>
      <c r="D184" s="1" t="s">
        <v>359</v>
      </c>
      <c r="E184" s="64">
        <v>30771.15</v>
      </c>
      <c r="F184" s="64">
        <v>30771.15</v>
      </c>
      <c r="G184" s="49">
        <f t="shared" si="6"/>
        <v>0</v>
      </c>
      <c r="H184" s="57">
        <f t="shared" si="5"/>
        <v>0</v>
      </c>
      <c r="I184" s="29">
        <v>1</v>
      </c>
      <c r="J184" s="29">
        <v>1</v>
      </c>
      <c r="K184" s="38"/>
      <c r="L184" s="38"/>
    </row>
    <row r="185" spans="1:12" s="17" customFormat="1">
      <c r="A185" s="28" t="s">
        <v>356</v>
      </c>
      <c r="B185" s="1" t="s">
        <v>357</v>
      </c>
      <c r="C185" s="1" t="s">
        <v>360</v>
      </c>
      <c r="D185" s="1" t="s">
        <v>361</v>
      </c>
      <c r="E185" s="64">
        <v>856639.56</v>
      </c>
      <c r="F185" s="64">
        <v>856367.64</v>
      </c>
      <c r="G185" s="49">
        <f t="shared" si="6"/>
        <v>-271.92000000004191</v>
      </c>
      <c r="H185" s="57">
        <f t="shared" si="5"/>
        <v>-2.9999999999999997E-4</v>
      </c>
      <c r="I185" s="29" t="s">
        <v>32</v>
      </c>
      <c r="J185" s="29" t="s">
        <v>32</v>
      </c>
      <c r="K185" s="38"/>
      <c r="L185" s="38"/>
    </row>
    <row r="186" spans="1:12" s="17" customFormat="1">
      <c r="A186" s="28" t="s">
        <v>356</v>
      </c>
      <c r="B186" s="1" t="s">
        <v>357</v>
      </c>
      <c r="C186" s="1" t="s">
        <v>350</v>
      </c>
      <c r="D186" s="1" t="s">
        <v>362</v>
      </c>
      <c r="E186" s="64">
        <v>20349.990000000002</v>
      </c>
      <c r="F186" s="64">
        <v>20349.990000000002</v>
      </c>
      <c r="G186" s="49">
        <f t="shared" si="6"/>
        <v>0</v>
      </c>
      <c r="H186" s="57">
        <f t="shared" si="5"/>
        <v>0</v>
      </c>
      <c r="I186" s="29">
        <v>1</v>
      </c>
      <c r="J186" s="29">
        <v>1</v>
      </c>
      <c r="K186" s="38"/>
      <c r="L186" s="38"/>
    </row>
    <row r="187" spans="1:12" s="17" customFormat="1">
      <c r="A187" s="28" t="s">
        <v>363</v>
      </c>
      <c r="B187" s="1" t="s">
        <v>364</v>
      </c>
      <c r="C187" s="1" t="s">
        <v>51</v>
      </c>
      <c r="D187" s="1" t="s">
        <v>365</v>
      </c>
      <c r="E187" s="64">
        <v>3710747.4</v>
      </c>
      <c r="F187" s="64">
        <v>3710227.11</v>
      </c>
      <c r="G187" s="49">
        <f t="shared" si="6"/>
        <v>-520.29000000003725</v>
      </c>
      <c r="H187" s="57">
        <f t="shared" si="5"/>
        <v>-1E-4</v>
      </c>
      <c r="I187" s="29" t="s">
        <v>32</v>
      </c>
      <c r="J187" s="29" t="s">
        <v>32</v>
      </c>
      <c r="K187" s="38"/>
      <c r="L187" s="38"/>
    </row>
    <row r="188" spans="1:12" s="17" customFormat="1">
      <c r="A188" s="28" t="s">
        <v>363</v>
      </c>
      <c r="B188" s="1" t="s">
        <v>364</v>
      </c>
      <c r="C188" s="1" t="s">
        <v>104</v>
      </c>
      <c r="D188" s="1" t="s">
        <v>366</v>
      </c>
      <c r="E188" s="64">
        <v>1154980.31</v>
      </c>
      <c r="F188" s="64">
        <v>1154797.3700000001</v>
      </c>
      <c r="G188" s="49">
        <f t="shared" si="6"/>
        <v>-182.93999999994412</v>
      </c>
      <c r="H188" s="57">
        <f t="shared" si="5"/>
        <v>-2.0000000000000001E-4</v>
      </c>
      <c r="I188" s="29" t="s">
        <v>32</v>
      </c>
      <c r="J188" s="29" t="s">
        <v>32</v>
      </c>
      <c r="K188" s="38"/>
      <c r="L188" s="38"/>
    </row>
    <row r="189" spans="1:12" s="17" customFormat="1">
      <c r="A189" s="28" t="s">
        <v>367</v>
      </c>
      <c r="B189" s="1" t="s">
        <v>368</v>
      </c>
      <c r="C189" s="1" t="s">
        <v>369</v>
      </c>
      <c r="D189" s="1" t="s">
        <v>370</v>
      </c>
      <c r="E189" s="64">
        <v>2670869.9</v>
      </c>
      <c r="F189" s="64">
        <v>2670449.9</v>
      </c>
      <c r="G189" s="49">
        <f t="shared" si="6"/>
        <v>-420</v>
      </c>
      <c r="H189" s="57">
        <f t="shared" si="5"/>
        <v>-2.0000000000000001E-4</v>
      </c>
      <c r="I189" s="29" t="s">
        <v>32</v>
      </c>
      <c r="J189" s="29" t="s">
        <v>32</v>
      </c>
      <c r="K189" s="38"/>
      <c r="L189" s="38"/>
    </row>
    <row r="190" spans="1:12" s="17" customFormat="1">
      <c r="A190" s="28" t="s">
        <v>371</v>
      </c>
      <c r="B190" s="1" t="s">
        <v>372</v>
      </c>
      <c r="C190" s="1" t="s">
        <v>51</v>
      </c>
      <c r="D190" s="1" t="s">
        <v>373</v>
      </c>
      <c r="E190" s="64">
        <v>1558783.96</v>
      </c>
      <c r="F190" s="64">
        <v>1558419.98</v>
      </c>
      <c r="G190" s="49">
        <f t="shared" si="6"/>
        <v>-363.97999999998137</v>
      </c>
      <c r="H190" s="57">
        <f t="shared" si="5"/>
        <v>-2.0000000000000001E-4</v>
      </c>
      <c r="I190" s="29" t="s">
        <v>32</v>
      </c>
      <c r="J190" s="29" t="s">
        <v>32</v>
      </c>
      <c r="K190" s="38"/>
      <c r="L190" s="38"/>
    </row>
    <row r="191" spans="1:12" s="17" customFormat="1">
      <c r="A191" s="28" t="s">
        <v>371</v>
      </c>
      <c r="B191" s="1" t="s">
        <v>372</v>
      </c>
      <c r="C191" s="1" t="s">
        <v>41</v>
      </c>
      <c r="D191" s="1" t="s">
        <v>374</v>
      </c>
      <c r="E191" s="64">
        <v>1180684.8</v>
      </c>
      <c r="F191" s="64">
        <v>1180437.79</v>
      </c>
      <c r="G191" s="49">
        <f t="shared" si="6"/>
        <v>-247.01000000000931</v>
      </c>
      <c r="H191" s="57">
        <f t="shared" si="5"/>
        <v>-2.0000000000000001E-4</v>
      </c>
      <c r="I191" s="29" t="s">
        <v>32</v>
      </c>
      <c r="J191" s="29" t="s">
        <v>32</v>
      </c>
      <c r="K191" s="38"/>
      <c r="L191" s="38"/>
    </row>
    <row r="192" spans="1:12" s="17" customFormat="1">
      <c r="A192" s="28" t="s">
        <v>375</v>
      </c>
      <c r="B192" s="1" t="s">
        <v>376</v>
      </c>
      <c r="C192" s="1" t="s">
        <v>178</v>
      </c>
      <c r="D192" s="1" t="s">
        <v>377</v>
      </c>
      <c r="E192" s="64">
        <v>1100321.1599999999</v>
      </c>
      <c r="F192" s="64">
        <v>1100183.2</v>
      </c>
      <c r="G192" s="49">
        <f t="shared" si="6"/>
        <v>-137.95999999996275</v>
      </c>
      <c r="H192" s="57">
        <f t="shared" si="5"/>
        <v>-1E-4</v>
      </c>
      <c r="I192" s="29" t="s">
        <v>32</v>
      </c>
      <c r="J192" s="29" t="s">
        <v>32</v>
      </c>
      <c r="K192" s="38"/>
      <c r="L192" s="38"/>
    </row>
    <row r="193" spans="1:12" s="17" customFormat="1">
      <c r="A193" s="28" t="s">
        <v>375</v>
      </c>
      <c r="B193" s="1" t="s">
        <v>376</v>
      </c>
      <c r="C193" s="1" t="s">
        <v>378</v>
      </c>
      <c r="D193" s="1" t="s">
        <v>379</v>
      </c>
      <c r="E193" s="64">
        <v>835396.31</v>
      </c>
      <c r="F193" s="64">
        <v>835255.08</v>
      </c>
      <c r="G193" s="49">
        <f t="shared" si="6"/>
        <v>-141.23000000009779</v>
      </c>
      <c r="H193" s="57">
        <f t="shared" si="5"/>
        <v>-2.0000000000000001E-4</v>
      </c>
      <c r="I193" s="29" t="s">
        <v>32</v>
      </c>
      <c r="J193" s="29" t="s">
        <v>32</v>
      </c>
      <c r="K193" s="38"/>
      <c r="L193" s="38"/>
    </row>
    <row r="194" spans="1:12" s="17" customFormat="1">
      <c r="A194" s="28" t="s">
        <v>375</v>
      </c>
      <c r="B194" s="1" t="s">
        <v>376</v>
      </c>
      <c r="C194" s="1" t="s">
        <v>120</v>
      </c>
      <c r="D194" s="1" t="s">
        <v>380</v>
      </c>
      <c r="E194" s="64">
        <v>5234801.3899999997</v>
      </c>
      <c r="F194" s="64">
        <v>5233985.25</v>
      </c>
      <c r="G194" s="49">
        <f t="shared" si="6"/>
        <v>-816.13999999966472</v>
      </c>
      <c r="H194" s="57">
        <f t="shared" si="5"/>
        <v>-2.0000000000000001E-4</v>
      </c>
      <c r="I194" s="29" t="s">
        <v>32</v>
      </c>
      <c r="J194" s="29" t="s">
        <v>32</v>
      </c>
      <c r="K194" s="38"/>
      <c r="L194" s="38"/>
    </row>
    <row r="195" spans="1:12" s="17" customFormat="1">
      <c r="A195" s="28" t="s">
        <v>375</v>
      </c>
      <c r="B195" s="1" t="s">
        <v>376</v>
      </c>
      <c r="C195" s="1" t="s">
        <v>381</v>
      </c>
      <c r="D195" s="1" t="s">
        <v>382</v>
      </c>
      <c r="E195" s="64">
        <v>1236809.58</v>
      </c>
      <c r="F195" s="64">
        <v>1236634.07</v>
      </c>
      <c r="G195" s="49">
        <f t="shared" si="6"/>
        <v>-175.51000000000931</v>
      </c>
      <c r="H195" s="57">
        <f t="shared" si="5"/>
        <v>-1E-4</v>
      </c>
      <c r="I195" s="29" t="s">
        <v>32</v>
      </c>
      <c r="J195" s="29" t="s">
        <v>32</v>
      </c>
      <c r="K195" s="38"/>
      <c r="L195" s="38"/>
    </row>
    <row r="196" spans="1:12" s="17" customFormat="1">
      <c r="A196" s="28" t="s">
        <v>375</v>
      </c>
      <c r="B196" s="1" t="s">
        <v>376</v>
      </c>
      <c r="C196" s="1" t="s">
        <v>168</v>
      </c>
      <c r="D196" s="1" t="s">
        <v>383</v>
      </c>
      <c r="E196" s="64">
        <v>1954963.31</v>
      </c>
      <c r="F196" s="64">
        <v>1954674.4</v>
      </c>
      <c r="G196" s="49">
        <f t="shared" si="6"/>
        <v>-288.91000000014901</v>
      </c>
      <c r="H196" s="57">
        <f t="shared" si="5"/>
        <v>-1E-4</v>
      </c>
      <c r="I196" s="29" t="s">
        <v>32</v>
      </c>
      <c r="J196" s="29" t="s">
        <v>32</v>
      </c>
      <c r="K196" s="38"/>
      <c r="L196" s="38"/>
    </row>
    <row r="197" spans="1:12" s="17" customFormat="1">
      <c r="A197" s="28" t="s">
        <v>384</v>
      </c>
      <c r="B197" s="1" t="s">
        <v>385</v>
      </c>
      <c r="C197" s="1" t="s">
        <v>51</v>
      </c>
      <c r="D197" s="1" t="s">
        <v>386</v>
      </c>
      <c r="E197" s="64">
        <v>117476.01</v>
      </c>
      <c r="F197" s="64">
        <v>117387.41</v>
      </c>
      <c r="G197" s="49">
        <f t="shared" si="6"/>
        <v>-88.599999999991269</v>
      </c>
      <c r="H197" s="57">
        <f t="shared" si="5"/>
        <v>-8.0000000000000004E-4</v>
      </c>
      <c r="I197" s="29">
        <v>1</v>
      </c>
      <c r="J197" s="29" t="s">
        <v>32</v>
      </c>
      <c r="K197" s="38"/>
      <c r="L197" s="38"/>
    </row>
    <row r="198" spans="1:12" s="17" customFormat="1">
      <c r="A198" s="28" t="s">
        <v>384</v>
      </c>
      <c r="B198" s="1" t="s">
        <v>385</v>
      </c>
      <c r="C198" s="1" t="s">
        <v>107</v>
      </c>
      <c r="D198" s="1" t="s">
        <v>387</v>
      </c>
      <c r="E198" s="64">
        <v>1444031.89</v>
      </c>
      <c r="F198" s="64">
        <v>1443733.17</v>
      </c>
      <c r="G198" s="49">
        <f t="shared" si="6"/>
        <v>-298.71999999997206</v>
      </c>
      <c r="H198" s="57">
        <f t="shared" si="5"/>
        <v>-2.0000000000000001E-4</v>
      </c>
      <c r="I198" s="29" t="s">
        <v>32</v>
      </c>
      <c r="J198" s="29" t="s">
        <v>32</v>
      </c>
      <c r="K198" s="38"/>
      <c r="L198" s="38"/>
    </row>
    <row r="199" spans="1:12" s="17" customFormat="1">
      <c r="A199" s="28" t="s">
        <v>384</v>
      </c>
      <c r="B199" s="1" t="s">
        <v>385</v>
      </c>
      <c r="C199" s="1" t="s">
        <v>195</v>
      </c>
      <c r="D199" s="1" t="s">
        <v>388</v>
      </c>
      <c r="E199" s="64">
        <v>3725391.67</v>
      </c>
      <c r="F199" s="64">
        <v>3724652.29</v>
      </c>
      <c r="G199" s="49">
        <f t="shared" si="6"/>
        <v>-739.37999999988824</v>
      </c>
      <c r="H199" s="57">
        <f t="shared" si="5"/>
        <v>-2.0000000000000001E-4</v>
      </c>
      <c r="I199" s="29" t="s">
        <v>32</v>
      </c>
      <c r="J199" s="29" t="s">
        <v>32</v>
      </c>
      <c r="K199" s="38"/>
      <c r="L199" s="38"/>
    </row>
    <row r="200" spans="1:12" s="17" customFormat="1">
      <c r="A200" s="28" t="s">
        <v>384</v>
      </c>
      <c r="B200" s="1" t="s">
        <v>385</v>
      </c>
      <c r="C200" s="1" t="s">
        <v>111</v>
      </c>
      <c r="D200" s="1" t="s">
        <v>389</v>
      </c>
      <c r="E200" s="64">
        <v>18578.849999999999</v>
      </c>
      <c r="F200" s="64">
        <v>18578.849999999999</v>
      </c>
      <c r="G200" s="49">
        <f t="shared" si="6"/>
        <v>0</v>
      </c>
      <c r="H200" s="57">
        <f t="shared" si="5"/>
        <v>0</v>
      </c>
      <c r="I200" s="29">
        <v>1</v>
      </c>
      <c r="J200" s="29">
        <v>1</v>
      </c>
      <c r="K200" s="38"/>
      <c r="L200" s="38"/>
    </row>
    <row r="201" spans="1:12" s="17" customFormat="1">
      <c r="A201" s="28" t="s">
        <v>384</v>
      </c>
      <c r="B201" s="1" t="s">
        <v>385</v>
      </c>
      <c r="C201" s="1" t="s">
        <v>358</v>
      </c>
      <c r="D201" s="1" t="s">
        <v>390</v>
      </c>
      <c r="E201" s="64">
        <v>81739.759999999995</v>
      </c>
      <c r="F201" s="64">
        <v>81647.16</v>
      </c>
      <c r="G201" s="49">
        <f t="shared" si="6"/>
        <v>-92.599999999991269</v>
      </c>
      <c r="H201" s="57">
        <f t="shared" ref="H201:H264" si="7">ROUND(G201/E201,4)</f>
        <v>-1.1000000000000001E-3</v>
      </c>
      <c r="I201" s="29">
        <v>1</v>
      </c>
      <c r="J201" s="29" t="s">
        <v>32</v>
      </c>
      <c r="K201" s="38"/>
      <c r="L201" s="38"/>
    </row>
    <row r="202" spans="1:12" s="17" customFormat="1">
      <c r="A202" s="28" t="s">
        <v>391</v>
      </c>
      <c r="B202" s="1" t="s">
        <v>392</v>
      </c>
      <c r="C202" s="1" t="s">
        <v>51</v>
      </c>
      <c r="D202" s="1" t="s">
        <v>393</v>
      </c>
      <c r="E202" s="64">
        <v>1794849.51</v>
      </c>
      <c r="F202" s="64">
        <v>1794571.75</v>
      </c>
      <c r="G202" s="49">
        <f t="shared" ref="G202:G265" si="8">SUM(F202-E202)</f>
        <v>-277.76000000000931</v>
      </c>
      <c r="H202" s="57">
        <f t="shared" si="7"/>
        <v>-2.0000000000000001E-4</v>
      </c>
      <c r="I202" s="29" t="s">
        <v>32</v>
      </c>
      <c r="J202" s="29" t="s">
        <v>32</v>
      </c>
      <c r="K202" s="38"/>
      <c r="L202" s="38"/>
    </row>
    <row r="203" spans="1:12" s="17" customFormat="1">
      <c r="A203" s="28" t="s">
        <v>391</v>
      </c>
      <c r="B203" s="1" t="s">
        <v>392</v>
      </c>
      <c r="C203" s="1" t="s">
        <v>394</v>
      </c>
      <c r="D203" s="1" t="s">
        <v>395</v>
      </c>
      <c r="E203" s="64">
        <v>396886.94</v>
      </c>
      <c r="F203" s="64">
        <v>396773.49</v>
      </c>
      <c r="G203" s="49">
        <f t="shared" si="8"/>
        <v>-113.45000000001164</v>
      </c>
      <c r="H203" s="57">
        <f t="shared" si="7"/>
        <v>-2.9999999999999997E-4</v>
      </c>
      <c r="I203" s="29" t="s">
        <v>32</v>
      </c>
      <c r="J203" s="29" t="s">
        <v>32</v>
      </c>
      <c r="K203" s="38"/>
      <c r="L203" s="38"/>
    </row>
    <row r="204" spans="1:12" s="17" customFormat="1">
      <c r="A204" s="28" t="s">
        <v>391</v>
      </c>
      <c r="B204" s="1" t="s">
        <v>392</v>
      </c>
      <c r="C204" s="1" t="s">
        <v>275</v>
      </c>
      <c r="D204" s="1" t="s">
        <v>396</v>
      </c>
      <c r="E204" s="64">
        <v>13988501.470000001</v>
      </c>
      <c r="F204" s="64">
        <v>13986340.220000001</v>
      </c>
      <c r="G204" s="49">
        <f t="shared" si="8"/>
        <v>-2161.25</v>
      </c>
      <c r="H204" s="57">
        <f t="shared" si="7"/>
        <v>-2.0000000000000001E-4</v>
      </c>
      <c r="I204" s="29" t="s">
        <v>32</v>
      </c>
      <c r="J204" s="29" t="s">
        <v>32</v>
      </c>
      <c r="K204" s="38"/>
      <c r="L204" s="38"/>
    </row>
    <row r="205" spans="1:12" s="17" customFormat="1">
      <c r="A205" s="28" t="s">
        <v>391</v>
      </c>
      <c r="B205" s="1" t="s">
        <v>392</v>
      </c>
      <c r="C205" s="1" t="s">
        <v>109</v>
      </c>
      <c r="D205" s="1" t="s">
        <v>397</v>
      </c>
      <c r="E205" s="64">
        <v>964645.05</v>
      </c>
      <c r="F205" s="64">
        <v>964463.76</v>
      </c>
      <c r="G205" s="49">
        <f t="shared" si="8"/>
        <v>-181.29000000003725</v>
      </c>
      <c r="H205" s="57">
        <f t="shared" si="7"/>
        <v>-2.0000000000000001E-4</v>
      </c>
      <c r="I205" s="29" t="s">
        <v>32</v>
      </c>
      <c r="J205" s="29" t="s">
        <v>32</v>
      </c>
      <c r="K205" s="38"/>
      <c r="L205" s="38"/>
    </row>
    <row r="206" spans="1:12" s="17" customFormat="1">
      <c r="A206" s="28" t="s">
        <v>391</v>
      </c>
      <c r="B206" s="1" t="s">
        <v>392</v>
      </c>
      <c r="C206" s="1" t="s">
        <v>358</v>
      </c>
      <c r="D206" s="1" t="s">
        <v>398</v>
      </c>
      <c r="E206" s="64">
        <v>1145962.21</v>
      </c>
      <c r="F206" s="64">
        <v>1145790.96</v>
      </c>
      <c r="G206" s="49">
        <f t="shared" si="8"/>
        <v>-171.25</v>
      </c>
      <c r="H206" s="57">
        <f t="shared" si="7"/>
        <v>-1E-4</v>
      </c>
      <c r="I206" s="29" t="s">
        <v>32</v>
      </c>
      <c r="J206" s="29" t="s">
        <v>32</v>
      </c>
      <c r="K206" s="38"/>
      <c r="L206" s="38"/>
    </row>
    <row r="207" spans="1:12" s="17" customFormat="1">
      <c r="A207" s="28" t="s">
        <v>399</v>
      </c>
      <c r="B207" s="1" t="s">
        <v>400</v>
      </c>
      <c r="C207" s="1" t="s">
        <v>401</v>
      </c>
      <c r="D207" s="1" t="s">
        <v>402</v>
      </c>
      <c r="E207" s="64">
        <v>133468.21</v>
      </c>
      <c r="F207" s="64">
        <v>133429.89000000001</v>
      </c>
      <c r="G207" s="49">
        <f t="shared" si="8"/>
        <v>-38.319999999977881</v>
      </c>
      <c r="H207" s="57">
        <f t="shared" si="7"/>
        <v>-2.9999999999999997E-4</v>
      </c>
      <c r="I207" s="29" t="s">
        <v>32</v>
      </c>
      <c r="J207" s="29" t="s">
        <v>32</v>
      </c>
      <c r="K207" s="38"/>
      <c r="L207" s="38"/>
    </row>
    <row r="208" spans="1:12" s="17" customFormat="1">
      <c r="A208" s="28" t="s">
        <v>399</v>
      </c>
      <c r="B208" s="1" t="s">
        <v>400</v>
      </c>
      <c r="C208" s="1" t="s">
        <v>51</v>
      </c>
      <c r="D208" s="1" t="s">
        <v>403</v>
      </c>
      <c r="E208" s="64">
        <v>1279824.33</v>
      </c>
      <c r="F208" s="64">
        <v>1279633.1599999999</v>
      </c>
      <c r="G208" s="49">
        <f t="shared" si="8"/>
        <v>-191.17000000015832</v>
      </c>
      <c r="H208" s="57">
        <f t="shared" si="7"/>
        <v>-1E-4</v>
      </c>
      <c r="I208" s="29" t="s">
        <v>32</v>
      </c>
      <c r="J208" s="29" t="s">
        <v>32</v>
      </c>
      <c r="K208" s="38"/>
      <c r="L208" s="38"/>
    </row>
    <row r="209" spans="1:12" s="17" customFormat="1">
      <c r="A209" s="28" t="s">
        <v>399</v>
      </c>
      <c r="B209" s="1" t="s">
        <v>400</v>
      </c>
      <c r="C209" s="1" t="s">
        <v>394</v>
      </c>
      <c r="D209" s="1" t="s">
        <v>404</v>
      </c>
      <c r="E209" s="64">
        <v>2027302.31</v>
      </c>
      <c r="F209" s="64">
        <v>2026975.4</v>
      </c>
      <c r="G209" s="49">
        <f t="shared" si="8"/>
        <v>-326.91000000014901</v>
      </c>
      <c r="H209" s="57">
        <f t="shared" si="7"/>
        <v>-2.0000000000000001E-4</v>
      </c>
      <c r="I209" s="29" t="s">
        <v>32</v>
      </c>
      <c r="J209" s="29" t="s">
        <v>32</v>
      </c>
      <c r="K209" s="38"/>
      <c r="L209" s="38"/>
    </row>
    <row r="210" spans="1:12" s="17" customFormat="1">
      <c r="A210" s="28" t="s">
        <v>399</v>
      </c>
      <c r="B210" s="1" t="s">
        <v>400</v>
      </c>
      <c r="C210" s="1" t="s">
        <v>405</v>
      </c>
      <c r="D210" s="1" t="s">
        <v>406</v>
      </c>
      <c r="E210" s="64">
        <v>2209132.65</v>
      </c>
      <c r="F210" s="64">
        <v>2208775.86</v>
      </c>
      <c r="G210" s="49">
        <f t="shared" si="8"/>
        <v>-356.79000000003725</v>
      </c>
      <c r="H210" s="57">
        <f t="shared" si="7"/>
        <v>-2.0000000000000001E-4</v>
      </c>
      <c r="I210" s="29" t="s">
        <v>32</v>
      </c>
      <c r="J210" s="29" t="s">
        <v>32</v>
      </c>
      <c r="K210" s="38"/>
      <c r="L210" s="38"/>
    </row>
    <row r="211" spans="1:12" s="17" customFormat="1">
      <c r="A211" s="28" t="s">
        <v>407</v>
      </c>
      <c r="B211" s="1" t="s">
        <v>408</v>
      </c>
      <c r="C211" s="1" t="s">
        <v>409</v>
      </c>
      <c r="D211" s="1" t="s">
        <v>410</v>
      </c>
      <c r="E211" s="64">
        <v>358503.45</v>
      </c>
      <c r="F211" s="64">
        <v>358424.37</v>
      </c>
      <c r="G211" s="49">
        <f t="shared" si="8"/>
        <v>-79.080000000016298</v>
      </c>
      <c r="H211" s="57">
        <f t="shared" si="7"/>
        <v>-2.0000000000000001E-4</v>
      </c>
      <c r="I211" s="29" t="s">
        <v>32</v>
      </c>
      <c r="J211" s="29" t="s">
        <v>32</v>
      </c>
      <c r="K211" s="38"/>
      <c r="L211" s="38"/>
    </row>
    <row r="212" spans="1:12" s="17" customFormat="1">
      <c r="A212" s="28" t="s">
        <v>407</v>
      </c>
      <c r="B212" s="1" t="s">
        <v>408</v>
      </c>
      <c r="C212" s="1" t="s">
        <v>178</v>
      </c>
      <c r="D212" s="1" t="s">
        <v>411</v>
      </c>
      <c r="E212" s="64">
        <v>212576.61</v>
      </c>
      <c r="F212" s="64">
        <v>212501.11</v>
      </c>
      <c r="G212" s="49">
        <f t="shared" si="8"/>
        <v>-75.5</v>
      </c>
      <c r="H212" s="57">
        <f t="shared" si="7"/>
        <v>-4.0000000000000002E-4</v>
      </c>
      <c r="I212" s="29" t="s">
        <v>32</v>
      </c>
      <c r="J212" s="29" t="s">
        <v>32</v>
      </c>
      <c r="K212" s="38"/>
      <c r="L212" s="38"/>
    </row>
    <row r="213" spans="1:12" s="17" customFormat="1">
      <c r="A213" s="28" t="s">
        <v>407</v>
      </c>
      <c r="B213" s="1" t="s">
        <v>408</v>
      </c>
      <c r="C213" s="1" t="s">
        <v>82</v>
      </c>
      <c r="D213" s="1" t="s">
        <v>412</v>
      </c>
      <c r="E213" s="64">
        <v>70212.86</v>
      </c>
      <c r="F213" s="64">
        <v>70212.86</v>
      </c>
      <c r="G213" s="49">
        <f t="shared" si="8"/>
        <v>0</v>
      </c>
      <c r="H213" s="57">
        <f t="shared" si="7"/>
        <v>0</v>
      </c>
      <c r="I213" s="29">
        <v>1</v>
      </c>
      <c r="J213" s="29">
        <v>1</v>
      </c>
      <c r="K213" s="38"/>
      <c r="L213" s="38"/>
    </row>
    <row r="214" spans="1:12" s="17" customFormat="1">
      <c r="A214" s="28" t="s">
        <v>407</v>
      </c>
      <c r="B214" s="1" t="s">
        <v>408</v>
      </c>
      <c r="C214" s="1" t="s">
        <v>120</v>
      </c>
      <c r="D214" s="1" t="s">
        <v>413</v>
      </c>
      <c r="E214" s="64">
        <v>3044714.74</v>
      </c>
      <c r="F214" s="64">
        <v>3044105.4</v>
      </c>
      <c r="G214" s="49">
        <f t="shared" si="8"/>
        <v>-609.34000000031665</v>
      </c>
      <c r="H214" s="57">
        <f t="shared" si="7"/>
        <v>-2.0000000000000001E-4</v>
      </c>
      <c r="I214" s="29" t="s">
        <v>32</v>
      </c>
      <c r="J214" s="29" t="s">
        <v>32</v>
      </c>
      <c r="K214" s="38"/>
      <c r="L214" s="38"/>
    </row>
    <row r="215" spans="1:12" s="17" customFormat="1">
      <c r="A215" s="28" t="s">
        <v>407</v>
      </c>
      <c r="B215" s="1" t="s">
        <v>408</v>
      </c>
      <c r="C215" s="1" t="s">
        <v>216</v>
      </c>
      <c r="D215" s="1" t="s">
        <v>414</v>
      </c>
      <c r="E215" s="64">
        <v>609496.4</v>
      </c>
      <c r="F215" s="64">
        <v>609351.75</v>
      </c>
      <c r="G215" s="49">
        <f t="shared" si="8"/>
        <v>-144.65000000002328</v>
      </c>
      <c r="H215" s="57">
        <f t="shared" si="7"/>
        <v>-2.0000000000000001E-4</v>
      </c>
      <c r="I215" s="29" t="s">
        <v>32</v>
      </c>
      <c r="J215" s="29" t="s">
        <v>32</v>
      </c>
      <c r="K215" s="38"/>
      <c r="L215" s="38"/>
    </row>
    <row r="216" spans="1:12" s="17" customFormat="1">
      <c r="A216" s="28" t="s">
        <v>407</v>
      </c>
      <c r="B216" s="1" t="s">
        <v>408</v>
      </c>
      <c r="C216" s="1" t="s">
        <v>195</v>
      </c>
      <c r="D216" s="1" t="s">
        <v>415</v>
      </c>
      <c r="E216" s="64">
        <v>672059.64</v>
      </c>
      <c r="F216" s="64">
        <v>671927.92</v>
      </c>
      <c r="G216" s="49">
        <f t="shared" si="8"/>
        <v>-131.71999999997206</v>
      </c>
      <c r="H216" s="57">
        <f t="shared" si="7"/>
        <v>-2.0000000000000001E-4</v>
      </c>
      <c r="I216" s="29" t="s">
        <v>32</v>
      </c>
      <c r="J216" s="29" t="s">
        <v>32</v>
      </c>
      <c r="K216" s="38"/>
      <c r="L216" s="38"/>
    </row>
    <row r="217" spans="1:12" s="17" customFormat="1">
      <c r="A217" s="28" t="s">
        <v>407</v>
      </c>
      <c r="B217" s="1" t="s">
        <v>408</v>
      </c>
      <c r="C217" s="1" t="s">
        <v>381</v>
      </c>
      <c r="D217" s="1" t="s">
        <v>416</v>
      </c>
      <c r="E217" s="64">
        <v>821630.33</v>
      </c>
      <c r="F217" s="64">
        <v>821452.79</v>
      </c>
      <c r="G217" s="49">
        <f t="shared" si="8"/>
        <v>-177.53999999992084</v>
      </c>
      <c r="H217" s="57">
        <f t="shared" si="7"/>
        <v>-2.0000000000000001E-4</v>
      </c>
      <c r="I217" s="29" t="s">
        <v>32</v>
      </c>
      <c r="J217" s="29" t="s">
        <v>32</v>
      </c>
      <c r="K217" s="38"/>
      <c r="L217" s="38"/>
    </row>
    <row r="218" spans="1:12" s="17" customFormat="1">
      <c r="A218" s="28" t="s">
        <v>417</v>
      </c>
      <c r="B218" s="1" t="s">
        <v>418</v>
      </c>
      <c r="C218" s="1" t="s">
        <v>419</v>
      </c>
      <c r="D218" s="1" t="s">
        <v>420</v>
      </c>
      <c r="E218" s="64">
        <v>13548.89</v>
      </c>
      <c r="F218" s="64">
        <v>0</v>
      </c>
      <c r="G218" s="49">
        <f t="shared" si="8"/>
        <v>-13548.89</v>
      </c>
      <c r="H218" s="57">
        <f t="shared" si="7"/>
        <v>-1</v>
      </c>
      <c r="I218" s="29">
        <v>1</v>
      </c>
      <c r="J218" s="29">
        <v>1</v>
      </c>
      <c r="K218" s="38"/>
      <c r="L218" s="38"/>
    </row>
    <row r="219" spans="1:12" s="17" customFormat="1">
      <c r="A219" s="28" t="s">
        <v>417</v>
      </c>
      <c r="B219" s="1" t="s">
        <v>418</v>
      </c>
      <c r="C219" s="1" t="s">
        <v>421</v>
      </c>
      <c r="D219" s="1" t="s">
        <v>422</v>
      </c>
      <c r="E219" s="64">
        <v>12810.59</v>
      </c>
      <c r="F219" s="64">
        <v>12810.59</v>
      </c>
      <c r="G219" s="49">
        <f t="shared" si="8"/>
        <v>0</v>
      </c>
      <c r="H219" s="57">
        <f t="shared" si="7"/>
        <v>0</v>
      </c>
      <c r="I219" s="29">
        <v>1</v>
      </c>
      <c r="J219" s="29">
        <v>1</v>
      </c>
      <c r="K219" s="38"/>
      <c r="L219" s="38"/>
    </row>
    <row r="220" spans="1:12" s="17" customFormat="1">
      <c r="A220" s="28" t="s">
        <v>417</v>
      </c>
      <c r="B220" s="1" t="s">
        <v>418</v>
      </c>
      <c r="C220" s="1" t="s">
        <v>423</v>
      </c>
      <c r="D220" s="1" t="s">
        <v>424</v>
      </c>
      <c r="E220" s="64">
        <v>4392935.1900000004</v>
      </c>
      <c r="F220" s="64">
        <v>4392212.24</v>
      </c>
      <c r="G220" s="49">
        <f t="shared" si="8"/>
        <v>-722.95000000018626</v>
      </c>
      <c r="H220" s="57">
        <f t="shared" si="7"/>
        <v>-2.0000000000000001E-4</v>
      </c>
      <c r="I220" s="29" t="s">
        <v>32</v>
      </c>
      <c r="J220" s="29" t="s">
        <v>32</v>
      </c>
      <c r="K220" s="38"/>
      <c r="L220" s="38"/>
    </row>
    <row r="221" spans="1:12" s="17" customFormat="1">
      <c r="A221" s="28" t="s">
        <v>417</v>
      </c>
      <c r="B221" s="1" t="s">
        <v>418</v>
      </c>
      <c r="C221" s="1" t="s">
        <v>425</v>
      </c>
      <c r="D221" s="1" t="s">
        <v>426</v>
      </c>
      <c r="E221" s="64">
        <v>13061998.560000001</v>
      </c>
      <c r="F221" s="64">
        <v>13059118.75</v>
      </c>
      <c r="G221" s="49">
        <f t="shared" si="8"/>
        <v>-2879.8100000005215</v>
      </c>
      <c r="H221" s="57">
        <f t="shared" si="7"/>
        <v>-2.0000000000000001E-4</v>
      </c>
      <c r="I221" s="29" t="s">
        <v>32</v>
      </c>
      <c r="J221" s="29" t="s">
        <v>32</v>
      </c>
      <c r="K221" s="38"/>
      <c r="L221" s="38"/>
    </row>
    <row r="222" spans="1:12" s="17" customFormat="1">
      <c r="A222" s="28" t="s">
        <v>417</v>
      </c>
      <c r="B222" s="1" t="s">
        <v>418</v>
      </c>
      <c r="C222" s="1" t="s">
        <v>427</v>
      </c>
      <c r="D222" s="1" t="s">
        <v>428</v>
      </c>
      <c r="E222" s="64">
        <v>2614030.48</v>
      </c>
      <c r="F222" s="64">
        <v>2613549.14</v>
      </c>
      <c r="G222" s="49">
        <f t="shared" si="8"/>
        <v>-481.33999999985099</v>
      </c>
      <c r="H222" s="57">
        <f t="shared" si="7"/>
        <v>-2.0000000000000001E-4</v>
      </c>
      <c r="I222" s="29" t="s">
        <v>32</v>
      </c>
      <c r="J222" s="29" t="s">
        <v>32</v>
      </c>
      <c r="K222" s="38"/>
      <c r="L222" s="38"/>
    </row>
    <row r="223" spans="1:12" s="17" customFormat="1">
      <c r="A223" s="28" t="s">
        <v>417</v>
      </c>
      <c r="B223" s="1" t="s">
        <v>418</v>
      </c>
      <c r="C223" s="1" t="s">
        <v>429</v>
      </c>
      <c r="D223" s="1" t="s">
        <v>430</v>
      </c>
      <c r="E223" s="64">
        <v>1777158.96</v>
      </c>
      <c r="F223" s="64">
        <v>1776618.8</v>
      </c>
      <c r="G223" s="49">
        <f t="shared" si="8"/>
        <v>-540.15999999991618</v>
      </c>
      <c r="H223" s="57">
        <f t="shared" si="7"/>
        <v>-2.9999999999999997E-4</v>
      </c>
      <c r="I223" s="29" t="s">
        <v>32</v>
      </c>
      <c r="J223" s="29" t="s">
        <v>32</v>
      </c>
      <c r="K223" s="38"/>
      <c r="L223" s="38"/>
    </row>
    <row r="224" spans="1:12" s="17" customFormat="1">
      <c r="A224" s="28" t="s">
        <v>431</v>
      </c>
      <c r="B224" s="1" t="s">
        <v>432</v>
      </c>
      <c r="C224" s="1" t="s">
        <v>82</v>
      </c>
      <c r="D224" s="1" t="s">
        <v>433</v>
      </c>
      <c r="E224" s="64">
        <v>13656.75</v>
      </c>
      <c r="F224" s="64">
        <v>13656.75</v>
      </c>
      <c r="G224" s="49">
        <f t="shared" si="8"/>
        <v>0</v>
      </c>
      <c r="H224" s="57">
        <f t="shared" si="7"/>
        <v>0</v>
      </c>
      <c r="I224" s="29">
        <v>1</v>
      </c>
      <c r="J224" s="29">
        <v>1</v>
      </c>
      <c r="K224" s="38"/>
      <c r="L224" s="38"/>
    </row>
    <row r="225" spans="1:12" s="17" customFormat="1">
      <c r="A225" s="28" t="s">
        <v>431</v>
      </c>
      <c r="B225" s="1" t="s">
        <v>432</v>
      </c>
      <c r="C225" s="1" t="s">
        <v>104</v>
      </c>
      <c r="D225" s="1" t="s">
        <v>434</v>
      </c>
      <c r="E225" s="64">
        <v>28224.06</v>
      </c>
      <c r="F225" s="64">
        <v>28224.06</v>
      </c>
      <c r="G225" s="49">
        <f t="shared" si="8"/>
        <v>0</v>
      </c>
      <c r="H225" s="57">
        <f t="shared" si="7"/>
        <v>0</v>
      </c>
      <c r="I225" s="29">
        <v>1</v>
      </c>
      <c r="J225" s="29">
        <v>1</v>
      </c>
      <c r="K225" s="38"/>
      <c r="L225" s="38"/>
    </row>
    <row r="226" spans="1:12" s="17" customFormat="1">
      <c r="A226" s="28" t="s">
        <v>431</v>
      </c>
      <c r="B226" s="1" t="s">
        <v>432</v>
      </c>
      <c r="C226" s="1" t="s">
        <v>62</v>
      </c>
      <c r="D226" s="1" t="s">
        <v>435</v>
      </c>
      <c r="E226" s="64">
        <v>1943680.79</v>
      </c>
      <c r="F226" s="64">
        <v>1943200.99</v>
      </c>
      <c r="G226" s="49">
        <f t="shared" si="8"/>
        <v>-479.80000000004657</v>
      </c>
      <c r="H226" s="57">
        <f t="shared" si="7"/>
        <v>-2.0000000000000001E-4</v>
      </c>
      <c r="I226" s="29">
        <v>1</v>
      </c>
      <c r="J226" s="29" t="s">
        <v>32</v>
      </c>
      <c r="K226" s="38"/>
      <c r="L226" s="38"/>
    </row>
    <row r="227" spans="1:12" s="17" customFormat="1">
      <c r="A227" s="28" t="s">
        <v>431</v>
      </c>
      <c r="B227" s="1" t="s">
        <v>432</v>
      </c>
      <c r="C227" s="1" t="s">
        <v>193</v>
      </c>
      <c r="D227" s="1" t="s">
        <v>436</v>
      </c>
      <c r="E227" s="64">
        <v>1102773.95</v>
      </c>
      <c r="F227" s="64">
        <v>1102464.55</v>
      </c>
      <c r="G227" s="49">
        <f t="shared" si="8"/>
        <v>-309.39999999990687</v>
      </c>
      <c r="H227" s="57">
        <f t="shared" si="7"/>
        <v>-2.9999999999999997E-4</v>
      </c>
      <c r="I227" s="29">
        <v>1</v>
      </c>
      <c r="J227" s="29" t="s">
        <v>32</v>
      </c>
      <c r="K227" s="38"/>
      <c r="L227" s="38"/>
    </row>
    <row r="228" spans="1:12" s="17" customFormat="1">
      <c r="A228" s="28" t="s">
        <v>431</v>
      </c>
      <c r="B228" s="1" t="s">
        <v>432</v>
      </c>
      <c r="C228" s="1" t="s">
        <v>437</v>
      </c>
      <c r="D228" s="1" t="s">
        <v>438</v>
      </c>
      <c r="E228" s="64">
        <v>41753.26</v>
      </c>
      <c r="F228" s="64">
        <v>41753.26</v>
      </c>
      <c r="G228" s="49">
        <f t="shared" si="8"/>
        <v>0</v>
      </c>
      <c r="H228" s="57">
        <f t="shared" si="7"/>
        <v>0</v>
      </c>
      <c r="I228" s="29">
        <v>1</v>
      </c>
      <c r="J228" s="29">
        <v>1</v>
      </c>
      <c r="K228" s="38"/>
      <c r="L228" s="38"/>
    </row>
    <row r="229" spans="1:12" s="17" customFormat="1">
      <c r="A229" s="28" t="s">
        <v>431</v>
      </c>
      <c r="B229" s="1" t="s">
        <v>432</v>
      </c>
      <c r="C229" s="1" t="s">
        <v>98</v>
      </c>
      <c r="D229" s="1" t="s">
        <v>439</v>
      </c>
      <c r="E229" s="64">
        <v>22781.82</v>
      </c>
      <c r="F229" s="64">
        <v>22781.82</v>
      </c>
      <c r="G229" s="49">
        <f t="shared" si="8"/>
        <v>0</v>
      </c>
      <c r="H229" s="57">
        <f t="shared" si="7"/>
        <v>0</v>
      </c>
      <c r="I229" s="29">
        <v>1</v>
      </c>
      <c r="J229" s="29">
        <v>1</v>
      </c>
      <c r="K229" s="38"/>
      <c r="L229" s="38"/>
    </row>
    <row r="230" spans="1:12" s="17" customFormat="1">
      <c r="A230" s="28" t="s">
        <v>440</v>
      </c>
      <c r="B230" s="1" t="s">
        <v>441</v>
      </c>
      <c r="C230" s="1" t="s">
        <v>51</v>
      </c>
      <c r="D230" s="1" t="s">
        <v>442</v>
      </c>
      <c r="E230" s="64">
        <v>2590498.14</v>
      </c>
      <c r="F230" s="64">
        <v>2590038.2999999998</v>
      </c>
      <c r="G230" s="49">
        <f t="shared" si="8"/>
        <v>-459.84000000031665</v>
      </c>
      <c r="H230" s="57">
        <f t="shared" si="7"/>
        <v>-2.0000000000000001E-4</v>
      </c>
      <c r="I230" s="29" t="s">
        <v>32</v>
      </c>
      <c r="J230" s="29" t="s">
        <v>32</v>
      </c>
      <c r="K230" s="38"/>
      <c r="L230" s="38"/>
    </row>
    <row r="231" spans="1:12" s="17" customFormat="1">
      <c r="A231" s="28" t="s">
        <v>440</v>
      </c>
      <c r="B231" s="1" t="s">
        <v>441</v>
      </c>
      <c r="C231" s="1" t="s">
        <v>82</v>
      </c>
      <c r="D231" s="1" t="s">
        <v>443</v>
      </c>
      <c r="E231" s="64">
        <v>374566.65</v>
      </c>
      <c r="F231" s="64">
        <v>374483.65</v>
      </c>
      <c r="G231" s="49">
        <f t="shared" si="8"/>
        <v>-83</v>
      </c>
      <c r="H231" s="57">
        <f t="shared" si="7"/>
        <v>-2.0000000000000001E-4</v>
      </c>
      <c r="I231" s="29" t="s">
        <v>32</v>
      </c>
      <c r="J231" s="29" t="s">
        <v>32</v>
      </c>
      <c r="K231" s="38"/>
      <c r="L231" s="38"/>
    </row>
    <row r="232" spans="1:12" s="17" customFormat="1">
      <c r="A232" s="28" t="s">
        <v>440</v>
      </c>
      <c r="B232" s="1" t="s">
        <v>441</v>
      </c>
      <c r="C232" s="1" t="s">
        <v>104</v>
      </c>
      <c r="D232" s="1" t="s">
        <v>444</v>
      </c>
      <c r="E232" s="64">
        <v>902236.31</v>
      </c>
      <c r="F232" s="64">
        <v>901997.71</v>
      </c>
      <c r="G232" s="49">
        <f t="shared" si="8"/>
        <v>-238.60000000009313</v>
      </c>
      <c r="H232" s="57">
        <f t="shared" si="7"/>
        <v>-2.9999999999999997E-4</v>
      </c>
      <c r="I232" s="29" t="s">
        <v>32</v>
      </c>
      <c r="J232" s="29" t="s">
        <v>32</v>
      </c>
      <c r="K232" s="38"/>
      <c r="L232" s="38"/>
    </row>
    <row r="233" spans="1:12" s="17" customFormat="1">
      <c r="A233" s="28" t="s">
        <v>440</v>
      </c>
      <c r="B233" s="1" t="s">
        <v>441</v>
      </c>
      <c r="C233" s="1" t="s">
        <v>41</v>
      </c>
      <c r="D233" s="1" t="s">
        <v>445</v>
      </c>
      <c r="E233" s="64">
        <v>1997308.04</v>
      </c>
      <c r="F233" s="64">
        <v>1996933.96</v>
      </c>
      <c r="G233" s="49">
        <f t="shared" si="8"/>
        <v>-374.08000000007451</v>
      </c>
      <c r="H233" s="57">
        <f t="shared" si="7"/>
        <v>-2.0000000000000001E-4</v>
      </c>
      <c r="I233" s="29" t="s">
        <v>32</v>
      </c>
      <c r="J233" s="29" t="s">
        <v>32</v>
      </c>
      <c r="K233" s="38"/>
      <c r="L233" s="38"/>
    </row>
    <row r="234" spans="1:12" s="17" customFormat="1">
      <c r="A234" s="28" t="s">
        <v>446</v>
      </c>
      <c r="B234" s="1" t="s">
        <v>447</v>
      </c>
      <c r="C234" s="1" t="s">
        <v>224</v>
      </c>
      <c r="D234" s="1" t="s">
        <v>448</v>
      </c>
      <c r="E234" s="64">
        <v>224754.02</v>
      </c>
      <c r="F234" s="64">
        <v>224687.54</v>
      </c>
      <c r="G234" s="49">
        <f t="shared" si="8"/>
        <v>-66.479999999981374</v>
      </c>
      <c r="H234" s="57">
        <f t="shared" si="7"/>
        <v>-2.9999999999999997E-4</v>
      </c>
      <c r="I234" s="29" t="s">
        <v>32</v>
      </c>
      <c r="J234" s="29" t="s">
        <v>32</v>
      </c>
      <c r="K234" s="38"/>
      <c r="L234" s="38"/>
    </row>
    <row r="235" spans="1:12" s="17" customFormat="1">
      <c r="A235" s="28" t="s">
        <v>446</v>
      </c>
      <c r="B235" s="1" t="s">
        <v>447</v>
      </c>
      <c r="C235" s="1" t="s">
        <v>51</v>
      </c>
      <c r="D235" s="1" t="s">
        <v>449</v>
      </c>
      <c r="E235" s="64">
        <v>1933782.64</v>
      </c>
      <c r="F235" s="64">
        <v>1933231.98</v>
      </c>
      <c r="G235" s="49">
        <f t="shared" si="8"/>
        <v>-550.65999999991618</v>
      </c>
      <c r="H235" s="57">
        <f t="shared" si="7"/>
        <v>-2.9999999999999997E-4</v>
      </c>
      <c r="I235" s="29" t="s">
        <v>32</v>
      </c>
      <c r="J235" s="29" t="s">
        <v>32</v>
      </c>
      <c r="K235" s="38"/>
      <c r="L235" s="38"/>
    </row>
    <row r="236" spans="1:12" s="17" customFormat="1">
      <c r="A236" s="28" t="s">
        <v>446</v>
      </c>
      <c r="B236" s="1" t="s">
        <v>447</v>
      </c>
      <c r="C236" s="1" t="s">
        <v>82</v>
      </c>
      <c r="D236" s="1" t="s">
        <v>450</v>
      </c>
      <c r="E236" s="64">
        <v>1250213.8999999999</v>
      </c>
      <c r="F236" s="64">
        <v>1249991.6100000001</v>
      </c>
      <c r="G236" s="49">
        <f t="shared" si="8"/>
        <v>-222.28999999980442</v>
      </c>
      <c r="H236" s="57">
        <f t="shared" si="7"/>
        <v>-2.0000000000000001E-4</v>
      </c>
      <c r="I236" s="29" t="s">
        <v>32</v>
      </c>
      <c r="J236" s="29" t="s">
        <v>32</v>
      </c>
      <c r="K236" s="38"/>
      <c r="L236" s="38"/>
    </row>
    <row r="237" spans="1:12" s="17" customFormat="1">
      <c r="A237" s="28" t="s">
        <v>446</v>
      </c>
      <c r="B237" s="1" t="s">
        <v>447</v>
      </c>
      <c r="C237" s="1" t="s">
        <v>104</v>
      </c>
      <c r="D237" s="1" t="s">
        <v>451</v>
      </c>
      <c r="E237" s="64">
        <v>609865.4</v>
      </c>
      <c r="F237" s="64">
        <v>609753.94999999995</v>
      </c>
      <c r="G237" s="49">
        <f t="shared" si="8"/>
        <v>-111.45000000006985</v>
      </c>
      <c r="H237" s="57">
        <f t="shared" si="7"/>
        <v>-2.0000000000000001E-4</v>
      </c>
      <c r="I237" s="29" t="s">
        <v>32</v>
      </c>
      <c r="J237" s="29" t="s">
        <v>32</v>
      </c>
      <c r="K237" s="38"/>
      <c r="L237" s="38"/>
    </row>
    <row r="238" spans="1:12" s="17" customFormat="1">
      <c r="A238" s="28" t="s">
        <v>452</v>
      </c>
      <c r="B238" s="1" t="s">
        <v>453</v>
      </c>
      <c r="C238" s="1" t="s">
        <v>224</v>
      </c>
      <c r="D238" s="1" t="s">
        <v>454</v>
      </c>
      <c r="E238" s="64">
        <v>763962.05</v>
      </c>
      <c r="F238" s="64">
        <v>763852.51</v>
      </c>
      <c r="G238" s="49">
        <f t="shared" si="8"/>
        <v>-109.54000000003725</v>
      </c>
      <c r="H238" s="57">
        <f t="shared" si="7"/>
        <v>-1E-4</v>
      </c>
      <c r="I238" s="29" t="s">
        <v>32</v>
      </c>
      <c r="J238" s="29" t="s">
        <v>32</v>
      </c>
      <c r="K238" s="38"/>
      <c r="L238" s="38"/>
    </row>
    <row r="239" spans="1:12" s="17" customFormat="1">
      <c r="A239" s="28" t="s">
        <v>452</v>
      </c>
      <c r="B239" s="1" t="s">
        <v>453</v>
      </c>
      <c r="C239" s="1" t="s">
        <v>455</v>
      </c>
      <c r="D239" s="1" t="s">
        <v>456</v>
      </c>
      <c r="E239" s="64">
        <v>513192.35</v>
      </c>
      <c r="F239" s="64">
        <v>513109.69</v>
      </c>
      <c r="G239" s="49">
        <f t="shared" si="8"/>
        <v>-82.659999999974389</v>
      </c>
      <c r="H239" s="57">
        <f t="shared" si="7"/>
        <v>-2.0000000000000001E-4</v>
      </c>
      <c r="I239" s="29" t="s">
        <v>32</v>
      </c>
      <c r="J239" s="29" t="s">
        <v>32</v>
      </c>
      <c r="K239" s="38"/>
      <c r="L239" s="38"/>
    </row>
    <row r="240" spans="1:12" s="17" customFormat="1">
      <c r="A240" s="28" t="s">
        <v>452</v>
      </c>
      <c r="B240" s="1" t="s">
        <v>453</v>
      </c>
      <c r="C240" s="1" t="s">
        <v>180</v>
      </c>
      <c r="D240" s="1" t="s">
        <v>457</v>
      </c>
      <c r="E240" s="64">
        <v>1465854.21</v>
      </c>
      <c r="F240" s="64">
        <v>1465672.47</v>
      </c>
      <c r="G240" s="49">
        <f t="shared" si="8"/>
        <v>-181.73999999999069</v>
      </c>
      <c r="H240" s="57">
        <f t="shared" si="7"/>
        <v>-1E-4</v>
      </c>
      <c r="I240" s="29" t="s">
        <v>32</v>
      </c>
      <c r="J240" s="29" t="s">
        <v>32</v>
      </c>
      <c r="K240" s="38"/>
      <c r="L240" s="38"/>
    </row>
    <row r="241" spans="1:12" s="17" customFormat="1">
      <c r="A241" s="28" t="s">
        <v>452</v>
      </c>
      <c r="B241" s="1" t="s">
        <v>453</v>
      </c>
      <c r="C241" s="1" t="s">
        <v>458</v>
      </c>
      <c r="D241" s="1" t="s">
        <v>459</v>
      </c>
      <c r="E241" s="64">
        <v>498716.46</v>
      </c>
      <c r="F241" s="64">
        <v>498638.45</v>
      </c>
      <c r="G241" s="49">
        <f t="shared" si="8"/>
        <v>-78.010000000009313</v>
      </c>
      <c r="H241" s="57">
        <f t="shared" si="7"/>
        <v>-2.0000000000000001E-4</v>
      </c>
      <c r="I241" s="29" t="s">
        <v>32</v>
      </c>
      <c r="J241" s="29" t="s">
        <v>32</v>
      </c>
      <c r="K241" s="38"/>
      <c r="L241" s="38"/>
    </row>
    <row r="242" spans="1:12" s="17" customFormat="1">
      <c r="A242" s="28" t="s">
        <v>452</v>
      </c>
      <c r="B242" s="1" t="s">
        <v>453</v>
      </c>
      <c r="C242" s="1" t="s">
        <v>82</v>
      </c>
      <c r="D242" s="1" t="s">
        <v>460</v>
      </c>
      <c r="E242" s="64">
        <v>4031050.61</v>
      </c>
      <c r="F242" s="64">
        <v>4030358.28</v>
      </c>
      <c r="G242" s="49">
        <f t="shared" si="8"/>
        <v>-692.33000000007451</v>
      </c>
      <c r="H242" s="57">
        <f t="shared" si="7"/>
        <v>-2.0000000000000001E-4</v>
      </c>
      <c r="I242" s="29" t="s">
        <v>32</v>
      </c>
      <c r="J242" s="29" t="s">
        <v>32</v>
      </c>
      <c r="K242" s="38"/>
      <c r="L242" s="38"/>
    </row>
    <row r="243" spans="1:12" s="17" customFormat="1">
      <c r="A243" s="28" t="s">
        <v>452</v>
      </c>
      <c r="B243" s="1" t="s">
        <v>453</v>
      </c>
      <c r="C243" s="1" t="s">
        <v>104</v>
      </c>
      <c r="D243" s="1" t="s">
        <v>461</v>
      </c>
      <c r="E243" s="64">
        <v>4219743.17</v>
      </c>
      <c r="F243" s="64">
        <v>4219135.08</v>
      </c>
      <c r="G243" s="49">
        <f t="shared" si="8"/>
        <v>-608.08999999985099</v>
      </c>
      <c r="H243" s="57">
        <f t="shared" si="7"/>
        <v>-1E-4</v>
      </c>
      <c r="I243" s="29" t="s">
        <v>32</v>
      </c>
      <c r="J243" s="29" t="s">
        <v>32</v>
      </c>
      <c r="K243" s="38"/>
      <c r="L243" s="38"/>
    </row>
    <row r="244" spans="1:12" s="17" customFormat="1">
      <c r="A244" s="28" t="s">
        <v>452</v>
      </c>
      <c r="B244" s="1" t="s">
        <v>453</v>
      </c>
      <c r="C244" s="1" t="s">
        <v>62</v>
      </c>
      <c r="D244" s="1" t="s">
        <v>462</v>
      </c>
      <c r="E244" s="64">
        <v>3115879.14</v>
      </c>
      <c r="F244" s="64">
        <v>3115402.98</v>
      </c>
      <c r="G244" s="49">
        <f t="shared" si="8"/>
        <v>-476.16000000014901</v>
      </c>
      <c r="H244" s="57">
        <f t="shared" si="7"/>
        <v>-2.0000000000000001E-4</v>
      </c>
      <c r="I244" s="29" t="s">
        <v>32</v>
      </c>
      <c r="J244" s="29" t="s">
        <v>32</v>
      </c>
      <c r="K244" s="38"/>
      <c r="L244" s="38"/>
    </row>
    <row r="245" spans="1:12" s="17" customFormat="1">
      <c r="A245" s="28" t="s">
        <v>452</v>
      </c>
      <c r="B245" s="1" t="s">
        <v>453</v>
      </c>
      <c r="C245" s="1" t="s">
        <v>193</v>
      </c>
      <c r="D245" s="1" t="s">
        <v>463</v>
      </c>
      <c r="E245" s="64">
        <v>1224196.18</v>
      </c>
      <c r="F245" s="64">
        <v>1224016.8</v>
      </c>
      <c r="G245" s="49">
        <f t="shared" si="8"/>
        <v>-179.37999999988824</v>
      </c>
      <c r="H245" s="57">
        <f t="shared" si="7"/>
        <v>-1E-4</v>
      </c>
      <c r="I245" s="29" t="s">
        <v>32</v>
      </c>
      <c r="J245" s="29" t="s">
        <v>32</v>
      </c>
      <c r="K245" s="38"/>
      <c r="L245" s="38"/>
    </row>
    <row r="246" spans="1:12" s="17" customFormat="1">
      <c r="A246" s="28" t="s">
        <v>452</v>
      </c>
      <c r="B246" s="1" t="s">
        <v>453</v>
      </c>
      <c r="C246" s="1" t="s">
        <v>257</v>
      </c>
      <c r="D246" s="1" t="s">
        <v>464</v>
      </c>
      <c r="E246" s="64">
        <v>959471.05</v>
      </c>
      <c r="F246" s="64">
        <v>959280.27</v>
      </c>
      <c r="G246" s="49">
        <f t="shared" si="8"/>
        <v>-190.78000000002794</v>
      </c>
      <c r="H246" s="57">
        <f t="shared" si="7"/>
        <v>-2.0000000000000001E-4</v>
      </c>
      <c r="I246" s="29" t="s">
        <v>32</v>
      </c>
      <c r="J246" s="29" t="s">
        <v>32</v>
      </c>
      <c r="K246" s="38"/>
      <c r="L246" s="38"/>
    </row>
    <row r="247" spans="1:12" s="17" customFormat="1">
      <c r="A247" s="28" t="s">
        <v>452</v>
      </c>
      <c r="B247" s="1" t="s">
        <v>453</v>
      </c>
      <c r="C247" s="1" t="s">
        <v>120</v>
      </c>
      <c r="D247" s="1" t="s">
        <v>465</v>
      </c>
      <c r="E247" s="64">
        <v>2618788.1</v>
      </c>
      <c r="F247" s="64">
        <v>2618308.04</v>
      </c>
      <c r="G247" s="49">
        <f t="shared" si="8"/>
        <v>-480.06000000005588</v>
      </c>
      <c r="H247" s="57">
        <f t="shared" si="7"/>
        <v>-2.0000000000000001E-4</v>
      </c>
      <c r="I247" s="29" t="s">
        <v>32</v>
      </c>
      <c r="J247" s="29" t="s">
        <v>32</v>
      </c>
      <c r="K247" s="38"/>
      <c r="L247" s="38"/>
    </row>
    <row r="248" spans="1:12" s="17" customFormat="1">
      <c r="A248" s="28" t="s">
        <v>452</v>
      </c>
      <c r="B248" s="1" t="s">
        <v>453</v>
      </c>
      <c r="C248" s="1" t="s">
        <v>68</v>
      </c>
      <c r="D248" s="1" t="s">
        <v>466</v>
      </c>
      <c r="E248" s="64">
        <v>647328.11</v>
      </c>
      <c r="F248" s="64">
        <v>647215.03</v>
      </c>
      <c r="G248" s="49">
        <f t="shared" si="8"/>
        <v>-113.07999999995809</v>
      </c>
      <c r="H248" s="57">
        <f t="shared" si="7"/>
        <v>-2.0000000000000001E-4</v>
      </c>
      <c r="I248" s="29" t="s">
        <v>32</v>
      </c>
      <c r="J248" s="29" t="s">
        <v>32</v>
      </c>
      <c r="K248" s="38"/>
      <c r="L248" s="38"/>
    </row>
    <row r="249" spans="1:12" s="17" customFormat="1">
      <c r="A249" s="28" t="s">
        <v>452</v>
      </c>
      <c r="B249" s="1" t="s">
        <v>453</v>
      </c>
      <c r="C249" s="1" t="s">
        <v>216</v>
      </c>
      <c r="D249" s="1" t="s">
        <v>467</v>
      </c>
      <c r="E249" s="64">
        <v>9395163.5700000003</v>
      </c>
      <c r="F249" s="64">
        <v>9393718.9199999999</v>
      </c>
      <c r="G249" s="49">
        <f t="shared" si="8"/>
        <v>-1444.6500000003725</v>
      </c>
      <c r="H249" s="57">
        <f t="shared" si="7"/>
        <v>-2.0000000000000001E-4</v>
      </c>
      <c r="I249" s="29" t="s">
        <v>32</v>
      </c>
      <c r="J249" s="29" t="s">
        <v>32</v>
      </c>
      <c r="K249" s="38"/>
      <c r="L249" s="38"/>
    </row>
    <row r="250" spans="1:12" s="17" customFormat="1">
      <c r="A250" s="28" t="s">
        <v>452</v>
      </c>
      <c r="B250" s="1" t="s">
        <v>453</v>
      </c>
      <c r="C250" s="1" t="s">
        <v>468</v>
      </c>
      <c r="D250" s="1" t="s">
        <v>469</v>
      </c>
      <c r="E250" s="64">
        <v>2103862.89</v>
      </c>
      <c r="F250" s="64">
        <v>2103563.46</v>
      </c>
      <c r="G250" s="49">
        <f t="shared" si="8"/>
        <v>-299.43000000016764</v>
      </c>
      <c r="H250" s="57">
        <f t="shared" si="7"/>
        <v>-1E-4</v>
      </c>
      <c r="I250" s="29" t="s">
        <v>32</v>
      </c>
      <c r="J250" s="29" t="s">
        <v>32</v>
      </c>
      <c r="K250" s="38"/>
      <c r="L250" s="38"/>
    </row>
    <row r="251" spans="1:12" s="17" customFormat="1">
      <c r="A251" s="28" t="s">
        <v>452</v>
      </c>
      <c r="B251" s="1" t="s">
        <v>453</v>
      </c>
      <c r="C251" s="1" t="s">
        <v>470</v>
      </c>
      <c r="D251" s="1" t="s">
        <v>471</v>
      </c>
      <c r="E251" s="64">
        <v>2761555.02</v>
      </c>
      <c r="F251" s="64">
        <v>2761186.92</v>
      </c>
      <c r="G251" s="49">
        <f t="shared" si="8"/>
        <v>-368.10000000009313</v>
      </c>
      <c r="H251" s="57">
        <f t="shared" si="7"/>
        <v>-1E-4</v>
      </c>
      <c r="I251" s="29" t="s">
        <v>32</v>
      </c>
      <c r="J251" s="29" t="s">
        <v>32</v>
      </c>
      <c r="K251" s="38"/>
      <c r="L251" s="38"/>
    </row>
    <row r="252" spans="1:12" s="17" customFormat="1">
      <c r="A252" s="28" t="s">
        <v>452</v>
      </c>
      <c r="B252" s="1" t="s">
        <v>453</v>
      </c>
      <c r="C252" s="1" t="s">
        <v>472</v>
      </c>
      <c r="D252" s="1" t="s">
        <v>473</v>
      </c>
      <c r="E252" s="64">
        <v>1504363.92</v>
      </c>
      <c r="F252" s="64">
        <v>1504166.9</v>
      </c>
      <c r="G252" s="49">
        <f t="shared" si="8"/>
        <v>-197.02000000001863</v>
      </c>
      <c r="H252" s="57">
        <f t="shared" si="7"/>
        <v>-1E-4</v>
      </c>
      <c r="I252" s="29" t="s">
        <v>32</v>
      </c>
      <c r="J252" s="29" t="s">
        <v>32</v>
      </c>
      <c r="K252" s="38"/>
      <c r="L252" s="38"/>
    </row>
    <row r="253" spans="1:12" s="17" customFormat="1">
      <c r="A253" s="28" t="s">
        <v>452</v>
      </c>
      <c r="B253" s="1" t="s">
        <v>453</v>
      </c>
      <c r="C253" s="1" t="s">
        <v>474</v>
      </c>
      <c r="D253" s="1" t="s">
        <v>475</v>
      </c>
      <c r="E253" s="64">
        <v>3040071.32</v>
      </c>
      <c r="F253" s="64">
        <v>3039665.66</v>
      </c>
      <c r="G253" s="49">
        <f t="shared" si="8"/>
        <v>-405.65999999968335</v>
      </c>
      <c r="H253" s="57">
        <f t="shared" si="7"/>
        <v>-1E-4</v>
      </c>
      <c r="I253" s="29" t="s">
        <v>32</v>
      </c>
      <c r="J253" s="29" t="s">
        <v>32</v>
      </c>
      <c r="K253" s="38"/>
      <c r="L253" s="38"/>
    </row>
    <row r="254" spans="1:12" s="17" customFormat="1">
      <c r="A254" s="28" t="s">
        <v>452</v>
      </c>
      <c r="B254" s="1" t="s">
        <v>453</v>
      </c>
      <c r="C254" s="1" t="s">
        <v>476</v>
      </c>
      <c r="D254" s="1" t="s">
        <v>477</v>
      </c>
      <c r="E254" s="64">
        <v>1791267.06</v>
      </c>
      <c r="F254" s="64">
        <v>1791022.18</v>
      </c>
      <c r="G254" s="49">
        <f t="shared" si="8"/>
        <v>-244.88000000012107</v>
      </c>
      <c r="H254" s="57">
        <f t="shared" si="7"/>
        <v>-1E-4</v>
      </c>
      <c r="I254" s="29" t="s">
        <v>32</v>
      </c>
      <c r="J254" s="29" t="s">
        <v>32</v>
      </c>
      <c r="K254" s="38"/>
      <c r="L254" s="38"/>
    </row>
    <row r="255" spans="1:12" s="17" customFormat="1">
      <c r="A255" s="28" t="s">
        <v>478</v>
      </c>
      <c r="B255" s="1" t="s">
        <v>479</v>
      </c>
      <c r="C255" s="1" t="s">
        <v>480</v>
      </c>
      <c r="D255" s="1" t="s">
        <v>481</v>
      </c>
      <c r="E255" s="64">
        <v>495824.67</v>
      </c>
      <c r="F255" s="64">
        <v>495729.93</v>
      </c>
      <c r="G255" s="49">
        <f t="shared" si="8"/>
        <v>-94.739999999990687</v>
      </c>
      <c r="H255" s="57">
        <f t="shared" si="7"/>
        <v>-2.0000000000000001E-4</v>
      </c>
      <c r="I255" s="29" t="s">
        <v>32</v>
      </c>
      <c r="J255" s="29" t="s">
        <v>32</v>
      </c>
      <c r="K255" s="38"/>
      <c r="L255" s="38"/>
    </row>
    <row r="256" spans="1:12" s="17" customFormat="1">
      <c r="A256" s="28" t="s">
        <v>478</v>
      </c>
      <c r="B256" s="1" t="s">
        <v>479</v>
      </c>
      <c r="C256" s="1" t="s">
        <v>51</v>
      </c>
      <c r="D256" s="1" t="s">
        <v>482</v>
      </c>
      <c r="E256" s="64">
        <v>3656282.68</v>
      </c>
      <c r="F256" s="64">
        <v>3655586.92</v>
      </c>
      <c r="G256" s="49">
        <f t="shared" si="8"/>
        <v>-695.76000000024214</v>
      </c>
      <c r="H256" s="57">
        <f t="shared" si="7"/>
        <v>-2.0000000000000001E-4</v>
      </c>
      <c r="I256" s="29" t="s">
        <v>32</v>
      </c>
      <c r="J256" s="29" t="s">
        <v>32</v>
      </c>
      <c r="K256" s="38"/>
      <c r="L256" s="38"/>
    </row>
    <row r="257" spans="1:12" s="17" customFormat="1">
      <c r="A257" s="28" t="s">
        <v>478</v>
      </c>
      <c r="B257" s="1" t="s">
        <v>479</v>
      </c>
      <c r="C257" s="1" t="s">
        <v>104</v>
      </c>
      <c r="D257" s="1" t="s">
        <v>483</v>
      </c>
      <c r="E257" s="64">
        <v>1415491.42</v>
      </c>
      <c r="F257" s="64">
        <v>1415229.36</v>
      </c>
      <c r="G257" s="49">
        <f t="shared" si="8"/>
        <v>-262.05999999982305</v>
      </c>
      <c r="H257" s="57">
        <f t="shared" si="7"/>
        <v>-2.0000000000000001E-4</v>
      </c>
      <c r="I257" s="29" t="s">
        <v>32</v>
      </c>
      <c r="J257" s="29" t="s">
        <v>32</v>
      </c>
      <c r="K257" s="38"/>
      <c r="L257" s="38"/>
    </row>
    <row r="258" spans="1:12" s="17" customFormat="1">
      <c r="A258" s="28" t="s">
        <v>478</v>
      </c>
      <c r="B258" s="1" t="s">
        <v>479</v>
      </c>
      <c r="C258" s="1" t="s">
        <v>41</v>
      </c>
      <c r="D258" s="1" t="s">
        <v>484</v>
      </c>
      <c r="E258" s="64">
        <v>1898736.26</v>
      </c>
      <c r="F258" s="64">
        <v>1898395.31</v>
      </c>
      <c r="G258" s="49">
        <f t="shared" si="8"/>
        <v>-340.94999999995343</v>
      </c>
      <c r="H258" s="57">
        <f t="shared" si="7"/>
        <v>-2.0000000000000001E-4</v>
      </c>
      <c r="I258" s="29" t="s">
        <v>32</v>
      </c>
      <c r="J258" s="29" t="s">
        <v>32</v>
      </c>
      <c r="K258" s="38"/>
      <c r="L258" s="38"/>
    </row>
    <row r="259" spans="1:12" s="17" customFormat="1">
      <c r="A259" s="28" t="s">
        <v>478</v>
      </c>
      <c r="B259" s="1" t="s">
        <v>479</v>
      </c>
      <c r="C259" s="1" t="s">
        <v>358</v>
      </c>
      <c r="D259" s="1" t="s">
        <v>485</v>
      </c>
      <c r="E259" s="64">
        <v>47750.36</v>
      </c>
      <c r="F259" s="64">
        <v>47750.36</v>
      </c>
      <c r="G259" s="49">
        <f t="shared" si="8"/>
        <v>0</v>
      </c>
      <c r="H259" s="57">
        <f t="shared" si="7"/>
        <v>0</v>
      </c>
      <c r="I259" s="29">
        <v>1</v>
      </c>
      <c r="J259" s="29">
        <v>1</v>
      </c>
      <c r="K259" s="38"/>
      <c r="L259" s="38"/>
    </row>
    <row r="260" spans="1:12" s="17" customFormat="1">
      <c r="A260" s="28" t="s">
        <v>478</v>
      </c>
      <c r="B260" s="1" t="s">
        <v>479</v>
      </c>
      <c r="C260" s="1" t="s">
        <v>350</v>
      </c>
      <c r="D260" s="1" t="s">
        <v>486</v>
      </c>
      <c r="E260" s="64">
        <v>3015776.39</v>
      </c>
      <c r="F260" s="64">
        <v>3015279.19</v>
      </c>
      <c r="G260" s="49">
        <f t="shared" si="8"/>
        <v>-497.20000000018626</v>
      </c>
      <c r="H260" s="57">
        <f t="shared" si="7"/>
        <v>-2.0000000000000001E-4</v>
      </c>
      <c r="I260" s="29" t="s">
        <v>32</v>
      </c>
      <c r="J260" s="29" t="s">
        <v>32</v>
      </c>
      <c r="K260" s="38"/>
      <c r="L260" s="38"/>
    </row>
    <row r="261" spans="1:12" s="17" customFormat="1">
      <c r="A261" s="28" t="s">
        <v>478</v>
      </c>
      <c r="B261" s="1" t="s">
        <v>479</v>
      </c>
      <c r="C261" s="1" t="s">
        <v>487</v>
      </c>
      <c r="D261" s="1" t="s">
        <v>488</v>
      </c>
      <c r="E261" s="64">
        <v>3466021.19</v>
      </c>
      <c r="F261" s="64">
        <v>3465396.77</v>
      </c>
      <c r="G261" s="49">
        <f t="shared" si="8"/>
        <v>-624.41999999992549</v>
      </c>
      <c r="H261" s="57">
        <f t="shared" si="7"/>
        <v>-2.0000000000000001E-4</v>
      </c>
      <c r="I261" s="29" t="s">
        <v>32</v>
      </c>
      <c r="J261" s="29" t="s">
        <v>32</v>
      </c>
      <c r="K261" s="38"/>
      <c r="L261" s="38"/>
    </row>
    <row r="262" spans="1:12" s="17" customFormat="1">
      <c r="A262" s="28" t="s">
        <v>478</v>
      </c>
      <c r="B262" s="1" t="s">
        <v>479</v>
      </c>
      <c r="C262" s="1" t="s">
        <v>98</v>
      </c>
      <c r="D262" s="1" t="s">
        <v>489</v>
      </c>
      <c r="E262" s="64">
        <v>962697.02</v>
      </c>
      <c r="F262" s="64">
        <v>962536.79</v>
      </c>
      <c r="G262" s="49">
        <f t="shared" si="8"/>
        <v>-160.22999999998137</v>
      </c>
      <c r="H262" s="57">
        <f t="shared" si="7"/>
        <v>-2.0000000000000001E-4</v>
      </c>
      <c r="I262" s="29" t="s">
        <v>32</v>
      </c>
      <c r="J262" s="29" t="s">
        <v>32</v>
      </c>
      <c r="K262" s="38"/>
      <c r="L262" s="38"/>
    </row>
    <row r="263" spans="1:12" s="17" customFormat="1">
      <c r="A263" s="28" t="s">
        <v>478</v>
      </c>
      <c r="B263" s="1" t="s">
        <v>479</v>
      </c>
      <c r="C263" s="1" t="s">
        <v>490</v>
      </c>
      <c r="D263" s="1" t="s">
        <v>491</v>
      </c>
      <c r="E263" s="64">
        <v>1369275.86</v>
      </c>
      <c r="F263" s="64">
        <v>1369049.91</v>
      </c>
      <c r="G263" s="49">
        <f t="shared" si="8"/>
        <v>-225.95000000018626</v>
      </c>
      <c r="H263" s="57">
        <f t="shared" si="7"/>
        <v>-2.0000000000000001E-4</v>
      </c>
      <c r="I263" s="29" t="s">
        <v>32</v>
      </c>
      <c r="J263" s="29" t="s">
        <v>32</v>
      </c>
      <c r="K263" s="38"/>
      <c r="L263" s="38"/>
    </row>
    <row r="264" spans="1:12" s="17" customFormat="1">
      <c r="A264" s="28" t="s">
        <v>492</v>
      </c>
      <c r="B264" s="1" t="s">
        <v>493</v>
      </c>
      <c r="C264" s="1" t="s">
        <v>51</v>
      </c>
      <c r="D264" s="1" t="s">
        <v>494</v>
      </c>
      <c r="E264" s="64">
        <v>10126989.710000001</v>
      </c>
      <c r="F264" s="64">
        <v>10124926.98</v>
      </c>
      <c r="G264" s="49">
        <f t="shared" si="8"/>
        <v>-2062.730000000447</v>
      </c>
      <c r="H264" s="57">
        <f t="shared" si="7"/>
        <v>-2.0000000000000001E-4</v>
      </c>
      <c r="I264" s="29" t="s">
        <v>32</v>
      </c>
      <c r="J264" s="29" t="s">
        <v>32</v>
      </c>
      <c r="K264" s="38"/>
      <c r="L264" s="38"/>
    </row>
    <row r="265" spans="1:12" s="17" customFormat="1">
      <c r="A265" s="28" t="s">
        <v>492</v>
      </c>
      <c r="B265" s="1" t="s">
        <v>493</v>
      </c>
      <c r="C265" s="1" t="s">
        <v>82</v>
      </c>
      <c r="D265" s="1" t="s">
        <v>495</v>
      </c>
      <c r="E265" s="64">
        <v>1845535.63</v>
      </c>
      <c r="F265" s="64">
        <v>1845164.04</v>
      </c>
      <c r="G265" s="49">
        <f t="shared" si="8"/>
        <v>-371.58999999985099</v>
      </c>
      <c r="H265" s="57">
        <f t="shared" ref="H265:H328" si="9">ROUND(G265/E265,4)</f>
        <v>-2.0000000000000001E-4</v>
      </c>
      <c r="I265" s="29" t="s">
        <v>32</v>
      </c>
      <c r="J265" s="29" t="s">
        <v>32</v>
      </c>
      <c r="K265" s="38"/>
      <c r="L265" s="38"/>
    </row>
    <row r="266" spans="1:12" s="17" customFormat="1">
      <c r="A266" s="28" t="s">
        <v>492</v>
      </c>
      <c r="B266" s="1" t="s">
        <v>493</v>
      </c>
      <c r="C266" s="1" t="s">
        <v>104</v>
      </c>
      <c r="D266" s="1" t="s">
        <v>496</v>
      </c>
      <c r="E266" s="64">
        <v>301199.65000000002</v>
      </c>
      <c r="F266" s="64">
        <v>301025.32</v>
      </c>
      <c r="G266" s="49">
        <f t="shared" ref="G266:G329" si="10">SUM(F266-E266)</f>
        <v>-174.3300000000163</v>
      </c>
      <c r="H266" s="57">
        <f t="shared" si="9"/>
        <v>-5.9999999999999995E-4</v>
      </c>
      <c r="I266" s="29" t="s">
        <v>32</v>
      </c>
      <c r="J266" s="29" t="s">
        <v>32</v>
      </c>
      <c r="K266" s="38"/>
      <c r="L266" s="38"/>
    </row>
    <row r="267" spans="1:12" s="17" customFormat="1">
      <c r="A267" s="28" t="s">
        <v>492</v>
      </c>
      <c r="B267" s="1" t="s">
        <v>493</v>
      </c>
      <c r="C267" s="1" t="s">
        <v>394</v>
      </c>
      <c r="D267" s="1" t="s">
        <v>497</v>
      </c>
      <c r="E267" s="64">
        <v>629797.57999999996</v>
      </c>
      <c r="F267" s="64">
        <v>629574.81999999995</v>
      </c>
      <c r="G267" s="49">
        <f t="shared" si="10"/>
        <v>-222.76000000000931</v>
      </c>
      <c r="H267" s="57">
        <f t="shared" si="9"/>
        <v>-4.0000000000000002E-4</v>
      </c>
      <c r="I267" s="29" t="s">
        <v>32</v>
      </c>
      <c r="J267" s="29" t="s">
        <v>32</v>
      </c>
      <c r="K267" s="38"/>
      <c r="L267" s="38"/>
    </row>
    <row r="268" spans="1:12" s="17" customFormat="1">
      <c r="A268" s="28" t="s">
        <v>498</v>
      </c>
      <c r="B268" s="1" t="s">
        <v>499</v>
      </c>
      <c r="C268" s="1" t="s">
        <v>401</v>
      </c>
      <c r="D268" s="1" t="s">
        <v>500</v>
      </c>
      <c r="E268" s="64">
        <v>268397.13</v>
      </c>
      <c r="F268" s="64">
        <v>268326.57</v>
      </c>
      <c r="G268" s="49">
        <f t="shared" si="10"/>
        <v>-70.559999999997672</v>
      </c>
      <c r="H268" s="57">
        <f t="shared" si="9"/>
        <v>-2.9999999999999997E-4</v>
      </c>
      <c r="I268" s="29" t="s">
        <v>32</v>
      </c>
      <c r="J268" s="29" t="s">
        <v>32</v>
      </c>
      <c r="K268" s="38"/>
      <c r="L268" s="38"/>
    </row>
    <row r="269" spans="1:12" s="17" customFormat="1">
      <c r="A269" s="28" t="s">
        <v>498</v>
      </c>
      <c r="B269" s="1" t="s">
        <v>499</v>
      </c>
      <c r="C269" s="1" t="s">
        <v>41</v>
      </c>
      <c r="D269" s="1" t="s">
        <v>501</v>
      </c>
      <c r="E269" s="64">
        <v>133618.23999999999</v>
      </c>
      <c r="F269" s="64">
        <v>133516.44</v>
      </c>
      <c r="G269" s="49">
        <f t="shared" si="10"/>
        <v>-101.79999999998836</v>
      </c>
      <c r="H269" s="57">
        <f t="shared" si="9"/>
        <v>-8.0000000000000004E-4</v>
      </c>
      <c r="I269" s="29">
        <v>1</v>
      </c>
      <c r="J269" s="29" t="s">
        <v>32</v>
      </c>
      <c r="K269" s="38"/>
      <c r="L269" s="38"/>
    </row>
    <row r="270" spans="1:12" s="17" customFormat="1">
      <c r="A270" s="28" t="s">
        <v>498</v>
      </c>
      <c r="B270" s="1" t="s">
        <v>499</v>
      </c>
      <c r="C270" s="1" t="s">
        <v>107</v>
      </c>
      <c r="D270" s="1" t="s">
        <v>502</v>
      </c>
      <c r="E270" s="64">
        <v>989963.12</v>
      </c>
      <c r="F270" s="64">
        <v>989711.58</v>
      </c>
      <c r="G270" s="49">
        <f t="shared" si="10"/>
        <v>-251.54000000003725</v>
      </c>
      <c r="H270" s="57">
        <f t="shared" si="9"/>
        <v>-2.9999999999999997E-4</v>
      </c>
      <c r="I270" s="29" t="s">
        <v>32</v>
      </c>
      <c r="J270" s="29" t="s">
        <v>32</v>
      </c>
      <c r="K270" s="38"/>
      <c r="L270" s="38"/>
    </row>
    <row r="271" spans="1:12" s="17" customFormat="1">
      <c r="A271" s="28" t="s">
        <v>498</v>
      </c>
      <c r="B271" s="1" t="s">
        <v>499</v>
      </c>
      <c r="C271" s="1" t="s">
        <v>193</v>
      </c>
      <c r="D271" s="1" t="s">
        <v>503</v>
      </c>
      <c r="E271" s="64">
        <v>4629741.21</v>
      </c>
      <c r="F271" s="64">
        <v>4628983.93</v>
      </c>
      <c r="G271" s="49">
        <f t="shared" si="10"/>
        <v>-757.28000000026077</v>
      </c>
      <c r="H271" s="57">
        <f t="shared" si="9"/>
        <v>-2.0000000000000001E-4</v>
      </c>
      <c r="I271" s="29" t="s">
        <v>32</v>
      </c>
      <c r="J271" s="29" t="s">
        <v>32</v>
      </c>
      <c r="K271" s="38"/>
      <c r="L271" s="38"/>
    </row>
    <row r="272" spans="1:12" s="17" customFormat="1">
      <c r="A272" s="28" t="s">
        <v>504</v>
      </c>
      <c r="B272" s="1" t="s">
        <v>505</v>
      </c>
      <c r="C272" s="1" t="s">
        <v>51</v>
      </c>
      <c r="D272" s="1" t="s">
        <v>506</v>
      </c>
      <c r="E272" s="64">
        <v>704997.39</v>
      </c>
      <c r="F272" s="64">
        <v>704768.74</v>
      </c>
      <c r="G272" s="49">
        <f t="shared" si="10"/>
        <v>-228.65000000002328</v>
      </c>
      <c r="H272" s="57">
        <f t="shared" si="9"/>
        <v>-2.9999999999999997E-4</v>
      </c>
      <c r="I272" s="29" t="s">
        <v>32</v>
      </c>
      <c r="J272" s="29" t="s">
        <v>32</v>
      </c>
      <c r="K272" s="38"/>
      <c r="L272" s="38"/>
    </row>
    <row r="273" spans="1:12" s="17" customFormat="1">
      <c r="A273" s="28" t="s">
        <v>504</v>
      </c>
      <c r="B273" s="1" t="s">
        <v>505</v>
      </c>
      <c r="C273" s="1" t="s">
        <v>41</v>
      </c>
      <c r="D273" s="1" t="s">
        <v>507</v>
      </c>
      <c r="E273" s="64">
        <v>18382.25</v>
      </c>
      <c r="F273" s="64">
        <v>18382.25</v>
      </c>
      <c r="G273" s="49">
        <f t="shared" si="10"/>
        <v>0</v>
      </c>
      <c r="H273" s="57">
        <f t="shared" si="9"/>
        <v>0</v>
      </c>
      <c r="I273" s="29">
        <v>1</v>
      </c>
      <c r="J273" s="29">
        <v>1</v>
      </c>
      <c r="K273" s="38"/>
      <c r="L273" s="38"/>
    </row>
    <row r="274" spans="1:12" s="17" customFormat="1">
      <c r="A274" s="28" t="s">
        <v>504</v>
      </c>
      <c r="B274" s="1" t="s">
        <v>505</v>
      </c>
      <c r="C274" s="1" t="s">
        <v>508</v>
      </c>
      <c r="D274" s="1" t="s">
        <v>509</v>
      </c>
      <c r="E274" s="64">
        <v>2273428.12</v>
      </c>
      <c r="F274" s="64">
        <v>2272866.14</v>
      </c>
      <c r="G274" s="49">
        <f t="shared" si="10"/>
        <v>-561.97999999998137</v>
      </c>
      <c r="H274" s="57">
        <f t="shared" si="9"/>
        <v>-2.0000000000000001E-4</v>
      </c>
      <c r="I274" s="29" t="s">
        <v>32</v>
      </c>
      <c r="J274" s="29" t="s">
        <v>32</v>
      </c>
      <c r="K274" s="38"/>
      <c r="L274" s="38"/>
    </row>
    <row r="275" spans="1:12" s="17" customFormat="1">
      <c r="A275" s="28" t="s">
        <v>504</v>
      </c>
      <c r="B275" s="1" t="s">
        <v>505</v>
      </c>
      <c r="C275" s="1" t="s">
        <v>510</v>
      </c>
      <c r="D275" s="1" t="s">
        <v>511</v>
      </c>
      <c r="E275" s="64">
        <v>76275.3</v>
      </c>
      <c r="F275" s="64">
        <v>76275.3</v>
      </c>
      <c r="G275" s="49">
        <f t="shared" si="10"/>
        <v>0</v>
      </c>
      <c r="H275" s="57">
        <f t="shared" si="9"/>
        <v>0</v>
      </c>
      <c r="I275" s="29">
        <v>1</v>
      </c>
      <c r="J275" s="29" t="s">
        <v>32</v>
      </c>
      <c r="K275" s="38"/>
      <c r="L275" s="38"/>
    </row>
    <row r="276" spans="1:12" s="17" customFormat="1">
      <c r="A276" s="28" t="s">
        <v>512</v>
      </c>
      <c r="B276" s="1" t="s">
        <v>513</v>
      </c>
      <c r="C276" s="1" t="s">
        <v>82</v>
      </c>
      <c r="D276" s="1" t="s">
        <v>514</v>
      </c>
      <c r="E276" s="64">
        <v>6856671.2800000003</v>
      </c>
      <c r="F276" s="64">
        <v>6855507.46</v>
      </c>
      <c r="G276" s="49">
        <f t="shared" si="10"/>
        <v>-1163.820000000298</v>
      </c>
      <c r="H276" s="57">
        <f t="shared" si="9"/>
        <v>-2.0000000000000001E-4</v>
      </c>
      <c r="I276" s="29" t="s">
        <v>32</v>
      </c>
      <c r="J276" s="29" t="s">
        <v>32</v>
      </c>
      <c r="K276" s="38"/>
      <c r="L276" s="38"/>
    </row>
    <row r="277" spans="1:12" s="17" customFormat="1">
      <c r="A277" s="28" t="s">
        <v>512</v>
      </c>
      <c r="B277" s="1" t="s">
        <v>513</v>
      </c>
      <c r="C277" s="1" t="s">
        <v>104</v>
      </c>
      <c r="D277" s="1" t="s">
        <v>515</v>
      </c>
      <c r="E277" s="64">
        <v>5526399.8300000001</v>
      </c>
      <c r="F277" s="64">
        <v>5525357.7300000004</v>
      </c>
      <c r="G277" s="49">
        <f t="shared" si="10"/>
        <v>-1042.0999999996275</v>
      </c>
      <c r="H277" s="57">
        <f t="shared" si="9"/>
        <v>-2.0000000000000001E-4</v>
      </c>
      <c r="I277" s="29" t="s">
        <v>32</v>
      </c>
      <c r="J277" s="29" t="s">
        <v>32</v>
      </c>
      <c r="K277" s="38"/>
      <c r="L277" s="38"/>
    </row>
    <row r="278" spans="1:12" s="17" customFormat="1">
      <c r="A278" s="28" t="s">
        <v>516</v>
      </c>
      <c r="B278" s="1" t="s">
        <v>517</v>
      </c>
      <c r="C278" s="1" t="s">
        <v>269</v>
      </c>
      <c r="D278" s="1" t="s">
        <v>518</v>
      </c>
      <c r="E278" s="64">
        <v>455331.02</v>
      </c>
      <c r="F278" s="64">
        <v>455267.94</v>
      </c>
      <c r="G278" s="49">
        <f t="shared" si="10"/>
        <v>-63.080000000016298</v>
      </c>
      <c r="H278" s="57">
        <f t="shared" si="9"/>
        <v>-1E-4</v>
      </c>
      <c r="I278" s="29" t="s">
        <v>32</v>
      </c>
      <c r="J278" s="29" t="s">
        <v>32</v>
      </c>
      <c r="K278" s="38"/>
      <c r="L278" s="38"/>
    </row>
    <row r="279" spans="1:12" s="17" customFormat="1">
      <c r="A279" s="28" t="s">
        <v>516</v>
      </c>
      <c r="B279" s="1" t="s">
        <v>517</v>
      </c>
      <c r="C279" s="1" t="s">
        <v>519</v>
      </c>
      <c r="D279" s="1" t="s">
        <v>520</v>
      </c>
      <c r="E279" s="64">
        <v>58115.16</v>
      </c>
      <c r="F279" s="64">
        <v>58011.79</v>
      </c>
      <c r="G279" s="49">
        <f t="shared" si="10"/>
        <v>-103.37000000000262</v>
      </c>
      <c r="H279" s="57">
        <f t="shared" si="9"/>
        <v>-1.8E-3</v>
      </c>
      <c r="I279" s="29" t="s">
        <v>32</v>
      </c>
      <c r="J279" s="29" t="s">
        <v>32</v>
      </c>
      <c r="K279" s="38"/>
      <c r="L279" s="38"/>
    </row>
    <row r="280" spans="1:12" s="17" customFormat="1">
      <c r="A280" s="28" t="s">
        <v>516</v>
      </c>
      <c r="B280" s="1" t="s">
        <v>517</v>
      </c>
      <c r="C280" s="1" t="s">
        <v>51</v>
      </c>
      <c r="D280" s="1" t="s">
        <v>521</v>
      </c>
      <c r="E280" s="64">
        <v>72180.11</v>
      </c>
      <c r="F280" s="64">
        <v>72180.11</v>
      </c>
      <c r="G280" s="49">
        <f t="shared" si="10"/>
        <v>0</v>
      </c>
      <c r="H280" s="57">
        <f t="shared" si="9"/>
        <v>0</v>
      </c>
      <c r="I280" s="29">
        <v>1</v>
      </c>
      <c r="J280" s="29">
        <v>1</v>
      </c>
      <c r="K280" s="38"/>
      <c r="L280" s="38"/>
    </row>
    <row r="281" spans="1:12" s="17" customFormat="1">
      <c r="A281" s="28" t="s">
        <v>516</v>
      </c>
      <c r="B281" s="1" t="s">
        <v>517</v>
      </c>
      <c r="C281" s="1" t="s">
        <v>82</v>
      </c>
      <c r="D281" s="1" t="s">
        <v>522</v>
      </c>
      <c r="E281" s="64">
        <v>4090865.33</v>
      </c>
      <c r="F281" s="64">
        <v>4090165.24</v>
      </c>
      <c r="G281" s="49">
        <f t="shared" si="10"/>
        <v>-700.08999999985099</v>
      </c>
      <c r="H281" s="57">
        <f t="shared" si="9"/>
        <v>-2.0000000000000001E-4</v>
      </c>
      <c r="I281" s="29" t="s">
        <v>32</v>
      </c>
      <c r="J281" s="29" t="s">
        <v>32</v>
      </c>
      <c r="K281" s="38"/>
      <c r="L281" s="38"/>
    </row>
    <row r="282" spans="1:12" s="17" customFormat="1">
      <c r="A282" s="28" t="s">
        <v>516</v>
      </c>
      <c r="B282" s="1" t="s">
        <v>517</v>
      </c>
      <c r="C282" s="1" t="s">
        <v>193</v>
      </c>
      <c r="D282" s="1" t="s">
        <v>523</v>
      </c>
      <c r="E282" s="64">
        <v>3324257.24</v>
      </c>
      <c r="F282" s="64">
        <v>3323727.96</v>
      </c>
      <c r="G282" s="49">
        <f t="shared" si="10"/>
        <v>-529.28000000026077</v>
      </c>
      <c r="H282" s="57">
        <f t="shared" si="9"/>
        <v>-2.0000000000000001E-4</v>
      </c>
      <c r="I282" s="29" t="s">
        <v>32</v>
      </c>
      <c r="J282" s="29" t="s">
        <v>32</v>
      </c>
      <c r="K282" s="38"/>
      <c r="L282" s="38"/>
    </row>
    <row r="283" spans="1:12" s="17" customFormat="1">
      <c r="A283" s="28" t="s">
        <v>516</v>
      </c>
      <c r="B283" s="1" t="s">
        <v>517</v>
      </c>
      <c r="C283" s="1" t="s">
        <v>257</v>
      </c>
      <c r="D283" s="1" t="s">
        <v>524</v>
      </c>
      <c r="E283" s="64">
        <v>5509757.5499999998</v>
      </c>
      <c r="F283" s="64">
        <v>5508877.3899999997</v>
      </c>
      <c r="G283" s="49">
        <f t="shared" si="10"/>
        <v>-880.16000000014901</v>
      </c>
      <c r="H283" s="57">
        <f t="shared" si="9"/>
        <v>-2.0000000000000001E-4</v>
      </c>
      <c r="I283" s="29" t="s">
        <v>32</v>
      </c>
      <c r="J283" s="29" t="s">
        <v>32</v>
      </c>
      <c r="K283" s="38"/>
      <c r="L283" s="38"/>
    </row>
    <row r="284" spans="1:12" s="17" customFormat="1">
      <c r="A284" s="28" t="s">
        <v>516</v>
      </c>
      <c r="B284" s="1" t="s">
        <v>517</v>
      </c>
      <c r="C284" s="1" t="s">
        <v>166</v>
      </c>
      <c r="D284" s="1" t="s">
        <v>525</v>
      </c>
      <c r="E284" s="64">
        <v>1506488.74</v>
      </c>
      <c r="F284" s="64">
        <v>1506203.14</v>
      </c>
      <c r="G284" s="49">
        <f t="shared" si="10"/>
        <v>-285.60000000009313</v>
      </c>
      <c r="H284" s="57">
        <f t="shared" si="9"/>
        <v>-2.0000000000000001E-4</v>
      </c>
      <c r="I284" s="29">
        <v>1</v>
      </c>
      <c r="J284" s="29" t="s">
        <v>32</v>
      </c>
      <c r="K284" s="38"/>
      <c r="L284" s="38"/>
    </row>
    <row r="285" spans="1:12" s="17" customFormat="1">
      <c r="A285" s="28" t="s">
        <v>526</v>
      </c>
      <c r="B285" s="1" t="s">
        <v>527</v>
      </c>
      <c r="C285" s="1" t="s">
        <v>51</v>
      </c>
      <c r="D285" s="1" t="s">
        <v>528</v>
      </c>
      <c r="E285" s="64">
        <v>6403634.4699999997</v>
      </c>
      <c r="F285" s="64">
        <v>6402177.0899999999</v>
      </c>
      <c r="G285" s="49">
        <f t="shared" si="10"/>
        <v>-1457.3799999998882</v>
      </c>
      <c r="H285" s="57">
        <f t="shared" si="9"/>
        <v>-2.0000000000000001E-4</v>
      </c>
      <c r="I285" s="29" t="s">
        <v>32</v>
      </c>
      <c r="J285" s="29" t="s">
        <v>32</v>
      </c>
      <c r="K285" s="38"/>
      <c r="L285" s="38"/>
    </row>
    <row r="286" spans="1:12" s="17" customFormat="1">
      <c r="A286" s="28" t="s">
        <v>526</v>
      </c>
      <c r="B286" s="1" t="s">
        <v>527</v>
      </c>
      <c r="C286" s="1" t="s">
        <v>82</v>
      </c>
      <c r="D286" s="1" t="s">
        <v>529</v>
      </c>
      <c r="E286" s="64">
        <v>2418161.96</v>
      </c>
      <c r="F286" s="64">
        <v>2417718.08</v>
      </c>
      <c r="G286" s="49">
        <f t="shared" si="10"/>
        <v>-443.87999999988824</v>
      </c>
      <c r="H286" s="57">
        <f t="shared" si="9"/>
        <v>-2.0000000000000001E-4</v>
      </c>
      <c r="I286" s="29" t="s">
        <v>32</v>
      </c>
      <c r="J286" s="29" t="s">
        <v>32</v>
      </c>
      <c r="K286" s="38"/>
      <c r="L286" s="38"/>
    </row>
    <row r="287" spans="1:12" s="17" customFormat="1">
      <c r="A287" s="28" t="s">
        <v>526</v>
      </c>
      <c r="B287" s="1" t="s">
        <v>527</v>
      </c>
      <c r="C287" s="1" t="s">
        <v>107</v>
      </c>
      <c r="D287" s="1" t="s">
        <v>530</v>
      </c>
      <c r="E287" s="64">
        <v>3408822.91</v>
      </c>
      <c r="F287" s="64">
        <v>3408171.69</v>
      </c>
      <c r="G287" s="49">
        <f t="shared" si="10"/>
        <v>-651.22000000020489</v>
      </c>
      <c r="H287" s="57">
        <f t="shared" si="9"/>
        <v>-2.0000000000000001E-4</v>
      </c>
      <c r="I287" s="29" t="s">
        <v>32</v>
      </c>
      <c r="J287" s="29" t="s">
        <v>32</v>
      </c>
      <c r="K287" s="38"/>
      <c r="L287" s="38"/>
    </row>
    <row r="288" spans="1:12" s="17" customFormat="1">
      <c r="A288" s="28" t="s">
        <v>526</v>
      </c>
      <c r="B288" s="1" t="s">
        <v>527</v>
      </c>
      <c r="C288" s="1" t="s">
        <v>209</v>
      </c>
      <c r="D288" s="1" t="s">
        <v>531</v>
      </c>
      <c r="E288" s="64">
        <v>1651093.81</v>
      </c>
      <c r="F288" s="64">
        <v>1650759.97</v>
      </c>
      <c r="G288" s="49">
        <f t="shared" si="10"/>
        <v>-333.84000000008382</v>
      </c>
      <c r="H288" s="57">
        <f t="shared" si="9"/>
        <v>-2.0000000000000001E-4</v>
      </c>
      <c r="I288" s="29" t="s">
        <v>32</v>
      </c>
      <c r="J288" s="29" t="s">
        <v>32</v>
      </c>
      <c r="K288" s="38"/>
      <c r="L288" s="38"/>
    </row>
    <row r="289" spans="1:12" s="17" customFormat="1">
      <c r="A289" s="28" t="s">
        <v>526</v>
      </c>
      <c r="B289" s="1" t="s">
        <v>527</v>
      </c>
      <c r="C289" s="1" t="s">
        <v>64</v>
      </c>
      <c r="D289" s="1" t="s">
        <v>532</v>
      </c>
      <c r="E289" s="64">
        <v>5396305.1100000003</v>
      </c>
      <c r="F289" s="64">
        <v>5395384.4699999997</v>
      </c>
      <c r="G289" s="49">
        <f t="shared" si="10"/>
        <v>-920.64000000059605</v>
      </c>
      <c r="H289" s="57">
        <f t="shared" si="9"/>
        <v>-2.0000000000000001E-4</v>
      </c>
      <c r="I289" s="29" t="s">
        <v>32</v>
      </c>
      <c r="J289" s="29" t="s">
        <v>32</v>
      </c>
      <c r="K289" s="38"/>
      <c r="L289" s="38"/>
    </row>
    <row r="290" spans="1:12" s="17" customFormat="1">
      <c r="A290" s="28" t="s">
        <v>526</v>
      </c>
      <c r="B290" s="1" t="s">
        <v>527</v>
      </c>
      <c r="C290" s="1" t="s">
        <v>216</v>
      </c>
      <c r="D290" s="1" t="s">
        <v>533</v>
      </c>
      <c r="E290" s="64">
        <v>6518507.4900000002</v>
      </c>
      <c r="F290" s="64">
        <v>6517276.9299999997</v>
      </c>
      <c r="G290" s="49">
        <f t="shared" si="10"/>
        <v>-1230.5600000005215</v>
      </c>
      <c r="H290" s="57">
        <f t="shared" si="9"/>
        <v>-2.0000000000000001E-4</v>
      </c>
      <c r="I290" s="29" t="s">
        <v>32</v>
      </c>
      <c r="J290" s="29" t="s">
        <v>32</v>
      </c>
      <c r="K290" s="38"/>
      <c r="L290" s="38"/>
    </row>
    <row r="291" spans="1:12" s="17" customFormat="1">
      <c r="A291" s="28" t="s">
        <v>534</v>
      </c>
      <c r="B291" s="1" t="s">
        <v>535</v>
      </c>
      <c r="C291" s="1" t="s">
        <v>254</v>
      </c>
      <c r="D291" s="1" t="s">
        <v>536</v>
      </c>
      <c r="E291" s="64">
        <v>539620.56000000006</v>
      </c>
      <c r="F291" s="64">
        <v>539521.04</v>
      </c>
      <c r="G291" s="49">
        <f t="shared" si="10"/>
        <v>-99.520000000018626</v>
      </c>
      <c r="H291" s="57">
        <f t="shared" si="9"/>
        <v>-2.0000000000000001E-4</v>
      </c>
      <c r="I291" s="29" t="s">
        <v>32</v>
      </c>
      <c r="J291" s="29" t="s">
        <v>32</v>
      </c>
      <c r="K291" s="38"/>
      <c r="L291" s="38"/>
    </row>
    <row r="292" spans="1:12" s="17" customFormat="1">
      <c r="A292" s="28" t="s">
        <v>534</v>
      </c>
      <c r="B292" s="1" t="s">
        <v>535</v>
      </c>
      <c r="C292" s="1" t="s">
        <v>537</v>
      </c>
      <c r="D292" s="1" t="s">
        <v>538</v>
      </c>
      <c r="E292" s="64">
        <v>1833796.17</v>
      </c>
      <c r="F292" s="64">
        <v>1833554.34</v>
      </c>
      <c r="G292" s="49">
        <f t="shared" si="10"/>
        <v>-241.82999999984168</v>
      </c>
      <c r="H292" s="57">
        <f t="shared" si="9"/>
        <v>-1E-4</v>
      </c>
      <c r="I292" s="29" t="s">
        <v>32</v>
      </c>
      <c r="J292" s="29" t="s">
        <v>32</v>
      </c>
      <c r="K292" s="38"/>
      <c r="L292" s="38"/>
    </row>
    <row r="293" spans="1:12" s="17" customFormat="1">
      <c r="A293" s="28" t="s">
        <v>534</v>
      </c>
      <c r="B293" s="1" t="s">
        <v>535</v>
      </c>
      <c r="C293" s="1" t="s">
        <v>539</v>
      </c>
      <c r="D293" s="1" t="s">
        <v>540</v>
      </c>
      <c r="E293" s="64">
        <v>529534.9</v>
      </c>
      <c r="F293" s="64">
        <v>529464.79</v>
      </c>
      <c r="G293" s="49">
        <f t="shared" si="10"/>
        <v>-70.10999999998603</v>
      </c>
      <c r="H293" s="57">
        <f t="shared" si="9"/>
        <v>-1E-4</v>
      </c>
      <c r="I293" s="29" t="s">
        <v>32</v>
      </c>
      <c r="J293" s="29" t="s">
        <v>32</v>
      </c>
      <c r="K293" s="38"/>
      <c r="L293" s="38"/>
    </row>
    <row r="294" spans="1:12" s="17" customFormat="1">
      <c r="A294" s="28" t="s">
        <v>534</v>
      </c>
      <c r="B294" s="1" t="s">
        <v>535</v>
      </c>
      <c r="C294" s="1" t="s">
        <v>338</v>
      </c>
      <c r="D294" s="1" t="s">
        <v>541</v>
      </c>
      <c r="E294" s="64">
        <v>1450091.18</v>
      </c>
      <c r="F294" s="64">
        <v>1449889.6</v>
      </c>
      <c r="G294" s="49">
        <f t="shared" si="10"/>
        <v>-201.57999999984168</v>
      </c>
      <c r="H294" s="57">
        <f t="shared" si="9"/>
        <v>-1E-4</v>
      </c>
      <c r="I294" s="29" t="s">
        <v>32</v>
      </c>
      <c r="J294" s="29" t="s">
        <v>32</v>
      </c>
      <c r="K294" s="38"/>
      <c r="L294" s="38"/>
    </row>
    <row r="295" spans="1:12" s="17" customFormat="1">
      <c r="A295" s="28" t="s">
        <v>534</v>
      </c>
      <c r="B295" s="1" t="s">
        <v>535</v>
      </c>
      <c r="C295" s="1" t="s">
        <v>160</v>
      </c>
      <c r="D295" s="1" t="s">
        <v>542</v>
      </c>
      <c r="E295" s="64">
        <v>1316891.33</v>
      </c>
      <c r="F295" s="64">
        <v>1316726.98</v>
      </c>
      <c r="G295" s="49">
        <f t="shared" si="10"/>
        <v>-164.35000000009313</v>
      </c>
      <c r="H295" s="57">
        <f t="shared" si="9"/>
        <v>-1E-4</v>
      </c>
      <c r="I295" s="29" t="s">
        <v>32</v>
      </c>
      <c r="J295" s="29" t="s">
        <v>32</v>
      </c>
      <c r="K295" s="38"/>
      <c r="L295" s="38"/>
    </row>
    <row r="296" spans="1:12" s="17" customFormat="1">
      <c r="A296" s="28" t="s">
        <v>534</v>
      </c>
      <c r="B296" s="1" t="s">
        <v>535</v>
      </c>
      <c r="C296" s="1" t="s">
        <v>107</v>
      </c>
      <c r="D296" s="1" t="s">
        <v>543</v>
      </c>
      <c r="E296" s="64">
        <v>5781035.8300000001</v>
      </c>
      <c r="F296" s="64">
        <v>5780204.3600000003</v>
      </c>
      <c r="G296" s="49">
        <f t="shared" si="10"/>
        <v>-831.46999999973923</v>
      </c>
      <c r="H296" s="57">
        <f t="shared" si="9"/>
        <v>-1E-4</v>
      </c>
      <c r="I296" s="29" t="s">
        <v>32</v>
      </c>
      <c r="J296" s="29" t="s">
        <v>32</v>
      </c>
      <c r="K296" s="38"/>
      <c r="L296" s="38"/>
    </row>
    <row r="297" spans="1:12" s="17" customFormat="1">
      <c r="A297" s="28" t="s">
        <v>534</v>
      </c>
      <c r="B297" s="1" t="s">
        <v>535</v>
      </c>
      <c r="C297" s="1" t="s">
        <v>84</v>
      </c>
      <c r="D297" s="1" t="s">
        <v>544</v>
      </c>
      <c r="E297" s="64">
        <v>3320220.39</v>
      </c>
      <c r="F297" s="64">
        <v>3319788.27</v>
      </c>
      <c r="G297" s="49">
        <f t="shared" si="10"/>
        <v>-432.12000000011176</v>
      </c>
      <c r="H297" s="57">
        <f t="shared" si="9"/>
        <v>-1E-4</v>
      </c>
      <c r="I297" s="29" t="s">
        <v>32</v>
      </c>
      <c r="J297" s="29" t="s">
        <v>32</v>
      </c>
      <c r="K297" s="38"/>
      <c r="L297" s="38"/>
    </row>
    <row r="298" spans="1:12" s="17" customFormat="1">
      <c r="A298" s="28" t="s">
        <v>534</v>
      </c>
      <c r="B298" s="1" t="s">
        <v>535</v>
      </c>
      <c r="C298" s="1" t="s">
        <v>43</v>
      </c>
      <c r="D298" s="1" t="s">
        <v>545</v>
      </c>
      <c r="E298" s="64">
        <v>1805507.72</v>
      </c>
      <c r="F298" s="64">
        <v>1804912.96</v>
      </c>
      <c r="G298" s="49">
        <f t="shared" si="10"/>
        <v>-594.76000000000931</v>
      </c>
      <c r="H298" s="57">
        <f t="shared" si="9"/>
        <v>-2.9999999999999997E-4</v>
      </c>
      <c r="I298" s="29" t="s">
        <v>32</v>
      </c>
      <c r="J298" s="29" t="s">
        <v>32</v>
      </c>
      <c r="K298" s="38"/>
      <c r="L298" s="38"/>
    </row>
    <row r="299" spans="1:12" s="17" customFormat="1">
      <c r="A299" s="28" t="s">
        <v>534</v>
      </c>
      <c r="B299" s="1" t="s">
        <v>535</v>
      </c>
      <c r="C299" s="1" t="s">
        <v>378</v>
      </c>
      <c r="D299" s="1" t="s">
        <v>546</v>
      </c>
      <c r="E299" s="64">
        <v>1253980.1200000001</v>
      </c>
      <c r="F299" s="64">
        <v>1253802.58</v>
      </c>
      <c r="G299" s="49">
        <f t="shared" si="10"/>
        <v>-177.54000000003725</v>
      </c>
      <c r="H299" s="57">
        <f t="shared" si="9"/>
        <v>-1E-4</v>
      </c>
      <c r="I299" s="29" t="s">
        <v>32</v>
      </c>
      <c r="J299" s="29" t="s">
        <v>32</v>
      </c>
      <c r="K299" s="38"/>
      <c r="L299" s="38"/>
    </row>
    <row r="300" spans="1:12" s="17" customFormat="1">
      <c r="A300" s="28" t="s">
        <v>534</v>
      </c>
      <c r="B300" s="1" t="s">
        <v>535</v>
      </c>
      <c r="C300" s="1" t="s">
        <v>394</v>
      </c>
      <c r="D300" s="1" t="s">
        <v>547</v>
      </c>
      <c r="E300" s="64">
        <v>1749039.59</v>
      </c>
      <c r="F300" s="64">
        <v>1748792.33</v>
      </c>
      <c r="G300" s="49">
        <f t="shared" si="10"/>
        <v>-247.26000000000931</v>
      </c>
      <c r="H300" s="57">
        <f t="shared" si="9"/>
        <v>-1E-4</v>
      </c>
      <c r="I300" s="29" t="s">
        <v>32</v>
      </c>
      <c r="J300" s="29" t="s">
        <v>32</v>
      </c>
      <c r="K300" s="38"/>
      <c r="L300" s="38"/>
    </row>
    <row r="301" spans="1:12" s="17" customFormat="1">
      <c r="A301" s="28" t="s">
        <v>534</v>
      </c>
      <c r="B301" s="1" t="s">
        <v>535</v>
      </c>
      <c r="C301" s="1" t="s">
        <v>204</v>
      </c>
      <c r="D301" s="1" t="s">
        <v>548</v>
      </c>
      <c r="E301" s="64">
        <v>2472961.89</v>
      </c>
      <c r="F301" s="64">
        <v>2472642.87</v>
      </c>
      <c r="G301" s="49">
        <f t="shared" si="10"/>
        <v>-319.02000000001863</v>
      </c>
      <c r="H301" s="57">
        <f t="shared" si="9"/>
        <v>-1E-4</v>
      </c>
      <c r="I301" s="29" t="s">
        <v>32</v>
      </c>
      <c r="J301" s="29" t="s">
        <v>32</v>
      </c>
      <c r="K301" s="38"/>
      <c r="L301" s="38"/>
    </row>
    <row r="302" spans="1:12" s="17" customFormat="1">
      <c r="A302" s="28" t="s">
        <v>534</v>
      </c>
      <c r="B302" s="1" t="s">
        <v>535</v>
      </c>
      <c r="C302" s="1" t="s">
        <v>425</v>
      </c>
      <c r="D302" s="1" t="s">
        <v>549</v>
      </c>
      <c r="E302" s="64">
        <v>1155268.5900000001</v>
      </c>
      <c r="F302" s="64">
        <v>1155049.8799999999</v>
      </c>
      <c r="G302" s="49">
        <f t="shared" si="10"/>
        <v>-218.71000000019558</v>
      </c>
      <c r="H302" s="57">
        <f t="shared" si="9"/>
        <v>-2.0000000000000001E-4</v>
      </c>
      <c r="I302" s="29" t="s">
        <v>32</v>
      </c>
      <c r="J302" s="29" t="s">
        <v>32</v>
      </c>
      <c r="K302" s="38"/>
      <c r="L302" s="38"/>
    </row>
    <row r="303" spans="1:12" s="17" customFormat="1">
      <c r="A303" s="28" t="s">
        <v>534</v>
      </c>
      <c r="B303" s="1" t="s">
        <v>535</v>
      </c>
      <c r="C303" s="1" t="s">
        <v>172</v>
      </c>
      <c r="D303" s="1" t="s">
        <v>550</v>
      </c>
      <c r="E303" s="64">
        <v>4834267.8099999996</v>
      </c>
      <c r="F303" s="64">
        <v>4833225.7300000004</v>
      </c>
      <c r="G303" s="49">
        <f t="shared" si="10"/>
        <v>-1042.0799999991432</v>
      </c>
      <c r="H303" s="57">
        <f t="shared" si="9"/>
        <v>-2.0000000000000001E-4</v>
      </c>
      <c r="I303" s="29" t="s">
        <v>32</v>
      </c>
      <c r="J303" s="29" t="s">
        <v>32</v>
      </c>
      <c r="K303" s="38"/>
      <c r="L303" s="38"/>
    </row>
    <row r="304" spans="1:12" s="17" customFormat="1">
      <c r="A304" s="28" t="s">
        <v>551</v>
      </c>
      <c r="B304" s="1" t="s">
        <v>552</v>
      </c>
      <c r="C304" s="1" t="s">
        <v>401</v>
      </c>
      <c r="D304" s="1" t="s">
        <v>553</v>
      </c>
      <c r="E304" s="64">
        <v>411198.71</v>
      </c>
      <c r="F304" s="64">
        <v>411149.91</v>
      </c>
      <c r="G304" s="49">
        <f t="shared" si="10"/>
        <v>-48.800000000046566</v>
      </c>
      <c r="H304" s="57">
        <f t="shared" si="9"/>
        <v>-1E-4</v>
      </c>
      <c r="I304" s="29" t="s">
        <v>32</v>
      </c>
      <c r="J304" s="29" t="s">
        <v>32</v>
      </c>
      <c r="K304" s="38"/>
      <c r="L304" s="38"/>
    </row>
    <row r="305" spans="1:12" s="17" customFormat="1">
      <c r="A305" s="28" t="s">
        <v>551</v>
      </c>
      <c r="B305" s="1" t="s">
        <v>552</v>
      </c>
      <c r="C305" s="1" t="s">
        <v>213</v>
      </c>
      <c r="D305" s="1" t="s">
        <v>554</v>
      </c>
      <c r="E305" s="64">
        <v>529289.29</v>
      </c>
      <c r="F305" s="64">
        <v>529218.82999999996</v>
      </c>
      <c r="G305" s="49">
        <f t="shared" si="10"/>
        <v>-70.460000000079162</v>
      </c>
      <c r="H305" s="57">
        <f t="shared" si="9"/>
        <v>-1E-4</v>
      </c>
      <c r="I305" s="29" t="s">
        <v>32</v>
      </c>
      <c r="J305" s="29" t="s">
        <v>32</v>
      </c>
      <c r="K305" s="38"/>
      <c r="L305" s="38"/>
    </row>
    <row r="306" spans="1:12" s="17" customFormat="1">
      <c r="A306" s="28" t="s">
        <v>551</v>
      </c>
      <c r="B306" s="1" t="s">
        <v>552</v>
      </c>
      <c r="C306" s="1" t="s">
        <v>51</v>
      </c>
      <c r="D306" s="1" t="s">
        <v>555</v>
      </c>
      <c r="E306" s="64">
        <v>4554306.09</v>
      </c>
      <c r="F306" s="64">
        <v>4553497.9800000004</v>
      </c>
      <c r="G306" s="49">
        <f t="shared" si="10"/>
        <v>-808.10999999940395</v>
      </c>
      <c r="H306" s="57">
        <f t="shared" si="9"/>
        <v>-2.0000000000000001E-4</v>
      </c>
      <c r="I306" s="29" t="s">
        <v>32</v>
      </c>
      <c r="J306" s="29" t="s">
        <v>32</v>
      </c>
      <c r="K306" s="38"/>
      <c r="L306" s="38"/>
    </row>
    <row r="307" spans="1:12" s="17" customFormat="1">
      <c r="A307" s="28" t="s">
        <v>551</v>
      </c>
      <c r="B307" s="1" t="s">
        <v>552</v>
      </c>
      <c r="C307" s="1" t="s">
        <v>66</v>
      </c>
      <c r="D307" s="1" t="s">
        <v>556</v>
      </c>
      <c r="E307" s="64">
        <v>4957047.5999999996</v>
      </c>
      <c r="F307" s="64">
        <v>4956113.87</v>
      </c>
      <c r="G307" s="49">
        <f t="shared" si="10"/>
        <v>-933.72999999951571</v>
      </c>
      <c r="H307" s="57">
        <f t="shared" si="9"/>
        <v>-2.0000000000000001E-4</v>
      </c>
      <c r="I307" s="29" t="s">
        <v>32</v>
      </c>
      <c r="J307" s="29" t="s">
        <v>32</v>
      </c>
      <c r="K307" s="38"/>
      <c r="L307" s="38"/>
    </row>
    <row r="308" spans="1:12" s="17" customFormat="1">
      <c r="A308" s="28" t="s">
        <v>551</v>
      </c>
      <c r="B308" s="1" t="s">
        <v>552</v>
      </c>
      <c r="C308" s="1" t="s">
        <v>148</v>
      </c>
      <c r="D308" s="1" t="s">
        <v>557</v>
      </c>
      <c r="E308" s="64">
        <v>1118645.96</v>
      </c>
      <c r="F308" s="64">
        <v>1118469.98</v>
      </c>
      <c r="G308" s="49">
        <f t="shared" si="10"/>
        <v>-175.97999999998137</v>
      </c>
      <c r="H308" s="57">
        <f t="shared" si="9"/>
        <v>-2.0000000000000001E-4</v>
      </c>
      <c r="I308" s="29" t="s">
        <v>32</v>
      </c>
      <c r="J308" s="29" t="s">
        <v>32</v>
      </c>
      <c r="K308" s="38"/>
      <c r="L308" s="38"/>
    </row>
    <row r="309" spans="1:12" s="17" customFormat="1">
      <c r="A309" s="28" t="s">
        <v>551</v>
      </c>
      <c r="B309" s="1" t="s">
        <v>552</v>
      </c>
      <c r="C309" s="1" t="s">
        <v>126</v>
      </c>
      <c r="D309" s="1" t="s">
        <v>558</v>
      </c>
      <c r="E309" s="64">
        <v>207387.96</v>
      </c>
      <c r="F309" s="64">
        <v>207330.55</v>
      </c>
      <c r="G309" s="49">
        <f t="shared" si="10"/>
        <v>-57.410000000003492</v>
      </c>
      <c r="H309" s="57">
        <f t="shared" si="9"/>
        <v>-2.9999999999999997E-4</v>
      </c>
      <c r="I309" s="29" t="s">
        <v>32</v>
      </c>
      <c r="J309" s="29" t="s">
        <v>32</v>
      </c>
      <c r="K309" s="38"/>
      <c r="L309" s="38"/>
    </row>
    <row r="310" spans="1:12" s="17" customFormat="1">
      <c r="A310" s="28" t="s">
        <v>559</v>
      </c>
      <c r="B310" s="1" t="s">
        <v>560</v>
      </c>
      <c r="C310" s="1" t="s">
        <v>51</v>
      </c>
      <c r="D310" s="1" t="s">
        <v>561</v>
      </c>
      <c r="E310" s="64">
        <v>6145315.3200000003</v>
      </c>
      <c r="F310" s="64">
        <v>6144327.0499999998</v>
      </c>
      <c r="G310" s="49">
        <f t="shared" si="10"/>
        <v>-988.27000000048429</v>
      </c>
      <c r="H310" s="57">
        <f t="shared" si="9"/>
        <v>-2.0000000000000001E-4</v>
      </c>
      <c r="I310" s="29" t="s">
        <v>32</v>
      </c>
      <c r="J310" s="29" t="s">
        <v>32</v>
      </c>
      <c r="K310" s="38"/>
      <c r="L310" s="38"/>
    </row>
    <row r="311" spans="1:12" s="17" customFormat="1">
      <c r="A311" s="28" t="s">
        <v>559</v>
      </c>
      <c r="B311" s="1" t="s">
        <v>560</v>
      </c>
      <c r="C311" s="1" t="s">
        <v>209</v>
      </c>
      <c r="D311" s="1" t="s">
        <v>562</v>
      </c>
      <c r="E311" s="64">
        <v>2124742.14</v>
      </c>
      <c r="F311" s="64">
        <v>2124156.84</v>
      </c>
      <c r="G311" s="49">
        <f t="shared" si="10"/>
        <v>-585.3000000002794</v>
      </c>
      <c r="H311" s="57">
        <f t="shared" si="9"/>
        <v>-2.9999999999999997E-4</v>
      </c>
      <c r="I311" s="29" t="s">
        <v>32</v>
      </c>
      <c r="J311" s="29" t="s">
        <v>32</v>
      </c>
      <c r="K311" s="38"/>
      <c r="L311" s="38"/>
    </row>
    <row r="312" spans="1:12" s="17" customFormat="1">
      <c r="A312" s="28" t="s">
        <v>563</v>
      </c>
      <c r="B312" s="1" t="s">
        <v>564</v>
      </c>
      <c r="C312" s="1" t="s">
        <v>537</v>
      </c>
      <c r="D312" s="1" t="s">
        <v>565</v>
      </c>
      <c r="E312" s="64">
        <v>395667.53</v>
      </c>
      <c r="F312" s="64">
        <v>395599.33</v>
      </c>
      <c r="G312" s="49">
        <f t="shared" si="10"/>
        <v>-68.200000000011642</v>
      </c>
      <c r="H312" s="57">
        <f t="shared" si="9"/>
        <v>-2.0000000000000001E-4</v>
      </c>
      <c r="I312" s="29" t="s">
        <v>32</v>
      </c>
      <c r="J312" s="29" t="s">
        <v>32</v>
      </c>
      <c r="K312" s="38"/>
      <c r="L312" s="38"/>
    </row>
    <row r="313" spans="1:12" s="17" customFormat="1">
      <c r="A313" s="28" t="s">
        <v>563</v>
      </c>
      <c r="B313" s="1" t="s">
        <v>564</v>
      </c>
      <c r="C313" s="1" t="s">
        <v>82</v>
      </c>
      <c r="D313" s="1" t="s">
        <v>566</v>
      </c>
      <c r="E313" s="64">
        <v>3078739.86</v>
      </c>
      <c r="F313" s="64">
        <v>3078238.69</v>
      </c>
      <c r="G313" s="49">
        <f t="shared" si="10"/>
        <v>-501.16999999992549</v>
      </c>
      <c r="H313" s="57">
        <f t="shared" si="9"/>
        <v>-2.0000000000000001E-4</v>
      </c>
      <c r="I313" s="29" t="s">
        <v>32</v>
      </c>
      <c r="J313" s="29" t="s">
        <v>32</v>
      </c>
      <c r="K313" s="38"/>
      <c r="L313" s="38"/>
    </row>
    <row r="314" spans="1:12" s="17" customFormat="1">
      <c r="A314" s="28" t="s">
        <v>563</v>
      </c>
      <c r="B314" s="1" t="s">
        <v>564</v>
      </c>
      <c r="C314" s="1" t="s">
        <v>104</v>
      </c>
      <c r="D314" s="1" t="s">
        <v>567</v>
      </c>
      <c r="E314" s="64">
        <v>4508798.8600000003</v>
      </c>
      <c r="F314" s="64">
        <v>4507716.99</v>
      </c>
      <c r="G314" s="49">
        <f t="shared" si="10"/>
        <v>-1081.8700000001118</v>
      </c>
      <c r="H314" s="57">
        <f t="shared" si="9"/>
        <v>-2.0000000000000001E-4</v>
      </c>
      <c r="I314" s="29" t="s">
        <v>32</v>
      </c>
      <c r="J314" s="29" t="s">
        <v>32</v>
      </c>
      <c r="K314" s="38"/>
      <c r="L314" s="38"/>
    </row>
    <row r="315" spans="1:12" s="17" customFormat="1">
      <c r="A315" s="28" t="s">
        <v>563</v>
      </c>
      <c r="B315" s="1" t="s">
        <v>564</v>
      </c>
      <c r="C315" s="1" t="s">
        <v>84</v>
      </c>
      <c r="D315" s="1" t="s">
        <v>568</v>
      </c>
      <c r="E315" s="64">
        <v>1379511.43</v>
      </c>
      <c r="F315" s="64">
        <v>1379302.32</v>
      </c>
      <c r="G315" s="49">
        <f t="shared" si="10"/>
        <v>-209.10999999986961</v>
      </c>
      <c r="H315" s="57">
        <f t="shared" si="9"/>
        <v>-2.0000000000000001E-4</v>
      </c>
      <c r="I315" s="29" t="s">
        <v>32</v>
      </c>
      <c r="J315" s="29" t="s">
        <v>32</v>
      </c>
      <c r="K315" s="38"/>
      <c r="L315" s="38"/>
    </row>
    <row r="316" spans="1:12" s="17" customFormat="1">
      <c r="A316" s="28" t="s">
        <v>563</v>
      </c>
      <c r="B316" s="1" t="s">
        <v>564</v>
      </c>
      <c r="C316" s="1" t="s">
        <v>238</v>
      </c>
      <c r="D316" s="1" t="s">
        <v>569</v>
      </c>
      <c r="E316" s="64">
        <v>3547738.2</v>
      </c>
      <c r="F316" s="64">
        <v>3547259.68</v>
      </c>
      <c r="G316" s="49">
        <f t="shared" si="10"/>
        <v>-478.52000000001863</v>
      </c>
      <c r="H316" s="57">
        <f t="shared" si="9"/>
        <v>-1E-4</v>
      </c>
      <c r="I316" s="29" t="s">
        <v>32</v>
      </c>
      <c r="J316" s="29" t="s">
        <v>32</v>
      </c>
      <c r="K316" s="38"/>
      <c r="L316" s="38"/>
    </row>
    <row r="317" spans="1:12" s="17" customFormat="1">
      <c r="A317" s="28" t="s">
        <v>563</v>
      </c>
      <c r="B317" s="1" t="s">
        <v>564</v>
      </c>
      <c r="C317" s="1" t="s">
        <v>120</v>
      </c>
      <c r="D317" s="1" t="s">
        <v>570</v>
      </c>
      <c r="E317" s="64">
        <v>18234370.420000002</v>
      </c>
      <c r="F317" s="64">
        <v>18230963.77</v>
      </c>
      <c r="G317" s="49">
        <f t="shared" si="10"/>
        <v>-3406.6500000022352</v>
      </c>
      <c r="H317" s="57">
        <f t="shared" si="9"/>
        <v>-2.0000000000000001E-4</v>
      </c>
      <c r="I317" s="29" t="s">
        <v>32</v>
      </c>
      <c r="J317" s="29" t="s">
        <v>32</v>
      </c>
      <c r="K317" s="38"/>
      <c r="L317" s="38"/>
    </row>
    <row r="318" spans="1:12" s="17" customFormat="1">
      <c r="A318" s="28" t="s">
        <v>563</v>
      </c>
      <c r="B318" s="1" t="s">
        <v>564</v>
      </c>
      <c r="C318" s="1" t="s">
        <v>216</v>
      </c>
      <c r="D318" s="1" t="s">
        <v>571</v>
      </c>
      <c r="E318" s="64">
        <v>8352530.5</v>
      </c>
      <c r="F318" s="64">
        <v>8351302.6200000001</v>
      </c>
      <c r="G318" s="49">
        <f t="shared" si="10"/>
        <v>-1227.8799999998882</v>
      </c>
      <c r="H318" s="57">
        <f t="shared" si="9"/>
        <v>-1E-4</v>
      </c>
      <c r="I318" s="29" t="s">
        <v>32</v>
      </c>
      <c r="J318" s="29" t="s">
        <v>32</v>
      </c>
      <c r="K318" s="38"/>
      <c r="L318" s="38"/>
    </row>
    <row r="319" spans="1:12" s="17" customFormat="1">
      <c r="A319" s="28" t="s">
        <v>563</v>
      </c>
      <c r="B319" s="1" t="s">
        <v>564</v>
      </c>
      <c r="C319" s="1" t="s">
        <v>53</v>
      </c>
      <c r="D319" s="1" t="s">
        <v>572</v>
      </c>
      <c r="E319" s="64">
        <v>577327.44999999995</v>
      </c>
      <c r="F319" s="64">
        <v>577225.65</v>
      </c>
      <c r="G319" s="49">
        <f t="shared" si="10"/>
        <v>-101.79999999993015</v>
      </c>
      <c r="H319" s="57">
        <f t="shared" si="9"/>
        <v>-2.0000000000000001E-4</v>
      </c>
      <c r="I319" s="29" t="s">
        <v>32</v>
      </c>
      <c r="J319" s="29" t="s">
        <v>32</v>
      </c>
      <c r="K319" s="38"/>
      <c r="L319" s="38"/>
    </row>
    <row r="320" spans="1:12" s="17" customFormat="1">
      <c r="A320" s="28" t="s">
        <v>563</v>
      </c>
      <c r="B320" s="1" t="s">
        <v>564</v>
      </c>
      <c r="C320" s="1" t="s">
        <v>172</v>
      </c>
      <c r="D320" s="1" t="s">
        <v>573</v>
      </c>
      <c r="E320" s="64">
        <v>3464341.75</v>
      </c>
      <c r="F320" s="64">
        <v>3463848.73</v>
      </c>
      <c r="G320" s="49">
        <f t="shared" si="10"/>
        <v>-493.02000000001863</v>
      </c>
      <c r="H320" s="57">
        <f t="shared" si="9"/>
        <v>-1E-4</v>
      </c>
      <c r="I320" s="29" t="s">
        <v>32</v>
      </c>
      <c r="J320" s="29" t="s">
        <v>32</v>
      </c>
      <c r="K320" s="38"/>
      <c r="L320" s="38"/>
    </row>
    <row r="321" spans="1:12" s="17" customFormat="1">
      <c r="A321" s="28" t="s">
        <v>563</v>
      </c>
      <c r="B321" s="1" t="s">
        <v>564</v>
      </c>
      <c r="C321" s="1" t="s">
        <v>574</v>
      </c>
      <c r="D321" s="1" t="s">
        <v>575</v>
      </c>
      <c r="E321" s="64">
        <v>2069162.48</v>
      </c>
      <c r="F321" s="64">
        <v>2068868.35</v>
      </c>
      <c r="G321" s="49">
        <f t="shared" si="10"/>
        <v>-294.12999999988824</v>
      </c>
      <c r="H321" s="57">
        <f t="shared" si="9"/>
        <v>-1E-4</v>
      </c>
      <c r="I321" s="29" t="s">
        <v>32</v>
      </c>
      <c r="J321" s="29" t="s">
        <v>32</v>
      </c>
      <c r="K321" s="38"/>
      <c r="L321" s="38"/>
    </row>
    <row r="322" spans="1:12" s="17" customFormat="1">
      <c r="A322" s="28" t="s">
        <v>576</v>
      </c>
      <c r="B322" s="1" t="s">
        <v>577</v>
      </c>
      <c r="C322" s="1" t="s">
        <v>51</v>
      </c>
      <c r="D322" s="1" t="s">
        <v>578</v>
      </c>
      <c r="E322" s="64">
        <v>2098118.2599999998</v>
      </c>
      <c r="F322" s="64">
        <v>2097509.35</v>
      </c>
      <c r="G322" s="49">
        <f t="shared" si="10"/>
        <v>-608.90999999968335</v>
      </c>
      <c r="H322" s="57">
        <f t="shared" si="9"/>
        <v>-2.9999999999999997E-4</v>
      </c>
      <c r="I322" s="29" t="s">
        <v>32</v>
      </c>
      <c r="J322" s="29" t="s">
        <v>32</v>
      </c>
      <c r="K322" s="38"/>
      <c r="L322" s="38"/>
    </row>
    <row r="323" spans="1:12" s="17" customFormat="1">
      <c r="A323" s="28" t="s">
        <v>576</v>
      </c>
      <c r="B323" s="1" t="s">
        <v>577</v>
      </c>
      <c r="C323" s="1" t="s">
        <v>82</v>
      </c>
      <c r="D323" s="1" t="s">
        <v>579</v>
      </c>
      <c r="E323" s="64">
        <v>649.96</v>
      </c>
      <c r="F323" s="64">
        <v>649.96</v>
      </c>
      <c r="G323" s="49">
        <f t="shared" si="10"/>
        <v>0</v>
      </c>
      <c r="H323" s="57">
        <f t="shared" si="9"/>
        <v>0</v>
      </c>
      <c r="I323" s="29">
        <v>1</v>
      </c>
      <c r="J323" s="29">
        <v>1</v>
      </c>
      <c r="K323" s="38"/>
      <c r="L323" s="38"/>
    </row>
    <row r="324" spans="1:12" s="17" customFormat="1">
      <c r="A324" s="28" t="s">
        <v>576</v>
      </c>
      <c r="B324" s="1" t="s">
        <v>577</v>
      </c>
      <c r="C324" s="1" t="s">
        <v>41</v>
      </c>
      <c r="D324" s="1" t="s">
        <v>580</v>
      </c>
      <c r="E324" s="64">
        <v>40637.71</v>
      </c>
      <c r="F324" s="64">
        <v>40637.71</v>
      </c>
      <c r="G324" s="49">
        <f t="shared" si="10"/>
        <v>0</v>
      </c>
      <c r="H324" s="57">
        <f t="shared" si="9"/>
        <v>0</v>
      </c>
      <c r="I324" s="29">
        <v>1</v>
      </c>
      <c r="J324" s="29">
        <v>1</v>
      </c>
      <c r="K324" s="38"/>
      <c r="L324" s="38"/>
    </row>
    <row r="325" spans="1:12" s="17" customFormat="1">
      <c r="A325" s="28" t="s">
        <v>576</v>
      </c>
      <c r="B325" s="1" t="s">
        <v>577</v>
      </c>
      <c r="C325" s="1" t="s">
        <v>84</v>
      </c>
      <c r="D325" s="1" t="s">
        <v>581</v>
      </c>
      <c r="E325" s="64">
        <v>1342855.81</v>
      </c>
      <c r="F325" s="64">
        <v>1342491.95</v>
      </c>
      <c r="G325" s="49">
        <f t="shared" si="10"/>
        <v>-363.86000000010245</v>
      </c>
      <c r="H325" s="57">
        <f t="shared" si="9"/>
        <v>-2.9999999999999997E-4</v>
      </c>
      <c r="I325" s="29" t="s">
        <v>32</v>
      </c>
      <c r="J325" s="29" t="s">
        <v>32</v>
      </c>
      <c r="K325" s="38"/>
      <c r="L325" s="38"/>
    </row>
    <row r="326" spans="1:12" s="17" customFormat="1">
      <c r="A326" s="28" t="s">
        <v>582</v>
      </c>
      <c r="B326" s="1" t="s">
        <v>583</v>
      </c>
      <c r="C326" s="1" t="s">
        <v>104</v>
      </c>
      <c r="D326" s="1" t="s">
        <v>584</v>
      </c>
      <c r="E326" s="64">
        <v>2915460.66</v>
      </c>
      <c r="F326" s="64">
        <v>2915004.3</v>
      </c>
      <c r="G326" s="49">
        <f t="shared" si="10"/>
        <v>-456.36000000033528</v>
      </c>
      <c r="H326" s="57">
        <f t="shared" si="9"/>
        <v>-2.0000000000000001E-4</v>
      </c>
      <c r="I326" s="29" t="s">
        <v>32</v>
      </c>
      <c r="J326" s="29" t="s">
        <v>32</v>
      </c>
      <c r="K326" s="38"/>
      <c r="L326" s="38"/>
    </row>
    <row r="327" spans="1:12" s="17" customFormat="1">
      <c r="A327" s="28" t="s">
        <v>582</v>
      </c>
      <c r="B327" s="1" t="s">
        <v>583</v>
      </c>
      <c r="C327" s="1" t="s">
        <v>109</v>
      </c>
      <c r="D327" s="1" t="s">
        <v>585</v>
      </c>
      <c r="E327" s="64">
        <v>2982201.31</v>
      </c>
      <c r="F327" s="64">
        <v>2981695.13</v>
      </c>
      <c r="G327" s="49">
        <f t="shared" si="10"/>
        <v>-506.18000000016764</v>
      </c>
      <c r="H327" s="57">
        <f t="shared" si="9"/>
        <v>-2.0000000000000001E-4</v>
      </c>
      <c r="I327" s="29" t="s">
        <v>32</v>
      </c>
      <c r="J327" s="29" t="s">
        <v>32</v>
      </c>
      <c r="K327" s="38"/>
      <c r="L327" s="38"/>
    </row>
    <row r="328" spans="1:12" s="17" customFormat="1">
      <c r="A328" s="28" t="s">
        <v>582</v>
      </c>
      <c r="B328" s="1" t="s">
        <v>583</v>
      </c>
      <c r="C328" s="1" t="s">
        <v>88</v>
      </c>
      <c r="D328" s="1" t="s">
        <v>586</v>
      </c>
      <c r="E328" s="64">
        <v>867645.62</v>
      </c>
      <c r="F328" s="64">
        <v>867485.17</v>
      </c>
      <c r="G328" s="49">
        <f t="shared" si="10"/>
        <v>-160.44999999995343</v>
      </c>
      <c r="H328" s="57">
        <f t="shared" si="9"/>
        <v>-2.0000000000000001E-4</v>
      </c>
      <c r="I328" s="29" t="s">
        <v>32</v>
      </c>
      <c r="J328" s="29" t="s">
        <v>32</v>
      </c>
      <c r="K328" s="38"/>
      <c r="L328" s="38"/>
    </row>
    <row r="329" spans="1:12" s="17" customFormat="1">
      <c r="A329" s="28" t="s">
        <v>587</v>
      </c>
      <c r="B329" s="1" t="s">
        <v>588</v>
      </c>
      <c r="C329" s="1" t="s">
        <v>39</v>
      </c>
      <c r="D329" s="1" t="s">
        <v>589</v>
      </c>
      <c r="E329" s="64">
        <v>578180.69999999995</v>
      </c>
      <c r="F329" s="64">
        <v>578086.71</v>
      </c>
      <c r="G329" s="49">
        <f t="shared" si="10"/>
        <v>-93.989999999990687</v>
      </c>
      <c r="H329" s="57">
        <f t="shared" ref="H329:H392" si="11">ROUND(G329/E329,4)</f>
        <v>-2.0000000000000001E-4</v>
      </c>
      <c r="I329" s="29" t="s">
        <v>32</v>
      </c>
      <c r="J329" s="29" t="s">
        <v>32</v>
      </c>
      <c r="K329" s="38"/>
      <c r="L329" s="38"/>
    </row>
    <row r="330" spans="1:12" s="17" customFormat="1">
      <c r="A330" s="28" t="s">
        <v>587</v>
      </c>
      <c r="B330" s="1" t="s">
        <v>588</v>
      </c>
      <c r="C330" s="1" t="s">
        <v>82</v>
      </c>
      <c r="D330" s="1" t="s">
        <v>590</v>
      </c>
      <c r="E330" s="64">
        <v>1104165.43</v>
      </c>
      <c r="F330" s="64">
        <v>1103993.75</v>
      </c>
      <c r="G330" s="49">
        <f t="shared" ref="G330:G393" si="12">SUM(F330-E330)</f>
        <v>-171.67999999993481</v>
      </c>
      <c r="H330" s="57">
        <f t="shared" si="11"/>
        <v>-2.0000000000000001E-4</v>
      </c>
      <c r="I330" s="29" t="s">
        <v>32</v>
      </c>
      <c r="J330" s="29" t="s">
        <v>32</v>
      </c>
      <c r="K330" s="38"/>
      <c r="L330" s="38"/>
    </row>
    <row r="331" spans="1:12" s="17" customFormat="1">
      <c r="A331" s="28" t="s">
        <v>587</v>
      </c>
      <c r="B331" s="1" t="s">
        <v>588</v>
      </c>
      <c r="C331" s="1" t="s">
        <v>394</v>
      </c>
      <c r="D331" s="1" t="s">
        <v>591</v>
      </c>
      <c r="E331" s="64">
        <v>736661.28</v>
      </c>
      <c r="F331" s="64">
        <v>736495.52</v>
      </c>
      <c r="G331" s="49">
        <f t="shared" si="12"/>
        <v>-165.76000000000931</v>
      </c>
      <c r="H331" s="57">
        <f t="shared" si="11"/>
        <v>-2.0000000000000001E-4</v>
      </c>
      <c r="I331" s="29" t="s">
        <v>32</v>
      </c>
      <c r="J331" s="29" t="s">
        <v>32</v>
      </c>
      <c r="K331" s="38"/>
      <c r="L331" s="38"/>
    </row>
    <row r="332" spans="1:12" s="17" customFormat="1">
      <c r="A332" s="28" t="s">
        <v>587</v>
      </c>
      <c r="B332" s="1" t="s">
        <v>588</v>
      </c>
      <c r="C332" s="1" t="s">
        <v>68</v>
      </c>
      <c r="D332" s="1" t="s">
        <v>592</v>
      </c>
      <c r="E332" s="64">
        <v>3275856.84</v>
      </c>
      <c r="F332" s="64">
        <v>3275345.43</v>
      </c>
      <c r="G332" s="49">
        <f t="shared" si="12"/>
        <v>-511.40999999968335</v>
      </c>
      <c r="H332" s="57">
        <f t="shared" si="11"/>
        <v>-2.0000000000000001E-4</v>
      </c>
      <c r="I332" s="29" t="s">
        <v>32</v>
      </c>
      <c r="J332" s="29" t="s">
        <v>32</v>
      </c>
      <c r="K332" s="38"/>
      <c r="L332" s="38"/>
    </row>
    <row r="333" spans="1:12" s="17" customFormat="1">
      <c r="A333" s="28" t="s">
        <v>587</v>
      </c>
      <c r="B333" s="1" t="s">
        <v>588</v>
      </c>
      <c r="C333" s="1" t="s">
        <v>86</v>
      </c>
      <c r="D333" s="1" t="s">
        <v>593</v>
      </c>
      <c r="E333" s="64">
        <v>1881531.96</v>
      </c>
      <c r="F333" s="64">
        <v>1881219.57</v>
      </c>
      <c r="G333" s="49">
        <f t="shared" si="12"/>
        <v>-312.38999999989755</v>
      </c>
      <c r="H333" s="57">
        <f t="shared" si="11"/>
        <v>-2.0000000000000001E-4</v>
      </c>
      <c r="I333" s="29" t="s">
        <v>32</v>
      </c>
      <c r="J333" s="29" t="s">
        <v>32</v>
      </c>
      <c r="K333" s="38"/>
      <c r="L333" s="38"/>
    </row>
    <row r="334" spans="1:12" s="17" customFormat="1">
      <c r="A334" s="28" t="s">
        <v>587</v>
      </c>
      <c r="B334" s="1" t="s">
        <v>588</v>
      </c>
      <c r="C334" s="1" t="s">
        <v>358</v>
      </c>
      <c r="D334" s="1" t="s">
        <v>594</v>
      </c>
      <c r="E334" s="64">
        <v>681942.81</v>
      </c>
      <c r="F334" s="64">
        <v>681813.1</v>
      </c>
      <c r="G334" s="49">
        <f t="shared" si="12"/>
        <v>-129.71000000007916</v>
      </c>
      <c r="H334" s="57">
        <f t="shared" si="11"/>
        <v>-2.0000000000000001E-4</v>
      </c>
      <c r="I334" s="29" t="s">
        <v>32</v>
      </c>
      <c r="J334" s="29" t="s">
        <v>32</v>
      </c>
      <c r="K334" s="38"/>
      <c r="L334" s="38"/>
    </row>
    <row r="335" spans="1:12" s="17" customFormat="1">
      <c r="A335" s="28" t="s">
        <v>595</v>
      </c>
      <c r="B335" s="1" t="s">
        <v>596</v>
      </c>
      <c r="C335" s="1" t="s">
        <v>39</v>
      </c>
      <c r="D335" s="1" t="s">
        <v>597</v>
      </c>
      <c r="E335" s="64">
        <v>19514.93</v>
      </c>
      <c r="F335" s="64">
        <v>19514.93</v>
      </c>
      <c r="G335" s="49">
        <f t="shared" si="12"/>
        <v>0</v>
      </c>
      <c r="H335" s="57">
        <f t="shared" si="11"/>
        <v>0</v>
      </c>
      <c r="I335" s="29">
        <v>1</v>
      </c>
      <c r="J335" s="29">
        <v>1</v>
      </c>
      <c r="K335" s="38"/>
      <c r="L335" s="38"/>
    </row>
    <row r="336" spans="1:12" s="17" customFormat="1">
      <c r="A336" s="28" t="s">
        <v>595</v>
      </c>
      <c r="B336" s="1" t="s">
        <v>596</v>
      </c>
      <c r="C336" s="1" t="s">
        <v>598</v>
      </c>
      <c r="D336" s="1" t="s">
        <v>599</v>
      </c>
      <c r="E336" s="64">
        <v>1564359.34</v>
      </c>
      <c r="F336" s="64">
        <v>1564121.7</v>
      </c>
      <c r="G336" s="49">
        <f t="shared" si="12"/>
        <v>-237.64000000013039</v>
      </c>
      <c r="H336" s="57">
        <f t="shared" si="11"/>
        <v>-2.0000000000000001E-4</v>
      </c>
      <c r="I336" s="29" t="s">
        <v>32</v>
      </c>
      <c r="J336" s="29" t="s">
        <v>32</v>
      </c>
      <c r="K336" s="38"/>
      <c r="L336" s="38"/>
    </row>
    <row r="337" spans="1:12" s="17" customFormat="1">
      <c r="A337" s="28" t="s">
        <v>595</v>
      </c>
      <c r="B337" s="1" t="s">
        <v>596</v>
      </c>
      <c r="C337" s="1" t="s">
        <v>600</v>
      </c>
      <c r="D337" s="1" t="s">
        <v>601</v>
      </c>
      <c r="E337" s="64">
        <v>1938683.32</v>
      </c>
      <c r="F337" s="64">
        <v>1938474.59</v>
      </c>
      <c r="G337" s="49">
        <f t="shared" si="12"/>
        <v>-208.72999999998137</v>
      </c>
      <c r="H337" s="57">
        <f t="shared" si="11"/>
        <v>-1E-4</v>
      </c>
      <c r="I337" s="29" t="s">
        <v>32</v>
      </c>
      <c r="J337" s="29" t="s">
        <v>32</v>
      </c>
      <c r="K337" s="38"/>
      <c r="L337" s="38"/>
    </row>
    <row r="338" spans="1:12" s="17" customFormat="1">
      <c r="A338" s="28" t="s">
        <v>595</v>
      </c>
      <c r="B338" s="1" t="s">
        <v>596</v>
      </c>
      <c r="C338" s="1" t="s">
        <v>602</v>
      </c>
      <c r="D338" s="1" t="s">
        <v>603</v>
      </c>
      <c r="E338" s="64">
        <v>178558.56</v>
      </c>
      <c r="F338" s="64">
        <v>178558.56</v>
      </c>
      <c r="G338" s="49">
        <f t="shared" si="12"/>
        <v>0</v>
      </c>
      <c r="H338" s="57">
        <f t="shared" si="11"/>
        <v>0</v>
      </c>
      <c r="I338" s="29">
        <v>1</v>
      </c>
      <c r="J338" s="29">
        <v>1</v>
      </c>
      <c r="K338" s="38"/>
      <c r="L338" s="38"/>
    </row>
    <row r="339" spans="1:12" s="17" customFormat="1">
      <c r="A339" s="28" t="s">
        <v>595</v>
      </c>
      <c r="B339" s="1" t="s">
        <v>596</v>
      </c>
      <c r="C339" s="1" t="s">
        <v>604</v>
      </c>
      <c r="D339" s="1" t="s">
        <v>605</v>
      </c>
      <c r="E339" s="64">
        <v>2408076.5699999998</v>
      </c>
      <c r="F339" s="64">
        <v>2407818.8199999998</v>
      </c>
      <c r="G339" s="49">
        <f t="shared" si="12"/>
        <v>-257.75</v>
      </c>
      <c r="H339" s="57">
        <f t="shared" si="11"/>
        <v>-1E-4</v>
      </c>
      <c r="I339" s="29" t="s">
        <v>32</v>
      </c>
      <c r="J339" s="29" t="s">
        <v>32</v>
      </c>
      <c r="K339" s="38"/>
      <c r="L339" s="38"/>
    </row>
    <row r="340" spans="1:12" s="17" customFormat="1">
      <c r="A340" s="28" t="s">
        <v>595</v>
      </c>
      <c r="B340" s="1" t="s">
        <v>596</v>
      </c>
      <c r="C340" s="43" t="s">
        <v>606</v>
      </c>
      <c r="D340" s="43" t="s">
        <v>607</v>
      </c>
      <c r="E340" s="64">
        <v>1003560.22</v>
      </c>
      <c r="F340" s="64">
        <v>1003452.16</v>
      </c>
      <c r="G340" s="49">
        <f t="shared" si="12"/>
        <v>-108.05999999993946</v>
      </c>
      <c r="H340" s="57">
        <f t="shared" si="11"/>
        <v>-1E-4</v>
      </c>
      <c r="I340" s="29" t="s">
        <v>32</v>
      </c>
      <c r="J340" s="29" t="s">
        <v>32</v>
      </c>
      <c r="K340" s="38"/>
      <c r="L340" s="38"/>
    </row>
    <row r="341" spans="1:12" s="17" customFormat="1">
      <c r="A341" s="28" t="s">
        <v>595</v>
      </c>
      <c r="B341" s="1" t="s">
        <v>596</v>
      </c>
      <c r="C341" s="1" t="s">
        <v>608</v>
      </c>
      <c r="D341" s="1" t="s">
        <v>609</v>
      </c>
      <c r="E341" s="64">
        <v>3750414.55</v>
      </c>
      <c r="F341" s="64">
        <v>3750010.56</v>
      </c>
      <c r="G341" s="49">
        <f t="shared" si="12"/>
        <v>-403.98999999975786</v>
      </c>
      <c r="H341" s="57">
        <f t="shared" si="11"/>
        <v>-1E-4</v>
      </c>
      <c r="I341" s="29" t="s">
        <v>32</v>
      </c>
      <c r="J341" s="29" t="s">
        <v>32</v>
      </c>
      <c r="K341" s="38"/>
      <c r="L341" s="38"/>
    </row>
    <row r="342" spans="1:12" s="17" customFormat="1">
      <c r="A342" s="28" t="s">
        <v>595</v>
      </c>
      <c r="B342" s="1" t="s">
        <v>596</v>
      </c>
      <c r="C342" s="1" t="s">
        <v>610</v>
      </c>
      <c r="D342" s="1" t="s">
        <v>611</v>
      </c>
      <c r="E342" s="64">
        <v>4486142.9000000004</v>
      </c>
      <c r="F342" s="64">
        <v>4485662.28</v>
      </c>
      <c r="G342" s="49">
        <f t="shared" si="12"/>
        <v>-480.62000000011176</v>
      </c>
      <c r="H342" s="57">
        <f t="shared" si="11"/>
        <v>-1E-4</v>
      </c>
      <c r="I342" s="29" t="s">
        <v>32</v>
      </c>
      <c r="J342" s="29" t="s">
        <v>32</v>
      </c>
      <c r="K342" s="38"/>
      <c r="L342" s="38"/>
    </row>
    <row r="343" spans="1:12" s="17" customFormat="1">
      <c r="A343" s="28" t="s">
        <v>595</v>
      </c>
      <c r="B343" s="1" t="s">
        <v>596</v>
      </c>
      <c r="C343" s="1" t="s">
        <v>612</v>
      </c>
      <c r="D343" s="1" t="s">
        <v>613</v>
      </c>
      <c r="E343" s="64">
        <v>7876761.2400000002</v>
      </c>
      <c r="F343" s="64">
        <v>7875912.9299999997</v>
      </c>
      <c r="G343" s="49">
        <f t="shared" si="12"/>
        <v>-848.31000000052154</v>
      </c>
      <c r="H343" s="57">
        <f t="shared" si="11"/>
        <v>-1E-4</v>
      </c>
      <c r="I343" s="29" t="s">
        <v>32</v>
      </c>
      <c r="J343" s="29" t="s">
        <v>32</v>
      </c>
      <c r="K343" s="38"/>
      <c r="L343" s="38"/>
    </row>
    <row r="344" spans="1:12" s="17" customFormat="1">
      <c r="A344" s="28" t="s">
        <v>595</v>
      </c>
      <c r="B344" s="1" t="s">
        <v>596</v>
      </c>
      <c r="C344" s="1" t="s">
        <v>614</v>
      </c>
      <c r="D344" s="1" t="s">
        <v>615</v>
      </c>
      <c r="E344" s="64">
        <v>126017390.14</v>
      </c>
      <c r="F344" s="64">
        <v>126003817.59</v>
      </c>
      <c r="G344" s="49">
        <f t="shared" si="12"/>
        <v>-13572.54999999702</v>
      </c>
      <c r="H344" s="57">
        <f t="shared" si="11"/>
        <v>-1E-4</v>
      </c>
      <c r="I344" s="29" t="s">
        <v>32</v>
      </c>
      <c r="J344" s="29" t="s">
        <v>32</v>
      </c>
      <c r="K344" s="38"/>
      <c r="L344" s="38"/>
    </row>
    <row r="345" spans="1:12" s="17" customFormat="1">
      <c r="A345" s="28" t="s">
        <v>595</v>
      </c>
      <c r="B345" s="1" t="s">
        <v>596</v>
      </c>
      <c r="C345" s="1" t="s">
        <v>616</v>
      </c>
      <c r="D345" s="1" t="s">
        <v>617</v>
      </c>
      <c r="E345" s="64">
        <v>10636325.32</v>
      </c>
      <c r="F345" s="64">
        <v>10635179.810000001</v>
      </c>
      <c r="G345" s="49">
        <f t="shared" si="12"/>
        <v>-1145.5099999997765</v>
      </c>
      <c r="H345" s="57">
        <f t="shared" si="11"/>
        <v>-1E-4</v>
      </c>
      <c r="I345" s="29" t="s">
        <v>32</v>
      </c>
      <c r="J345" s="29" t="s">
        <v>32</v>
      </c>
      <c r="K345" s="38"/>
      <c r="L345" s="38"/>
    </row>
    <row r="346" spans="1:12" s="17" customFormat="1">
      <c r="A346" s="28" t="s">
        <v>595</v>
      </c>
      <c r="B346" s="1" t="s">
        <v>596</v>
      </c>
      <c r="C346" s="1" t="s">
        <v>618</v>
      </c>
      <c r="D346" s="1" t="s">
        <v>619</v>
      </c>
      <c r="E346" s="64">
        <v>1915511.35</v>
      </c>
      <c r="F346" s="64">
        <v>1915287.49</v>
      </c>
      <c r="G346" s="49">
        <f t="shared" si="12"/>
        <v>-223.86000000010245</v>
      </c>
      <c r="H346" s="57">
        <f t="shared" si="11"/>
        <v>-1E-4</v>
      </c>
      <c r="I346" s="29" t="s">
        <v>32</v>
      </c>
      <c r="J346" s="29" t="s">
        <v>32</v>
      </c>
      <c r="K346" s="38"/>
      <c r="L346" s="38"/>
    </row>
    <row r="347" spans="1:12" s="17" customFormat="1">
      <c r="A347" s="28" t="s">
        <v>595</v>
      </c>
      <c r="B347" s="1" t="s">
        <v>596</v>
      </c>
      <c r="C347" s="1" t="s">
        <v>620</v>
      </c>
      <c r="D347" s="1" t="s">
        <v>621</v>
      </c>
      <c r="E347" s="64">
        <v>23594941.18</v>
      </c>
      <c r="F347" s="64">
        <v>23592412.379999999</v>
      </c>
      <c r="G347" s="49">
        <f t="shared" si="12"/>
        <v>-2528.8000000007451</v>
      </c>
      <c r="H347" s="57">
        <f t="shared" si="11"/>
        <v>-1E-4</v>
      </c>
      <c r="I347" s="29" t="s">
        <v>32</v>
      </c>
      <c r="J347" s="29" t="s">
        <v>32</v>
      </c>
      <c r="K347" s="38"/>
      <c r="L347" s="38"/>
    </row>
    <row r="348" spans="1:12" s="17" customFormat="1">
      <c r="A348" s="28" t="s">
        <v>595</v>
      </c>
      <c r="B348" s="1" t="s">
        <v>596</v>
      </c>
      <c r="C348" s="1" t="s">
        <v>51</v>
      </c>
      <c r="D348" s="1" t="s">
        <v>622</v>
      </c>
      <c r="E348" s="64">
        <v>64192534.530000001</v>
      </c>
      <c r="F348" s="64">
        <v>64179771.039999999</v>
      </c>
      <c r="G348" s="49">
        <f t="shared" si="12"/>
        <v>-12763.490000002086</v>
      </c>
      <c r="H348" s="57">
        <f t="shared" si="11"/>
        <v>-2.0000000000000001E-4</v>
      </c>
      <c r="I348" s="29" t="s">
        <v>32</v>
      </c>
      <c r="J348" s="29" t="s">
        <v>32</v>
      </c>
      <c r="K348" s="38"/>
      <c r="L348" s="38"/>
    </row>
    <row r="349" spans="1:12" s="17" customFormat="1">
      <c r="A349" s="28" t="s">
        <v>595</v>
      </c>
      <c r="B349" s="1" t="s">
        <v>596</v>
      </c>
      <c r="C349" s="1" t="s">
        <v>104</v>
      </c>
      <c r="D349" s="1" t="s">
        <v>623</v>
      </c>
      <c r="E349" s="64">
        <v>90511.17</v>
      </c>
      <c r="F349" s="64">
        <v>90278.97</v>
      </c>
      <c r="G349" s="49">
        <f t="shared" si="12"/>
        <v>-232.19999999999709</v>
      </c>
      <c r="H349" s="57">
        <f t="shared" si="11"/>
        <v>-2.5999999999999999E-3</v>
      </c>
      <c r="I349" s="29">
        <v>1</v>
      </c>
      <c r="J349" s="29" t="s">
        <v>32</v>
      </c>
      <c r="K349" s="38"/>
      <c r="L349" s="38"/>
    </row>
    <row r="350" spans="1:12" s="17" customFormat="1">
      <c r="A350" s="28" t="s">
        <v>595</v>
      </c>
      <c r="B350" s="1" t="s">
        <v>596</v>
      </c>
      <c r="C350" s="1" t="s">
        <v>41</v>
      </c>
      <c r="D350" s="1" t="s">
        <v>624</v>
      </c>
      <c r="E350" s="64">
        <v>17177101.5</v>
      </c>
      <c r="F350" s="64">
        <v>17173784.899999999</v>
      </c>
      <c r="G350" s="49">
        <f t="shared" si="12"/>
        <v>-3316.6000000014901</v>
      </c>
      <c r="H350" s="57">
        <f t="shared" si="11"/>
        <v>-2.0000000000000001E-4</v>
      </c>
      <c r="I350" s="29" t="s">
        <v>32</v>
      </c>
      <c r="J350" s="29" t="s">
        <v>32</v>
      </c>
      <c r="K350" s="38"/>
      <c r="L350" s="38"/>
    </row>
    <row r="351" spans="1:12" s="17" customFormat="1">
      <c r="A351" s="28" t="s">
        <v>595</v>
      </c>
      <c r="B351" s="1" t="s">
        <v>596</v>
      </c>
      <c r="C351" s="1" t="s">
        <v>84</v>
      </c>
      <c r="D351" s="1" t="s">
        <v>625</v>
      </c>
      <c r="E351" s="64">
        <v>12767066.960000001</v>
      </c>
      <c r="F351" s="64">
        <v>12763122.5</v>
      </c>
      <c r="G351" s="49">
        <f t="shared" si="12"/>
        <v>-3944.4600000008941</v>
      </c>
      <c r="H351" s="57">
        <f t="shared" si="11"/>
        <v>-2.9999999999999997E-4</v>
      </c>
      <c r="I351" s="29" t="s">
        <v>32</v>
      </c>
      <c r="J351" s="29" t="s">
        <v>32</v>
      </c>
      <c r="K351" s="38"/>
      <c r="L351" s="38"/>
    </row>
    <row r="352" spans="1:12" s="17" customFormat="1">
      <c r="A352" s="28" t="s">
        <v>595</v>
      </c>
      <c r="B352" s="1" t="s">
        <v>596</v>
      </c>
      <c r="C352" s="1" t="s">
        <v>62</v>
      </c>
      <c r="D352" s="1" t="s">
        <v>626</v>
      </c>
      <c r="E352" s="64">
        <v>7705551.8799999999</v>
      </c>
      <c r="F352" s="64">
        <v>7704207.9299999997</v>
      </c>
      <c r="G352" s="49">
        <f t="shared" si="12"/>
        <v>-1343.9500000001863</v>
      </c>
      <c r="H352" s="57">
        <f t="shared" si="11"/>
        <v>-2.0000000000000001E-4</v>
      </c>
      <c r="I352" s="29" t="s">
        <v>32</v>
      </c>
      <c r="J352" s="29" t="s">
        <v>32</v>
      </c>
      <c r="K352" s="38"/>
      <c r="L352" s="38"/>
    </row>
    <row r="353" spans="1:12" s="17" customFormat="1">
      <c r="A353" s="28" t="s">
        <v>595</v>
      </c>
      <c r="B353" s="1" t="s">
        <v>596</v>
      </c>
      <c r="C353" s="1" t="s">
        <v>92</v>
      </c>
      <c r="D353" s="1" t="s">
        <v>627</v>
      </c>
      <c r="E353" s="64">
        <v>3445263.5</v>
      </c>
      <c r="F353" s="64">
        <v>3444616.9</v>
      </c>
      <c r="G353" s="49">
        <f t="shared" si="12"/>
        <v>-646.60000000009313</v>
      </c>
      <c r="H353" s="57">
        <f t="shared" si="11"/>
        <v>-2.0000000000000001E-4</v>
      </c>
      <c r="I353" s="29" t="s">
        <v>32</v>
      </c>
      <c r="J353" s="29" t="s">
        <v>32</v>
      </c>
      <c r="K353" s="38"/>
      <c r="L353" s="38"/>
    </row>
    <row r="354" spans="1:12" s="17" customFormat="1">
      <c r="A354" s="28" t="s">
        <v>595</v>
      </c>
      <c r="B354" s="1" t="s">
        <v>596</v>
      </c>
      <c r="C354" s="1" t="s">
        <v>118</v>
      </c>
      <c r="D354" s="1" t="s">
        <v>628</v>
      </c>
      <c r="E354" s="64">
        <v>39273866.659999996</v>
      </c>
      <c r="F354" s="64">
        <v>39258811.539999999</v>
      </c>
      <c r="G354" s="49">
        <f t="shared" si="12"/>
        <v>-15055.119999997318</v>
      </c>
      <c r="H354" s="57">
        <f t="shared" si="11"/>
        <v>-4.0000000000000002E-4</v>
      </c>
      <c r="I354" s="29" t="s">
        <v>32</v>
      </c>
      <c r="J354" s="29" t="s">
        <v>32</v>
      </c>
      <c r="K354" s="38"/>
      <c r="L354" s="38"/>
    </row>
    <row r="355" spans="1:12" s="17" customFormat="1">
      <c r="A355" s="28" t="s">
        <v>595</v>
      </c>
      <c r="B355" s="1" t="s">
        <v>596</v>
      </c>
      <c r="C355" s="1" t="s">
        <v>381</v>
      </c>
      <c r="D355" s="1" t="s">
        <v>629</v>
      </c>
      <c r="E355" s="64">
        <v>3350954.03</v>
      </c>
      <c r="F355" s="64">
        <v>3350339.46</v>
      </c>
      <c r="G355" s="49">
        <f t="shared" si="12"/>
        <v>-614.56999999983236</v>
      </c>
      <c r="H355" s="57">
        <f t="shared" si="11"/>
        <v>-2.0000000000000001E-4</v>
      </c>
      <c r="I355" s="29" t="s">
        <v>32</v>
      </c>
      <c r="J355" s="29" t="s">
        <v>32</v>
      </c>
      <c r="K355" s="38"/>
      <c r="L355" s="38"/>
    </row>
    <row r="356" spans="1:12" s="17" customFormat="1">
      <c r="A356" s="28" t="s">
        <v>595</v>
      </c>
      <c r="B356" s="1" t="s">
        <v>596</v>
      </c>
      <c r="C356" s="1" t="s">
        <v>630</v>
      </c>
      <c r="D356" s="1" t="s">
        <v>631</v>
      </c>
      <c r="E356" s="64">
        <v>4724566.47</v>
      </c>
      <c r="F356" s="64">
        <v>4722338.92</v>
      </c>
      <c r="G356" s="49">
        <f t="shared" si="12"/>
        <v>-2227.5499999998137</v>
      </c>
      <c r="H356" s="57">
        <f t="shared" si="11"/>
        <v>-5.0000000000000001E-4</v>
      </c>
      <c r="I356" s="29" t="s">
        <v>32</v>
      </c>
      <c r="J356" s="29" t="s">
        <v>32</v>
      </c>
      <c r="K356" s="38"/>
      <c r="L356" s="38"/>
    </row>
    <row r="357" spans="1:12" s="17" customFormat="1">
      <c r="A357" s="28" t="s">
        <v>595</v>
      </c>
      <c r="B357" s="1" t="s">
        <v>596</v>
      </c>
      <c r="C357" s="1" t="s">
        <v>470</v>
      </c>
      <c r="D357" s="1" t="s">
        <v>632</v>
      </c>
      <c r="E357" s="64">
        <v>50743268.850000001</v>
      </c>
      <c r="F357" s="64">
        <v>50734506.640000001</v>
      </c>
      <c r="G357" s="49">
        <f t="shared" si="12"/>
        <v>-8762.2100000008941</v>
      </c>
      <c r="H357" s="57">
        <f t="shared" si="11"/>
        <v>-2.0000000000000001E-4</v>
      </c>
      <c r="I357" s="29" t="s">
        <v>32</v>
      </c>
      <c r="J357" s="29" t="s">
        <v>32</v>
      </c>
      <c r="K357" s="38"/>
      <c r="L357" s="38"/>
    </row>
    <row r="358" spans="1:12" s="17" customFormat="1">
      <c r="A358" s="28" t="s">
        <v>595</v>
      </c>
      <c r="B358" s="1" t="s">
        <v>596</v>
      </c>
      <c r="C358" s="1" t="s">
        <v>633</v>
      </c>
      <c r="D358" s="1" t="s">
        <v>634</v>
      </c>
      <c r="E358" s="64">
        <v>4767844.13</v>
      </c>
      <c r="F358" s="64">
        <v>4767013.6900000004</v>
      </c>
      <c r="G358" s="49">
        <f t="shared" si="12"/>
        <v>-830.43999999947846</v>
      </c>
      <c r="H358" s="57">
        <f t="shared" si="11"/>
        <v>-2.0000000000000001E-4</v>
      </c>
      <c r="I358" s="29" t="s">
        <v>32</v>
      </c>
      <c r="J358" s="29" t="s">
        <v>32</v>
      </c>
      <c r="K358" s="38"/>
      <c r="L358" s="38"/>
    </row>
    <row r="359" spans="1:12" s="17" customFormat="1">
      <c r="A359" s="28" t="s">
        <v>595</v>
      </c>
      <c r="B359" s="1" t="s">
        <v>596</v>
      </c>
      <c r="C359" s="1" t="s">
        <v>574</v>
      </c>
      <c r="D359" s="1" t="s">
        <v>635</v>
      </c>
      <c r="E359" s="64">
        <v>10033785.279999999</v>
      </c>
      <c r="F359" s="64">
        <v>10032494.720000001</v>
      </c>
      <c r="G359" s="49">
        <f t="shared" si="12"/>
        <v>-1290.5599999986589</v>
      </c>
      <c r="H359" s="57">
        <f t="shared" si="11"/>
        <v>-1E-4</v>
      </c>
      <c r="I359" s="29" t="s">
        <v>32</v>
      </c>
      <c r="J359" s="29" t="s">
        <v>32</v>
      </c>
      <c r="K359" s="38"/>
      <c r="L359" s="38"/>
    </row>
    <row r="360" spans="1:12" s="17" customFormat="1">
      <c r="A360" s="28" t="s">
        <v>595</v>
      </c>
      <c r="B360" s="1" t="s">
        <v>596</v>
      </c>
      <c r="C360" s="1" t="s">
        <v>437</v>
      </c>
      <c r="D360" s="1" t="s">
        <v>636</v>
      </c>
      <c r="E360" s="64">
        <v>96862408.659999996</v>
      </c>
      <c r="F360" s="64">
        <v>96838665.450000003</v>
      </c>
      <c r="G360" s="49">
        <f t="shared" si="12"/>
        <v>-23743.209999993443</v>
      </c>
      <c r="H360" s="57">
        <f t="shared" si="11"/>
        <v>-2.0000000000000001E-4</v>
      </c>
      <c r="I360" s="29" t="s">
        <v>32</v>
      </c>
      <c r="J360" s="29" t="s">
        <v>32</v>
      </c>
      <c r="K360" s="38"/>
      <c r="L360" s="38"/>
    </row>
    <row r="361" spans="1:12" s="17" customFormat="1">
      <c r="A361" s="28" t="s">
        <v>595</v>
      </c>
      <c r="B361" s="1" t="s">
        <v>596</v>
      </c>
      <c r="C361" s="1" t="s">
        <v>637</v>
      </c>
      <c r="D361" s="1" t="s">
        <v>638</v>
      </c>
      <c r="E361" s="64">
        <v>837718.38</v>
      </c>
      <c r="F361" s="64">
        <v>374295.44</v>
      </c>
      <c r="G361" s="49">
        <f t="shared" si="12"/>
        <v>-463422.94</v>
      </c>
      <c r="H361" s="57">
        <f t="shared" si="11"/>
        <v>-0.55320000000000003</v>
      </c>
      <c r="I361" s="29" t="s">
        <v>32</v>
      </c>
      <c r="J361" s="29" t="s">
        <v>32</v>
      </c>
      <c r="K361" s="38"/>
      <c r="L361" s="38"/>
    </row>
    <row r="362" spans="1:12" s="17" customFormat="1">
      <c r="A362" s="20" t="s">
        <v>595</v>
      </c>
      <c r="B362" s="21" t="s">
        <v>596</v>
      </c>
      <c r="C362" s="21" t="s">
        <v>639</v>
      </c>
      <c r="D362" s="21" t="s">
        <v>640</v>
      </c>
      <c r="E362" s="64">
        <v>1736233.25</v>
      </c>
      <c r="F362" s="64">
        <v>1736046.35</v>
      </c>
      <c r="G362" s="49">
        <f t="shared" si="12"/>
        <v>-186.89999999990687</v>
      </c>
      <c r="H362" s="57">
        <f t="shared" si="11"/>
        <v>-1E-4</v>
      </c>
      <c r="I362" s="29" t="s">
        <v>32</v>
      </c>
      <c r="J362" s="29" t="s">
        <v>32</v>
      </c>
      <c r="K362" s="33"/>
      <c r="L362" s="33"/>
    </row>
    <row r="363" spans="1:12" s="17" customFormat="1">
      <c r="A363" s="20" t="s">
        <v>595</v>
      </c>
      <c r="B363" s="21" t="s">
        <v>596</v>
      </c>
      <c r="C363" s="21" t="s">
        <v>641</v>
      </c>
      <c r="D363" s="21" t="s">
        <v>642</v>
      </c>
      <c r="E363" s="64">
        <v>1690427.63</v>
      </c>
      <c r="F363" s="64">
        <v>1690245.53</v>
      </c>
      <c r="G363" s="49">
        <f t="shared" si="12"/>
        <v>-182.0999999998603</v>
      </c>
      <c r="H363" s="57">
        <f t="shared" si="11"/>
        <v>-1E-4</v>
      </c>
      <c r="I363" s="29" t="s">
        <v>32</v>
      </c>
      <c r="J363" s="29" t="s">
        <v>32</v>
      </c>
      <c r="K363" s="33"/>
      <c r="L363" s="33"/>
    </row>
    <row r="364" spans="1:12" s="17" customFormat="1">
      <c r="A364" s="20" t="s">
        <v>595</v>
      </c>
      <c r="B364" s="21" t="s">
        <v>596</v>
      </c>
      <c r="C364" s="21" t="s">
        <v>643</v>
      </c>
      <c r="D364" s="21" t="s">
        <v>644</v>
      </c>
      <c r="E364" s="64">
        <v>654071.37</v>
      </c>
      <c r="F364" s="64">
        <v>654001.15</v>
      </c>
      <c r="G364" s="49">
        <f t="shared" si="12"/>
        <v>-70.21999999997206</v>
      </c>
      <c r="H364" s="57">
        <f t="shared" si="11"/>
        <v>-1E-4</v>
      </c>
      <c r="I364" s="29" t="s">
        <v>32</v>
      </c>
      <c r="J364" s="29" t="s">
        <v>32</v>
      </c>
      <c r="K364" s="33"/>
      <c r="L364" s="33"/>
    </row>
    <row r="365" spans="1:12" s="17" customFormat="1">
      <c r="A365" s="25" t="s">
        <v>595</v>
      </c>
      <c r="B365" s="26" t="s">
        <v>596</v>
      </c>
      <c r="C365" s="26" t="s">
        <v>645</v>
      </c>
      <c r="D365" s="26" t="s">
        <v>646</v>
      </c>
      <c r="E365" s="64">
        <v>133481176.44</v>
      </c>
      <c r="F365" s="64">
        <v>133466799.84999999</v>
      </c>
      <c r="G365" s="49">
        <f t="shared" si="12"/>
        <v>-14376.590000003576</v>
      </c>
      <c r="H365" s="57">
        <f t="shared" si="11"/>
        <v>-1E-4</v>
      </c>
      <c r="I365" s="29" t="s">
        <v>32</v>
      </c>
      <c r="J365" s="29" t="s">
        <v>32</v>
      </c>
      <c r="K365" s="38"/>
      <c r="L365" s="38"/>
    </row>
    <row r="366" spans="1:12" s="17" customFormat="1">
      <c r="A366" s="25" t="s">
        <v>595</v>
      </c>
      <c r="B366" s="26" t="s">
        <v>596</v>
      </c>
      <c r="C366" s="26" t="s">
        <v>647</v>
      </c>
      <c r="D366" s="26" t="s">
        <v>648</v>
      </c>
      <c r="E366" s="64">
        <v>17844396.640000001</v>
      </c>
      <c r="F366" s="64">
        <v>17842474.719999999</v>
      </c>
      <c r="G366" s="49">
        <f t="shared" si="12"/>
        <v>-1921.9200000017881</v>
      </c>
      <c r="H366" s="57">
        <f t="shared" si="11"/>
        <v>-1E-4</v>
      </c>
      <c r="I366" s="29" t="s">
        <v>32</v>
      </c>
      <c r="J366" s="29" t="s">
        <v>32</v>
      </c>
      <c r="K366" s="38"/>
      <c r="L366" s="38"/>
    </row>
    <row r="367" spans="1:12" s="17" customFormat="1">
      <c r="A367" s="25" t="s">
        <v>595</v>
      </c>
      <c r="B367" s="26" t="s">
        <v>596</v>
      </c>
      <c r="C367" s="26" t="s">
        <v>649</v>
      </c>
      <c r="D367" s="26" t="s">
        <v>650</v>
      </c>
      <c r="E367" s="64">
        <v>9347611.5999999996</v>
      </c>
      <c r="F367" s="64">
        <v>9346604.7200000007</v>
      </c>
      <c r="G367" s="49">
        <f t="shared" si="12"/>
        <v>-1006.8799999989569</v>
      </c>
      <c r="H367" s="57">
        <f t="shared" si="11"/>
        <v>-1E-4</v>
      </c>
      <c r="I367" s="29" t="s">
        <v>32</v>
      </c>
      <c r="J367" s="29" t="s">
        <v>32</v>
      </c>
      <c r="K367" s="38"/>
      <c r="L367" s="38"/>
    </row>
    <row r="368" spans="1:12" s="17" customFormat="1">
      <c r="A368" s="25" t="s">
        <v>595</v>
      </c>
      <c r="B368" s="26" t="s">
        <v>596</v>
      </c>
      <c r="C368" s="26" t="s">
        <v>651</v>
      </c>
      <c r="D368" s="26" t="s">
        <v>652</v>
      </c>
      <c r="E368" s="64">
        <v>4706177.41</v>
      </c>
      <c r="F368" s="64">
        <v>4705670.67</v>
      </c>
      <c r="G368" s="49">
        <f t="shared" si="12"/>
        <v>-506.74000000022352</v>
      </c>
      <c r="H368" s="57">
        <f t="shared" si="11"/>
        <v>-1E-4</v>
      </c>
      <c r="I368" s="29" t="s">
        <v>32</v>
      </c>
      <c r="J368" s="29" t="s">
        <v>32</v>
      </c>
      <c r="K368" s="38"/>
      <c r="L368" s="38"/>
    </row>
    <row r="369" spans="1:12" s="17" customFormat="1">
      <c r="A369" s="20" t="s">
        <v>595</v>
      </c>
      <c r="B369" s="21" t="s">
        <v>596</v>
      </c>
      <c r="C369" s="21" t="s">
        <v>653</v>
      </c>
      <c r="D369" s="21" t="s">
        <v>654</v>
      </c>
      <c r="E369" s="64">
        <v>4080251.48</v>
      </c>
      <c r="F369" s="64">
        <v>4079811.99</v>
      </c>
      <c r="G369" s="49">
        <f t="shared" si="12"/>
        <v>-439.48999999975786</v>
      </c>
      <c r="H369" s="57">
        <f t="shared" si="11"/>
        <v>-1E-4</v>
      </c>
      <c r="I369" s="29" t="s">
        <v>32</v>
      </c>
      <c r="J369" s="29" t="s">
        <v>32</v>
      </c>
      <c r="K369" s="33"/>
      <c r="L369" s="33"/>
    </row>
    <row r="370" spans="1:12" s="17" customFormat="1">
      <c r="A370" s="20" t="s">
        <v>595</v>
      </c>
      <c r="B370" s="21" t="s">
        <v>655</v>
      </c>
      <c r="C370" s="21" t="s">
        <v>656</v>
      </c>
      <c r="D370" s="21" t="s">
        <v>657</v>
      </c>
      <c r="E370" s="64">
        <v>390271.34</v>
      </c>
      <c r="F370" s="64">
        <v>390229.27</v>
      </c>
      <c r="G370" s="49">
        <f t="shared" si="12"/>
        <v>-42.070000000006985</v>
      </c>
      <c r="H370" s="57">
        <f t="shared" si="11"/>
        <v>-1E-4</v>
      </c>
      <c r="I370" s="29" t="s">
        <v>32</v>
      </c>
      <c r="J370" s="29" t="s">
        <v>32</v>
      </c>
      <c r="K370" s="33"/>
      <c r="L370" s="33"/>
    </row>
    <row r="371" spans="1:12" s="17" customFormat="1">
      <c r="A371" s="28" t="s">
        <v>658</v>
      </c>
      <c r="B371" s="1" t="s">
        <v>659</v>
      </c>
      <c r="C371" s="1" t="s">
        <v>455</v>
      </c>
      <c r="D371" s="1" t="s">
        <v>660</v>
      </c>
      <c r="E371" s="64">
        <v>1516349.8</v>
      </c>
      <c r="F371" s="64">
        <v>1516120.81</v>
      </c>
      <c r="G371" s="49">
        <f t="shared" si="12"/>
        <v>-228.98999999999069</v>
      </c>
      <c r="H371" s="57">
        <f t="shared" si="11"/>
        <v>-2.0000000000000001E-4</v>
      </c>
      <c r="I371" s="29" t="s">
        <v>32</v>
      </c>
      <c r="J371" s="29" t="s">
        <v>32</v>
      </c>
      <c r="K371" s="38"/>
      <c r="L371" s="38"/>
    </row>
    <row r="372" spans="1:12" s="17" customFormat="1">
      <c r="A372" s="28" t="s">
        <v>658</v>
      </c>
      <c r="B372" s="1" t="s">
        <v>659</v>
      </c>
      <c r="C372" s="1" t="s">
        <v>51</v>
      </c>
      <c r="D372" s="1" t="s">
        <v>661</v>
      </c>
      <c r="E372" s="64">
        <v>4550034.97</v>
      </c>
      <c r="F372" s="64">
        <v>4549246.49</v>
      </c>
      <c r="G372" s="49">
        <f t="shared" si="12"/>
        <v>-788.47999999951571</v>
      </c>
      <c r="H372" s="57">
        <f t="shared" si="11"/>
        <v>-2.0000000000000001E-4</v>
      </c>
      <c r="I372" s="29" t="s">
        <v>32</v>
      </c>
      <c r="J372" s="29" t="s">
        <v>32</v>
      </c>
      <c r="K372" s="38"/>
      <c r="L372" s="38"/>
    </row>
    <row r="373" spans="1:12" s="17" customFormat="1">
      <c r="A373" s="28" t="s">
        <v>658</v>
      </c>
      <c r="B373" s="1" t="s">
        <v>659</v>
      </c>
      <c r="C373" s="1" t="s">
        <v>82</v>
      </c>
      <c r="D373" s="1" t="s">
        <v>662</v>
      </c>
      <c r="E373" s="64">
        <v>5192282.18</v>
      </c>
      <c r="F373" s="64">
        <v>5191517.5199999996</v>
      </c>
      <c r="G373" s="49">
        <f t="shared" si="12"/>
        <v>-764.66000000014901</v>
      </c>
      <c r="H373" s="57">
        <f t="shared" si="11"/>
        <v>-1E-4</v>
      </c>
      <c r="I373" s="29" t="s">
        <v>32</v>
      </c>
      <c r="J373" s="29" t="s">
        <v>32</v>
      </c>
      <c r="K373" s="38"/>
      <c r="L373" s="38"/>
    </row>
    <row r="374" spans="1:12" s="17" customFormat="1">
      <c r="A374" s="28" t="s">
        <v>658</v>
      </c>
      <c r="B374" s="1" t="s">
        <v>659</v>
      </c>
      <c r="C374" s="1" t="s">
        <v>104</v>
      </c>
      <c r="D374" s="1" t="s">
        <v>663</v>
      </c>
      <c r="E374" s="64">
        <v>4179293.6</v>
      </c>
      <c r="F374" s="64">
        <v>4178682.53</v>
      </c>
      <c r="G374" s="49">
        <f t="shared" si="12"/>
        <v>-611.07000000029802</v>
      </c>
      <c r="H374" s="57">
        <f t="shared" si="11"/>
        <v>-1E-4</v>
      </c>
      <c r="I374" s="29" t="s">
        <v>32</v>
      </c>
      <c r="J374" s="29" t="s">
        <v>32</v>
      </c>
      <c r="K374" s="38"/>
      <c r="L374" s="38"/>
    </row>
    <row r="375" spans="1:12" s="17" customFormat="1">
      <c r="A375" s="28" t="s">
        <v>658</v>
      </c>
      <c r="B375" s="1" t="s">
        <v>659</v>
      </c>
      <c r="C375" s="1" t="s">
        <v>41</v>
      </c>
      <c r="D375" s="1" t="s">
        <v>664</v>
      </c>
      <c r="E375" s="64">
        <v>3974071.52</v>
      </c>
      <c r="F375" s="64">
        <v>3973418.34</v>
      </c>
      <c r="G375" s="49">
        <f t="shared" si="12"/>
        <v>-653.18000000016764</v>
      </c>
      <c r="H375" s="57">
        <f t="shared" si="11"/>
        <v>-2.0000000000000001E-4</v>
      </c>
      <c r="I375" s="29" t="s">
        <v>32</v>
      </c>
      <c r="J375" s="29" t="s">
        <v>32</v>
      </c>
      <c r="K375" s="38"/>
      <c r="L375" s="38"/>
    </row>
    <row r="376" spans="1:12" s="17" customFormat="1">
      <c r="A376" s="28" t="s">
        <v>658</v>
      </c>
      <c r="B376" s="1" t="s">
        <v>659</v>
      </c>
      <c r="C376" s="1" t="s">
        <v>107</v>
      </c>
      <c r="D376" s="1" t="s">
        <v>665</v>
      </c>
      <c r="E376" s="64">
        <v>2842337.25</v>
      </c>
      <c r="F376" s="64">
        <v>2841968.62</v>
      </c>
      <c r="G376" s="49">
        <f t="shared" si="12"/>
        <v>-368.62999999988824</v>
      </c>
      <c r="H376" s="57">
        <f t="shared" si="11"/>
        <v>-1E-4</v>
      </c>
      <c r="I376" s="29" t="s">
        <v>32</v>
      </c>
      <c r="J376" s="29" t="s">
        <v>32</v>
      </c>
      <c r="K376" s="38"/>
      <c r="L376" s="38"/>
    </row>
    <row r="377" spans="1:12" s="17" customFormat="1">
      <c r="A377" s="28" t="s">
        <v>658</v>
      </c>
      <c r="B377" s="1" t="s">
        <v>659</v>
      </c>
      <c r="C377" s="1" t="s">
        <v>84</v>
      </c>
      <c r="D377" s="1" t="s">
        <v>666</v>
      </c>
      <c r="E377" s="64">
        <v>970223.78</v>
      </c>
      <c r="F377" s="64">
        <v>970093.54</v>
      </c>
      <c r="G377" s="49">
        <f t="shared" si="12"/>
        <v>-130.23999999999069</v>
      </c>
      <c r="H377" s="57">
        <f t="shared" si="11"/>
        <v>-1E-4</v>
      </c>
      <c r="I377" s="29" t="s">
        <v>32</v>
      </c>
      <c r="J377" s="29" t="s">
        <v>32</v>
      </c>
      <c r="K377" s="38"/>
      <c r="L377" s="38"/>
    </row>
    <row r="378" spans="1:12" s="17" customFormat="1">
      <c r="A378" s="28" t="s">
        <v>658</v>
      </c>
      <c r="B378" s="1" t="s">
        <v>659</v>
      </c>
      <c r="C378" s="1" t="s">
        <v>62</v>
      </c>
      <c r="D378" s="1" t="s">
        <v>169</v>
      </c>
      <c r="E378" s="64">
        <v>1466767.52</v>
      </c>
      <c r="F378" s="64">
        <v>1466564.45</v>
      </c>
      <c r="G378" s="49">
        <f t="shared" si="12"/>
        <v>-203.07000000006519</v>
      </c>
      <c r="H378" s="57">
        <f t="shared" si="11"/>
        <v>-1E-4</v>
      </c>
      <c r="I378" s="29" t="s">
        <v>32</v>
      </c>
      <c r="J378" s="29" t="s">
        <v>32</v>
      </c>
      <c r="K378" s="38"/>
      <c r="L378" s="38"/>
    </row>
    <row r="379" spans="1:12" s="17" customFormat="1">
      <c r="A379" s="28" t="s">
        <v>658</v>
      </c>
      <c r="B379" s="1" t="s">
        <v>659</v>
      </c>
      <c r="C379" s="1" t="s">
        <v>238</v>
      </c>
      <c r="D379" s="1" t="s">
        <v>667</v>
      </c>
      <c r="E379" s="64">
        <v>2241219.73</v>
      </c>
      <c r="F379" s="64">
        <v>2240931.15</v>
      </c>
      <c r="G379" s="49">
        <f t="shared" si="12"/>
        <v>-288.58000000007451</v>
      </c>
      <c r="H379" s="57">
        <f t="shared" si="11"/>
        <v>-1E-4</v>
      </c>
      <c r="I379" s="29" t="s">
        <v>32</v>
      </c>
      <c r="J379" s="29" t="s">
        <v>32</v>
      </c>
      <c r="K379" s="38"/>
      <c r="L379" s="38"/>
    </row>
    <row r="380" spans="1:12" s="17" customFormat="1">
      <c r="A380" s="28" t="s">
        <v>668</v>
      </c>
      <c r="B380" s="1" t="s">
        <v>669</v>
      </c>
      <c r="C380" s="1" t="s">
        <v>401</v>
      </c>
      <c r="D380" s="1" t="s">
        <v>670</v>
      </c>
      <c r="E380" s="64">
        <v>183275.4</v>
      </c>
      <c r="F380" s="64">
        <v>183150.26</v>
      </c>
      <c r="G380" s="49">
        <f t="shared" si="12"/>
        <v>-125.13999999998487</v>
      </c>
      <c r="H380" s="57">
        <f t="shared" si="11"/>
        <v>-6.9999999999999999E-4</v>
      </c>
      <c r="I380" s="29" t="s">
        <v>32</v>
      </c>
      <c r="J380" s="29" t="s">
        <v>32</v>
      </c>
      <c r="K380" s="38"/>
      <c r="L380" s="38"/>
    </row>
    <row r="381" spans="1:12" s="17" customFormat="1">
      <c r="A381" s="28" t="s">
        <v>668</v>
      </c>
      <c r="B381" s="1" t="s">
        <v>669</v>
      </c>
      <c r="C381" s="1" t="s">
        <v>409</v>
      </c>
      <c r="D381" s="1" t="s">
        <v>671</v>
      </c>
      <c r="E381" s="64">
        <v>130829.93</v>
      </c>
      <c r="F381" s="64">
        <v>130770.62</v>
      </c>
      <c r="G381" s="49">
        <f t="shared" si="12"/>
        <v>-59.309999999997672</v>
      </c>
      <c r="H381" s="57">
        <f t="shared" si="11"/>
        <v>-5.0000000000000001E-4</v>
      </c>
      <c r="I381" s="29" t="s">
        <v>32</v>
      </c>
      <c r="J381" s="29" t="s">
        <v>32</v>
      </c>
      <c r="K381" s="38"/>
      <c r="L381" s="38"/>
    </row>
    <row r="382" spans="1:12" s="17" customFormat="1">
      <c r="A382" s="28" t="s">
        <v>668</v>
      </c>
      <c r="B382" s="1" t="s">
        <v>669</v>
      </c>
      <c r="C382" s="1" t="s">
        <v>269</v>
      </c>
      <c r="D382" s="1" t="s">
        <v>672</v>
      </c>
      <c r="E382" s="64">
        <v>26600.84</v>
      </c>
      <c r="F382" s="64">
        <v>26573.040000000001</v>
      </c>
      <c r="G382" s="49">
        <f t="shared" si="12"/>
        <v>-27.799999999999272</v>
      </c>
      <c r="H382" s="57">
        <f t="shared" si="11"/>
        <v>-1E-3</v>
      </c>
      <c r="I382" s="29">
        <v>1</v>
      </c>
      <c r="J382" s="29" t="s">
        <v>32</v>
      </c>
      <c r="K382" s="38"/>
      <c r="L382" s="38"/>
    </row>
    <row r="383" spans="1:12" s="17" customFormat="1">
      <c r="A383" s="28" t="s">
        <v>668</v>
      </c>
      <c r="B383" s="1" t="s">
        <v>669</v>
      </c>
      <c r="C383" s="1" t="s">
        <v>673</v>
      </c>
      <c r="D383" s="1" t="s">
        <v>674</v>
      </c>
      <c r="E383" s="64">
        <v>1015452.17</v>
      </c>
      <c r="F383" s="64">
        <v>1015234.63</v>
      </c>
      <c r="G383" s="49">
        <f t="shared" si="12"/>
        <v>-217.54000000003725</v>
      </c>
      <c r="H383" s="57">
        <f t="shared" si="11"/>
        <v>-2.0000000000000001E-4</v>
      </c>
      <c r="I383" s="29" t="s">
        <v>32</v>
      </c>
      <c r="J383" s="29" t="s">
        <v>32</v>
      </c>
      <c r="K383" s="38"/>
      <c r="L383" s="38"/>
    </row>
    <row r="384" spans="1:12" s="17" customFormat="1">
      <c r="A384" s="28" t="s">
        <v>668</v>
      </c>
      <c r="B384" s="1" t="s">
        <v>669</v>
      </c>
      <c r="C384" s="1" t="s">
        <v>675</v>
      </c>
      <c r="D384" s="1" t="s">
        <v>676</v>
      </c>
      <c r="E384" s="64">
        <v>1411924.71</v>
      </c>
      <c r="F384" s="64">
        <v>1411716.73</v>
      </c>
      <c r="G384" s="49">
        <f t="shared" si="12"/>
        <v>-207.97999999998137</v>
      </c>
      <c r="H384" s="57">
        <f t="shared" si="11"/>
        <v>-1E-4</v>
      </c>
      <c r="I384" s="29" t="s">
        <v>32</v>
      </c>
      <c r="J384" s="29" t="s">
        <v>32</v>
      </c>
      <c r="K384" s="38"/>
      <c r="L384" s="38"/>
    </row>
    <row r="385" spans="1:12" s="17" customFormat="1">
      <c r="A385" s="28" t="s">
        <v>668</v>
      </c>
      <c r="B385" s="1" t="s">
        <v>669</v>
      </c>
      <c r="C385" s="1" t="s">
        <v>82</v>
      </c>
      <c r="D385" s="1" t="s">
        <v>677</v>
      </c>
      <c r="E385" s="64">
        <v>3053993.7</v>
      </c>
      <c r="F385" s="64">
        <v>3053443.08</v>
      </c>
      <c r="G385" s="49">
        <f t="shared" si="12"/>
        <v>-550.62000000011176</v>
      </c>
      <c r="H385" s="57">
        <f t="shared" si="11"/>
        <v>-2.0000000000000001E-4</v>
      </c>
      <c r="I385" s="29" t="s">
        <v>32</v>
      </c>
      <c r="J385" s="29" t="s">
        <v>32</v>
      </c>
      <c r="K385" s="38"/>
      <c r="L385" s="38"/>
    </row>
    <row r="386" spans="1:12" s="17" customFormat="1">
      <c r="A386" s="28" t="s">
        <v>668</v>
      </c>
      <c r="B386" s="1" t="s">
        <v>669</v>
      </c>
      <c r="C386" s="1" t="s">
        <v>43</v>
      </c>
      <c r="D386" s="1" t="s">
        <v>678</v>
      </c>
      <c r="E386" s="64">
        <v>406306.9</v>
      </c>
      <c r="F386" s="64">
        <v>406107.87</v>
      </c>
      <c r="G386" s="49">
        <f t="shared" si="12"/>
        <v>-199.03000000002794</v>
      </c>
      <c r="H386" s="57">
        <f t="shared" si="11"/>
        <v>-5.0000000000000001E-4</v>
      </c>
      <c r="I386" s="29" t="s">
        <v>32</v>
      </c>
      <c r="J386" s="29" t="s">
        <v>32</v>
      </c>
      <c r="K386" s="38"/>
      <c r="L386" s="38"/>
    </row>
    <row r="387" spans="1:12" s="17" customFormat="1">
      <c r="A387" s="28" t="s">
        <v>668</v>
      </c>
      <c r="B387" s="1" t="s">
        <v>669</v>
      </c>
      <c r="C387" s="1" t="s">
        <v>216</v>
      </c>
      <c r="D387" s="1" t="s">
        <v>679</v>
      </c>
      <c r="E387" s="64">
        <v>1032629.31</v>
      </c>
      <c r="F387" s="64">
        <v>1032382.13</v>
      </c>
      <c r="G387" s="49">
        <f t="shared" si="12"/>
        <v>-247.18000000005122</v>
      </c>
      <c r="H387" s="57">
        <f t="shared" si="11"/>
        <v>-2.0000000000000001E-4</v>
      </c>
      <c r="I387" s="29" t="s">
        <v>32</v>
      </c>
      <c r="J387" s="29" t="s">
        <v>32</v>
      </c>
      <c r="K387" s="38"/>
      <c r="L387" s="38"/>
    </row>
    <row r="388" spans="1:12" s="17" customFormat="1">
      <c r="A388" s="28" t="s">
        <v>668</v>
      </c>
      <c r="B388" s="1" t="s">
        <v>669</v>
      </c>
      <c r="C388" s="1" t="s">
        <v>47</v>
      </c>
      <c r="D388" s="1" t="s">
        <v>680</v>
      </c>
      <c r="E388" s="64">
        <v>158293.35999999999</v>
      </c>
      <c r="F388" s="64">
        <v>158221.87</v>
      </c>
      <c r="G388" s="49">
        <f t="shared" si="12"/>
        <v>-71.489999999990687</v>
      </c>
      <c r="H388" s="57">
        <f t="shared" si="11"/>
        <v>-5.0000000000000001E-4</v>
      </c>
      <c r="I388" s="29" t="s">
        <v>32</v>
      </c>
      <c r="J388" s="29" t="s">
        <v>32</v>
      </c>
      <c r="K388" s="38"/>
      <c r="L388" s="38"/>
    </row>
    <row r="389" spans="1:12" s="17" customFormat="1">
      <c r="A389" s="28" t="s">
        <v>668</v>
      </c>
      <c r="B389" s="1" t="s">
        <v>669</v>
      </c>
      <c r="C389" s="1" t="s">
        <v>333</v>
      </c>
      <c r="D389" s="1" t="s">
        <v>681</v>
      </c>
      <c r="E389" s="64">
        <v>2089669.94</v>
      </c>
      <c r="F389" s="64">
        <v>2089277.57</v>
      </c>
      <c r="G389" s="49">
        <f t="shared" si="12"/>
        <v>-392.36999999987893</v>
      </c>
      <c r="H389" s="57">
        <f t="shared" si="11"/>
        <v>-2.0000000000000001E-4</v>
      </c>
      <c r="I389" s="29" t="s">
        <v>32</v>
      </c>
      <c r="J389" s="29" t="s">
        <v>32</v>
      </c>
      <c r="K389" s="38"/>
      <c r="L389" s="38"/>
    </row>
    <row r="390" spans="1:12" s="17" customFormat="1">
      <c r="A390" s="28" t="s">
        <v>668</v>
      </c>
      <c r="B390" s="1" t="s">
        <v>669</v>
      </c>
      <c r="C390" s="1" t="s">
        <v>682</v>
      </c>
      <c r="D390" s="1" t="s">
        <v>683</v>
      </c>
      <c r="E390" s="64">
        <v>848417.23</v>
      </c>
      <c r="F390" s="64">
        <v>848209.68</v>
      </c>
      <c r="G390" s="49">
        <f t="shared" si="12"/>
        <v>-207.54999999993015</v>
      </c>
      <c r="H390" s="57">
        <f t="shared" si="11"/>
        <v>-2.0000000000000001E-4</v>
      </c>
      <c r="I390" s="29" t="s">
        <v>32</v>
      </c>
      <c r="J390" s="29" t="s">
        <v>32</v>
      </c>
      <c r="K390" s="38"/>
      <c r="L390" s="38"/>
    </row>
    <row r="391" spans="1:12" s="17" customFormat="1">
      <c r="A391" s="28" t="s">
        <v>668</v>
      </c>
      <c r="B391" s="1" t="s">
        <v>669</v>
      </c>
      <c r="C391" s="1" t="s">
        <v>360</v>
      </c>
      <c r="D391" s="1" t="s">
        <v>684</v>
      </c>
      <c r="E391" s="64">
        <v>1148048.73</v>
      </c>
      <c r="F391" s="64">
        <v>1147739.17</v>
      </c>
      <c r="G391" s="49">
        <f t="shared" si="12"/>
        <v>-309.56000000005588</v>
      </c>
      <c r="H391" s="57">
        <f t="shared" si="11"/>
        <v>-2.9999999999999997E-4</v>
      </c>
      <c r="I391" s="29" t="s">
        <v>32</v>
      </c>
      <c r="J391" s="29" t="s">
        <v>32</v>
      </c>
      <c r="K391" s="38"/>
      <c r="L391" s="38"/>
    </row>
    <row r="392" spans="1:12" s="17" customFormat="1">
      <c r="A392" s="28" t="s">
        <v>685</v>
      </c>
      <c r="B392" s="1" t="s">
        <v>686</v>
      </c>
      <c r="C392" s="1" t="s">
        <v>178</v>
      </c>
      <c r="D392" s="1" t="s">
        <v>687</v>
      </c>
      <c r="E392" s="64">
        <v>282173.28999999998</v>
      </c>
      <c r="F392" s="64">
        <v>282105.76</v>
      </c>
      <c r="G392" s="49">
        <f t="shared" si="12"/>
        <v>-67.529999999969732</v>
      </c>
      <c r="H392" s="57">
        <f t="shared" si="11"/>
        <v>-2.0000000000000001E-4</v>
      </c>
      <c r="I392" s="29" t="s">
        <v>32</v>
      </c>
      <c r="J392" s="29" t="s">
        <v>32</v>
      </c>
      <c r="K392" s="38"/>
      <c r="L392" s="38"/>
    </row>
    <row r="393" spans="1:12" s="17" customFormat="1">
      <c r="A393" s="28" t="s">
        <v>685</v>
      </c>
      <c r="B393" s="1" t="s">
        <v>686</v>
      </c>
      <c r="C393" s="1" t="s">
        <v>51</v>
      </c>
      <c r="D393" s="1" t="s">
        <v>688</v>
      </c>
      <c r="E393" s="64">
        <v>3060666.79</v>
      </c>
      <c r="F393" s="64">
        <v>3060188.73</v>
      </c>
      <c r="G393" s="49">
        <f t="shared" si="12"/>
        <v>-478.06000000005588</v>
      </c>
      <c r="H393" s="57">
        <f t="shared" ref="H393:H456" si="13">ROUND(G393/E393,4)</f>
        <v>-2.0000000000000001E-4</v>
      </c>
      <c r="I393" s="29" t="s">
        <v>32</v>
      </c>
      <c r="J393" s="29" t="s">
        <v>32</v>
      </c>
      <c r="K393" s="38"/>
      <c r="L393" s="38"/>
    </row>
    <row r="394" spans="1:12" s="17" customFormat="1">
      <c r="A394" s="28" t="s">
        <v>685</v>
      </c>
      <c r="B394" s="1" t="s">
        <v>686</v>
      </c>
      <c r="C394" s="1" t="s">
        <v>394</v>
      </c>
      <c r="D394" s="1" t="s">
        <v>689</v>
      </c>
      <c r="E394" s="64">
        <v>2131181.06</v>
      </c>
      <c r="F394" s="64">
        <v>2130824.66</v>
      </c>
      <c r="G394" s="49">
        <f t="shared" ref="G394:G457" si="14">SUM(F394-E394)</f>
        <v>-356.39999999990687</v>
      </c>
      <c r="H394" s="57">
        <f t="shared" si="13"/>
        <v>-2.0000000000000001E-4</v>
      </c>
      <c r="I394" s="29" t="s">
        <v>32</v>
      </c>
      <c r="J394" s="29" t="s">
        <v>32</v>
      </c>
      <c r="K394" s="38"/>
      <c r="L394" s="38"/>
    </row>
    <row r="395" spans="1:12" s="17" customFormat="1">
      <c r="A395" s="28" t="s">
        <v>685</v>
      </c>
      <c r="B395" s="1" t="s">
        <v>686</v>
      </c>
      <c r="C395" s="1" t="s">
        <v>275</v>
      </c>
      <c r="D395" s="1" t="s">
        <v>690</v>
      </c>
      <c r="E395" s="64">
        <v>3903788.99</v>
      </c>
      <c r="F395" s="64">
        <v>3903218.01</v>
      </c>
      <c r="G395" s="49">
        <f t="shared" si="14"/>
        <v>-570.98000000044703</v>
      </c>
      <c r="H395" s="57">
        <f t="shared" si="13"/>
        <v>-1E-4</v>
      </c>
      <c r="I395" s="29" t="s">
        <v>32</v>
      </c>
      <c r="J395" s="29" t="s">
        <v>32</v>
      </c>
      <c r="K395" s="38"/>
      <c r="L395" s="38"/>
    </row>
    <row r="396" spans="1:12" s="17" customFormat="1">
      <c r="A396" s="28" t="s">
        <v>685</v>
      </c>
      <c r="B396" s="1" t="s">
        <v>686</v>
      </c>
      <c r="C396" s="1" t="s">
        <v>405</v>
      </c>
      <c r="D396" s="1" t="s">
        <v>691</v>
      </c>
      <c r="E396" s="64">
        <v>8843206.9700000007</v>
      </c>
      <c r="F396" s="64">
        <v>8841841.1600000001</v>
      </c>
      <c r="G396" s="49">
        <f t="shared" si="14"/>
        <v>-1365.8100000005215</v>
      </c>
      <c r="H396" s="57">
        <f t="shared" si="13"/>
        <v>-2.0000000000000001E-4</v>
      </c>
      <c r="I396" s="29" t="s">
        <v>32</v>
      </c>
      <c r="J396" s="29" t="s">
        <v>32</v>
      </c>
      <c r="K396" s="38"/>
      <c r="L396" s="38"/>
    </row>
    <row r="397" spans="1:12" s="17" customFormat="1">
      <c r="A397" s="28" t="s">
        <v>685</v>
      </c>
      <c r="B397" s="1" t="s">
        <v>686</v>
      </c>
      <c r="C397" s="1" t="s">
        <v>68</v>
      </c>
      <c r="D397" s="1" t="s">
        <v>692</v>
      </c>
      <c r="E397" s="64">
        <v>1886441.67</v>
      </c>
      <c r="F397" s="64">
        <v>1886105.1</v>
      </c>
      <c r="G397" s="49">
        <f t="shared" si="14"/>
        <v>-336.56999999983236</v>
      </c>
      <c r="H397" s="57">
        <f t="shared" si="13"/>
        <v>-2.0000000000000001E-4</v>
      </c>
      <c r="I397" s="29" t="s">
        <v>32</v>
      </c>
      <c r="J397" s="29" t="s">
        <v>32</v>
      </c>
      <c r="K397" s="38"/>
      <c r="L397" s="38"/>
    </row>
    <row r="398" spans="1:12" s="17" customFormat="1">
      <c r="A398" s="28" t="s">
        <v>685</v>
      </c>
      <c r="B398" s="1" t="s">
        <v>686</v>
      </c>
      <c r="C398" s="1" t="s">
        <v>86</v>
      </c>
      <c r="D398" s="1" t="s">
        <v>693</v>
      </c>
      <c r="E398" s="64">
        <v>2522878.41</v>
      </c>
      <c r="F398" s="64">
        <v>2522471.27</v>
      </c>
      <c r="G398" s="49">
        <f t="shared" si="14"/>
        <v>-407.14000000013039</v>
      </c>
      <c r="H398" s="57">
        <f t="shared" si="13"/>
        <v>-2.0000000000000001E-4</v>
      </c>
      <c r="I398" s="29" t="s">
        <v>32</v>
      </c>
      <c r="J398" s="29" t="s">
        <v>32</v>
      </c>
      <c r="K398" s="38"/>
      <c r="L398" s="38"/>
    </row>
    <row r="399" spans="1:12" s="17" customFormat="1">
      <c r="A399" s="28" t="s">
        <v>694</v>
      </c>
      <c r="B399" s="1" t="s">
        <v>695</v>
      </c>
      <c r="C399" s="1" t="s">
        <v>696</v>
      </c>
      <c r="D399" s="1" t="s">
        <v>697</v>
      </c>
      <c r="E399" s="64">
        <v>1306330.77</v>
      </c>
      <c r="F399" s="64">
        <v>1306156.71</v>
      </c>
      <c r="G399" s="49">
        <f t="shared" si="14"/>
        <v>-174.06000000005588</v>
      </c>
      <c r="H399" s="57">
        <f t="shared" si="13"/>
        <v>-1E-4</v>
      </c>
      <c r="I399" s="29" t="s">
        <v>32</v>
      </c>
      <c r="J399" s="29" t="s">
        <v>32</v>
      </c>
      <c r="K399" s="38"/>
      <c r="L399" s="38"/>
    </row>
    <row r="400" spans="1:12" s="17" customFormat="1">
      <c r="A400" s="28" t="s">
        <v>694</v>
      </c>
      <c r="B400" s="1" t="s">
        <v>695</v>
      </c>
      <c r="C400" s="1" t="s">
        <v>51</v>
      </c>
      <c r="D400" s="1" t="s">
        <v>698</v>
      </c>
      <c r="E400" s="64">
        <v>2908333.08</v>
      </c>
      <c r="F400" s="64">
        <v>2907858.17</v>
      </c>
      <c r="G400" s="49">
        <f t="shared" si="14"/>
        <v>-474.91000000014901</v>
      </c>
      <c r="H400" s="57">
        <f t="shared" si="13"/>
        <v>-2.0000000000000001E-4</v>
      </c>
      <c r="I400" s="29" t="s">
        <v>32</v>
      </c>
      <c r="J400" s="29" t="s">
        <v>32</v>
      </c>
      <c r="K400" s="38"/>
      <c r="L400" s="38"/>
    </row>
    <row r="401" spans="1:12" s="17" customFormat="1">
      <c r="A401" s="28" t="s">
        <v>694</v>
      </c>
      <c r="B401" s="1" t="s">
        <v>695</v>
      </c>
      <c r="C401" s="1" t="s">
        <v>84</v>
      </c>
      <c r="D401" s="1" t="s">
        <v>699</v>
      </c>
      <c r="E401" s="64">
        <v>5900236.6299999999</v>
      </c>
      <c r="F401" s="64">
        <v>5899236.2199999997</v>
      </c>
      <c r="G401" s="49">
        <f t="shared" si="14"/>
        <v>-1000.410000000149</v>
      </c>
      <c r="H401" s="57">
        <f t="shared" si="13"/>
        <v>-2.0000000000000001E-4</v>
      </c>
      <c r="I401" s="29" t="s">
        <v>32</v>
      </c>
      <c r="J401" s="29" t="s">
        <v>32</v>
      </c>
      <c r="K401" s="38"/>
      <c r="L401" s="38"/>
    </row>
    <row r="402" spans="1:12" s="17" customFormat="1">
      <c r="A402" s="28" t="s">
        <v>700</v>
      </c>
      <c r="B402" s="1" t="s">
        <v>701</v>
      </c>
      <c r="C402" s="1" t="s">
        <v>702</v>
      </c>
      <c r="D402" s="1" t="s">
        <v>703</v>
      </c>
      <c r="E402" s="64">
        <v>733822.06</v>
      </c>
      <c r="F402" s="64">
        <v>733709.79</v>
      </c>
      <c r="G402" s="49">
        <f t="shared" si="14"/>
        <v>-112.27000000001863</v>
      </c>
      <c r="H402" s="57">
        <f t="shared" si="13"/>
        <v>-2.0000000000000001E-4</v>
      </c>
      <c r="I402" s="29" t="s">
        <v>32</v>
      </c>
      <c r="J402" s="29" t="s">
        <v>32</v>
      </c>
      <c r="K402" s="38"/>
      <c r="L402" s="38"/>
    </row>
    <row r="403" spans="1:12" s="17" customFormat="1">
      <c r="A403" s="28" t="s">
        <v>700</v>
      </c>
      <c r="B403" s="1" t="s">
        <v>701</v>
      </c>
      <c r="C403" s="1" t="s">
        <v>104</v>
      </c>
      <c r="D403" s="1" t="s">
        <v>704</v>
      </c>
      <c r="E403" s="64">
        <v>1311251.04</v>
      </c>
      <c r="F403" s="64">
        <v>1310963.18</v>
      </c>
      <c r="G403" s="49">
        <f t="shared" si="14"/>
        <v>-287.86000000010245</v>
      </c>
      <c r="H403" s="57">
        <f t="shared" si="13"/>
        <v>-2.0000000000000001E-4</v>
      </c>
      <c r="I403" s="29" t="s">
        <v>32</v>
      </c>
      <c r="J403" s="29" t="s">
        <v>32</v>
      </c>
      <c r="K403" s="38"/>
      <c r="L403" s="38"/>
    </row>
    <row r="404" spans="1:12" s="17" customFormat="1">
      <c r="A404" s="28" t="s">
        <v>700</v>
      </c>
      <c r="B404" s="1" t="s">
        <v>701</v>
      </c>
      <c r="C404" s="1" t="s">
        <v>193</v>
      </c>
      <c r="D404" s="1" t="s">
        <v>705</v>
      </c>
      <c r="E404" s="64">
        <v>13896034.720000001</v>
      </c>
      <c r="F404" s="64">
        <v>13892111</v>
      </c>
      <c r="G404" s="49">
        <f t="shared" si="14"/>
        <v>-3923.7200000006706</v>
      </c>
      <c r="H404" s="57">
        <f t="shared" si="13"/>
        <v>-2.9999999999999997E-4</v>
      </c>
      <c r="I404" s="29" t="s">
        <v>32</v>
      </c>
      <c r="J404" s="29" t="s">
        <v>32</v>
      </c>
      <c r="K404" s="38"/>
      <c r="L404" s="38"/>
    </row>
    <row r="405" spans="1:12" s="17" customFormat="1">
      <c r="A405" s="28" t="s">
        <v>700</v>
      </c>
      <c r="B405" s="1" t="s">
        <v>701</v>
      </c>
      <c r="C405" s="1" t="s">
        <v>124</v>
      </c>
      <c r="D405" s="1" t="s">
        <v>706</v>
      </c>
      <c r="E405" s="64">
        <v>4269919.6900000004</v>
      </c>
      <c r="F405" s="64">
        <v>4269028.21</v>
      </c>
      <c r="G405" s="49">
        <f t="shared" si="14"/>
        <v>-891.48000000044703</v>
      </c>
      <c r="H405" s="57">
        <f t="shared" si="13"/>
        <v>-2.0000000000000001E-4</v>
      </c>
      <c r="I405" s="29" t="s">
        <v>32</v>
      </c>
      <c r="J405" s="29" t="s">
        <v>32</v>
      </c>
      <c r="K405" s="38"/>
      <c r="L405" s="38"/>
    </row>
    <row r="406" spans="1:12" s="17" customFormat="1">
      <c r="A406" s="28" t="s">
        <v>700</v>
      </c>
      <c r="B406" s="1" t="s">
        <v>701</v>
      </c>
      <c r="C406" s="1" t="s">
        <v>474</v>
      </c>
      <c r="D406" s="1" t="s">
        <v>707</v>
      </c>
      <c r="E406" s="64">
        <v>54669.24</v>
      </c>
      <c r="F406" s="64">
        <v>54669.24</v>
      </c>
      <c r="G406" s="49">
        <f t="shared" si="14"/>
        <v>0</v>
      </c>
      <c r="H406" s="57">
        <f t="shared" si="13"/>
        <v>0</v>
      </c>
      <c r="I406" s="29">
        <v>1</v>
      </c>
      <c r="J406" s="29">
        <v>1</v>
      </c>
      <c r="K406" s="38"/>
      <c r="L406" s="38"/>
    </row>
    <row r="407" spans="1:12" s="17" customFormat="1">
      <c r="A407" s="28" t="s">
        <v>700</v>
      </c>
      <c r="B407" s="1" t="s">
        <v>701</v>
      </c>
      <c r="C407" s="1" t="s">
        <v>248</v>
      </c>
      <c r="D407" s="1" t="s">
        <v>708</v>
      </c>
      <c r="E407" s="64">
        <v>826680.03</v>
      </c>
      <c r="F407" s="64">
        <v>826455.83</v>
      </c>
      <c r="G407" s="49">
        <f t="shared" si="14"/>
        <v>-224.20000000006985</v>
      </c>
      <c r="H407" s="57">
        <f t="shared" si="13"/>
        <v>-2.9999999999999997E-4</v>
      </c>
      <c r="I407" s="29" t="s">
        <v>32</v>
      </c>
      <c r="J407" s="29" t="s">
        <v>32</v>
      </c>
      <c r="K407" s="38"/>
      <c r="L407" s="38"/>
    </row>
    <row r="408" spans="1:12" s="17" customFormat="1">
      <c r="A408" s="28" t="s">
        <v>700</v>
      </c>
      <c r="B408" s="1" t="s">
        <v>701</v>
      </c>
      <c r="C408" s="1" t="s">
        <v>487</v>
      </c>
      <c r="D408" s="1" t="s">
        <v>709</v>
      </c>
      <c r="E408" s="64">
        <v>1183228.67</v>
      </c>
      <c r="F408" s="64">
        <v>1182967.02</v>
      </c>
      <c r="G408" s="49">
        <f t="shared" si="14"/>
        <v>-261.64999999990687</v>
      </c>
      <c r="H408" s="57">
        <f t="shared" si="13"/>
        <v>-2.0000000000000001E-4</v>
      </c>
      <c r="I408" s="29" t="s">
        <v>32</v>
      </c>
      <c r="J408" s="29" t="s">
        <v>32</v>
      </c>
      <c r="K408" s="38"/>
      <c r="L408" s="38"/>
    </row>
    <row r="409" spans="1:12" s="17" customFormat="1">
      <c r="A409" s="28" t="s">
        <v>710</v>
      </c>
      <c r="B409" s="1" t="s">
        <v>711</v>
      </c>
      <c r="C409" s="1" t="s">
        <v>537</v>
      </c>
      <c r="D409" s="1" t="s">
        <v>712</v>
      </c>
      <c r="E409" s="64">
        <v>1683384.57</v>
      </c>
      <c r="F409" s="64">
        <v>1683078.39</v>
      </c>
      <c r="G409" s="49">
        <f t="shared" si="14"/>
        <v>-306.18000000016764</v>
      </c>
      <c r="H409" s="57">
        <f t="shared" si="13"/>
        <v>-2.0000000000000001E-4</v>
      </c>
      <c r="I409" s="29" t="s">
        <v>32</v>
      </c>
      <c r="J409" s="29" t="s">
        <v>32</v>
      </c>
      <c r="K409" s="38"/>
      <c r="L409" s="38"/>
    </row>
    <row r="410" spans="1:12" s="17" customFormat="1">
      <c r="A410" s="28" t="s">
        <v>710</v>
      </c>
      <c r="B410" s="1" t="s">
        <v>711</v>
      </c>
      <c r="C410" s="1" t="s">
        <v>39</v>
      </c>
      <c r="D410" s="1" t="s">
        <v>713</v>
      </c>
      <c r="E410" s="64">
        <v>1502929.53</v>
      </c>
      <c r="F410" s="64">
        <v>1502653.47</v>
      </c>
      <c r="G410" s="49">
        <f t="shared" si="14"/>
        <v>-276.06000000005588</v>
      </c>
      <c r="H410" s="57">
        <f t="shared" si="13"/>
        <v>-2.0000000000000001E-4</v>
      </c>
      <c r="I410" s="29" t="s">
        <v>32</v>
      </c>
      <c r="J410" s="29" t="s">
        <v>32</v>
      </c>
      <c r="K410" s="38"/>
      <c r="L410" s="38"/>
    </row>
    <row r="411" spans="1:12" s="17" customFormat="1">
      <c r="A411" s="28" t="s">
        <v>710</v>
      </c>
      <c r="B411" s="1" t="s">
        <v>711</v>
      </c>
      <c r="C411" s="1" t="s">
        <v>714</v>
      </c>
      <c r="D411" s="1" t="s">
        <v>715</v>
      </c>
      <c r="E411" s="64">
        <v>531022.52</v>
      </c>
      <c r="F411" s="64">
        <v>530918.02</v>
      </c>
      <c r="G411" s="49">
        <f t="shared" si="14"/>
        <v>-104.5</v>
      </c>
      <c r="H411" s="57">
        <f t="shared" si="13"/>
        <v>-2.0000000000000001E-4</v>
      </c>
      <c r="I411" s="29" t="s">
        <v>32</v>
      </c>
      <c r="J411" s="29" t="s">
        <v>32</v>
      </c>
      <c r="K411" s="38"/>
      <c r="L411" s="38"/>
    </row>
    <row r="412" spans="1:12" s="17" customFormat="1">
      <c r="A412" s="28" t="s">
        <v>710</v>
      </c>
      <c r="B412" s="1" t="s">
        <v>711</v>
      </c>
      <c r="C412" s="1" t="s">
        <v>716</v>
      </c>
      <c r="D412" s="1" t="s">
        <v>717</v>
      </c>
      <c r="E412" s="64">
        <v>501691.98</v>
      </c>
      <c r="F412" s="64">
        <v>501587.11</v>
      </c>
      <c r="G412" s="49">
        <f t="shared" si="14"/>
        <v>-104.86999999999534</v>
      </c>
      <c r="H412" s="57">
        <f t="shared" si="13"/>
        <v>-2.0000000000000001E-4</v>
      </c>
      <c r="I412" s="29" t="s">
        <v>32</v>
      </c>
      <c r="J412" s="29" t="s">
        <v>32</v>
      </c>
      <c r="K412" s="38"/>
      <c r="L412" s="38"/>
    </row>
    <row r="413" spans="1:12" s="17" customFormat="1">
      <c r="A413" s="28" t="s">
        <v>710</v>
      </c>
      <c r="B413" s="1" t="s">
        <v>711</v>
      </c>
      <c r="C413" s="1" t="s">
        <v>718</v>
      </c>
      <c r="D413" s="1" t="s">
        <v>719</v>
      </c>
      <c r="E413" s="64">
        <v>395268.37</v>
      </c>
      <c r="F413" s="64">
        <v>395225.83</v>
      </c>
      <c r="G413" s="49">
        <f t="shared" si="14"/>
        <v>-42.539999999979045</v>
      </c>
      <c r="H413" s="57">
        <f t="shared" si="13"/>
        <v>-1E-4</v>
      </c>
      <c r="I413" s="29" t="s">
        <v>32</v>
      </c>
      <c r="J413" s="29" t="s">
        <v>32</v>
      </c>
      <c r="K413" s="38"/>
      <c r="L413" s="38"/>
    </row>
    <row r="414" spans="1:12" s="17" customFormat="1">
      <c r="A414" s="28" t="s">
        <v>710</v>
      </c>
      <c r="B414" s="1" t="s">
        <v>711</v>
      </c>
      <c r="C414" s="1" t="s">
        <v>51</v>
      </c>
      <c r="D414" s="1" t="s">
        <v>720</v>
      </c>
      <c r="E414" s="64">
        <v>3426479.46</v>
      </c>
      <c r="F414" s="64">
        <v>3425958.01</v>
      </c>
      <c r="G414" s="49">
        <f t="shared" si="14"/>
        <v>-521.45000000018626</v>
      </c>
      <c r="H414" s="57">
        <f t="shared" si="13"/>
        <v>-2.0000000000000001E-4</v>
      </c>
      <c r="I414" s="29" t="s">
        <v>32</v>
      </c>
      <c r="J414" s="29" t="s">
        <v>32</v>
      </c>
      <c r="K414" s="38"/>
      <c r="L414" s="38"/>
    </row>
    <row r="415" spans="1:12" s="17" customFormat="1">
      <c r="A415" s="28" t="s">
        <v>710</v>
      </c>
      <c r="B415" s="1" t="s">
        <v>711</v>
      </c>
      <c r="C415" s="1" t="s">
        <v>82</v>
      </c>
      <c r="D415" s="1" t="s">
        <v>721</v>
      </c>
      <c r="E415" s="64">
        <v>1003958.71</v>
      </c>
      <c r="F415" s="64">
        <v>1003647.45</v>
      </c>
      <c r="G415" s="49">
        <f t="shared" si="14"/>
        <v>-311.26000000000931</v>
      </c>
      <c r="H415" s="57">
        <f t="shared" si="13"/>
        <v>-2.9999999999999997E-4</v>
      </c>
      <c r="I415" s="29" t="s">
        <v>32</v>
      </c>
      <c r="J415" s="29" t="s">
        <v>32</v>
      </c>
      <c r="K415" s="38"/>
      <c r="L415" s="38"/>
    </row>
    <row r="416" spans="1:12" s="17" customFormat="1">
      <c r="A416" s="28" t="s">
        <v>710</v>
      </c>
      <c r="B416" s="1" t="s">
        <v>711</v>
      </c>
      <c r="C416" s="1" t="s">
        <v>43</v>
      </c>
      <c r="D416" s="1" t="s">
        <v>722</v>
      </c>
      <c r="E416" s="64">
        <v>1307379.95</v>
      </c>
      <c r="F416" s="64">
        <v>1307145.52</v>
      </c>
      <c r="G416" s="49">
        <f t="shared" si="14"/>
        <v>-234.42999999993481</v>
      </c>
      <c r="H416" s="57">
        <f t="shared" si="13"/>
        <v>-2.0000000000000001E-4</v>
      </c>
      <c r="I416" s="29" t="s">
        <v>32</v>
      </c>
      <c r="J416" s="29" t="s">
        <v>32</v>
      </c>
      <c r="K416" s="38"/>
      <c r="L416" s="38"/>
    </row>
    <row r="417" spans="1:12" s="17" customFormat="1">
      <c r="A417" s="28" t="s">
        <v>710</v>
      </c>
      <c r="B417" s="1" t="s">
        <v>711</v>
      </c>
      <c r="C417" s="1" t="s">
        <v>394</v>
      </c>
      <c r="D417" s="1" t="s">
        <v>723</v>
      </c>
      <c r="E417" s="64">
        <v>33586.47</v>
      </c>
      <c r="F417" s="64">
        <v>33586.47</v>
      </c>
      <c r="G417" s="49">
        <f t="shared" si="14"/>
        <v>0</v>
      </c>
      <c r="H417" s="57">
        <f t="shared" si="13"/>
        <v>0</v>
      </c>
      <c r="I417" s="29">
        <v>1</v>
      </c>
      <c r="J417" s="29">
        <v>1</v>
      </c>
      <c r="K417" s="38"/>
      <c r="L417" s="38"/>
    </row>
    <row r="418" spans="1:12" s="17" customFormat="1">
      <c r="A418" s="28" t="s">
        <v>710</v>
      </c>
      <c r="B418" s="1" t="s">
        <v>711</v>
      </c>
      <c r="C418" s="1" t="s">
        <v>257</v>
      </c>
      <c r="D418" s="1" t="s">
        <v>724</v>
      </c>
      <c r="E418" s="64">
        <v>1447491.39</v>
      </c>
      <c r="F418" s="64">
        <v>1447205.55</v>
      </c>
      <c r="G418" s="49">
        <f t="shared" si="14"/>
        <v>-285.83999999985099</v>
      </c>
      <c r="H418" s="57">
        <f t="shared" si="13"/>
        <v>-2.0000000000000001E-4</v>
      </c>
      <c r="I418" s="29" t="s">
        <v>32</v>
      </c>
      <c r="J418" s="29" t="s">
        <v>32</v>
      </c>
      <c r="K418" s="38"/>
      <c r="L418" s="38"/>
    </row>
    <row r="419" spans="1:12" s="17" customFormat="1">
      <c r="A419" s="28" t="s">
        <v>710</v>
      </c>
      <c r="B419" s="1" t="s">
        <v>711</v>
      </c>
      <c r="C419" s="1" t="s">
        <v>45</v>
      </c>
      <c r="D419" s="1" t="s">
        <v>725</v>
      </c>
      <c r="E419" s="64">
        <v>1054190.57</v>
      </c>
      <c r="F419" s="64">
        <v>1053968.29</v>
      </c>
      <c r="G419" s="49">
        <f t="shared" si="14"/>
        <v>-222.28000000002794</v>
      </c>
      <c r="H419" s="57">
        <f t="shared" si="13"/>
        <v>-2.0000000000000001E-4</v>
      </c>
      <c r="I419" s="29" t="s">
        <v>32</v>
      </c>
      <c r="J419" s="29" t="s">
        <v>32</v>
      </c>
      <c r="K419" s="38"/>
      <c r="L419" s="38"/>
    </row>
    <row r="420" spans="1:12" s="17" customFormat="1">
      <c r="A420" s="28" t="s">
        <v>710</v>
      </c>
      <c r="B420" s="1" t="s">
        <v>711</v>
      </c>
      <c r="C420" s="1" t="s">
        <v>726</v>
      </c>
      <c r="D420" s="1" t="s">
        <v>727</v>
      </c>
      <c r="E420" s="64">
        <v>1148819.1599999999</v>
      </c>
      <c r="F420" s="64">
        <v>1148568.52</v>
      </c>
      <c r="G420" s="49">
        <f t="shared" si="14"/>
        <v>-250.63999999989755</v>
      </c>
      <c r="H420" s="57">
        <f t="shared" si="13"/>
        <v>-2.0000000000000001E-4</v>
      </c>
      <c r="I420" s="29" t="s">
        <v>32</v>
      </c>
      <c r="J420" s="29" t="s">
        <v>32</v>
      </c>
      <c r="K420" s="38"/>
      <c r="L420" s="38"/>
    </row>
    <row r="421" spans="1:12" s="17" customFormat="1">
      <c r="A421" s="28" t="s">
        <v>710</v>
      </c>
      <c r="B421" s="1" t="s">
        <v>711</v>
      </c>
      <c r="C421" s="1" t="s">
        <v>47</v>
      </c>
      <c r="D421" s="1" t="s">
        <v>728</v>
      </c>
      <c r="E421" s="64">
        <v>1867776.07</v>
      </c>
      <c r="F421" s="64">
        <v>1867493.92</v>
      </c>
      <c r="G421" s="49">
        <f t="shared" si="14"/>
        <v>-282.1500000001397</v>
      </c>
      <c r="H421" s="57">
        <f t="shared" si="13"/>
        <v>-2.0000000000000001E-4</v>
      </c>
      <c r="I421" s="29" t="s">
        <v>32</v>
      </c>
      <c r="J421" s="29" t="s">
        <v>32</v>
      </c>
      <c r="K421" s="38"/>
      <c r="L421" s="38"/>
    </row>
    <row r="422" spans="1:12" s="17" customFormat="1">
      <c r="A422" s="28" t="s">
        <v>710</v>
      </c>
      <c r="B422" s="1" t="s">
        <v>711</v>
      </c>
      <c r="C422" s="1" t="s">
        <v>729</v>
      </c>
      <c r="D422" s="1" t="s">
        <v>730</v>
      </c>
      <c r="E422" s="64">
        <v>795580.65</v>
      </c>
      <c r="F422" s="64">
        <v>795454.3</v>
      </c>
      <c r="G422" s="49">
        <f t="shared" si="14"/>
        <v>-126.34999999997672</v>
      </c>
      <c r="H422" s="57">
        <f t="shared" si="13"/>
        <v>-2.0000000000000001E-4</v>
      </c>
      <c r="I422" s="29" t="s">
        <v>32</v>
      </c>
      <c r="J422" s="29" t="s">
        <v>32</v>
      </c>
      <c r="K422" s="38"/>
      <c r="L422" s="38"/>
    </row>
    <row r="423" spans="1:12" s="17" customFormat="1">
      <c r="A423" s="28" t="s">
        <v>710</v>
      </c>
      <c r="B423" s="1" t="s">
        <v>711</v>
      </c>
      <c r="C423" s="1" t="s">
        <v>96</v>
      </c>
      <c r="D423" s="1" t="s">
        <v>731</v>
      </c>
      <c r="E423" s="64">
        <v>12233801.18</v>
      </c>
      <c r="F423" s="64">
        <v>12231789.109999999</v>
      </c>
      <c r="G423" s="49">
        <f t="shared" si="14"/>
        <v>-2012.070000000298</v>
      </c>
      <c r="H423" s="57">
        <f t="shared" si="13"/>
        <v>-2.0000000000000001E-4</v>
      </c>
      <c r="I423" s="29" t="s">
        <v>32</v>
      </c>
      <c r="J423" s="29" t="s">
        <v>32</v>
      </c>
      <c r="K423" s="38"/>
      <c r="L423" s="38"/>
    </row>
    <row r="424" spans="1:12" s="17" customFormat="1">
      <c r="A424" s="28" t="s">
        <v>732</v>
      </c>
      <c r="B424" s="1" t="s">
        <v>733</v>
      </c>
      <c r="C424" s="1" t="s">
        <v>51</v>
      </c>
      <c r="D424" s="1" t="s">
        <v>734</v>
      </c>
      <c r="E424" s="64">
        <v>1898607.02</v>
      </c>
      <c r="F424" s="64">
        <v>1898243.23</v>
      </c>
      <c r="G424" s="49">
        <f t="shared" si="14"/>
        <v>-363.79000000003725</v>
      </c>
      <c r="H424" s="57">
        <f t="shared" si="13"/>
        <v>-2.0000000000000001E-4</v>
      </c>
      <c r="I424" s="29" t="s">
        <v>32</v>
      </c>
      <c r="J424" s="29" t="s">
        <v>32</v>
      </c>
      <c r="K424" s="38"/>
      <c r="L424" s="38"/>
    </row>
    <row r="425" spans="1:12" s="17" customFormat="1">
      <c r="A425" s="28" t="s">
        <v>732</v>
      </c>
      <c r="B425" s="1" t="s">
        <v>733</v>
      </c>
      <c r="C425" s="1" t="s">
        <v>92</v>
      </c>
      <c r="D425" s="1" t="s">
        <v>735</v>
      </c>
      <c r="E425" s="64">
        <v>2208647.11</v>
      </c>
      <c r="F425" s="64">
        <v>2208273.4700000002</v>
      </c>
      <c r="G425" s="49">
        <f t="shared" si="14"/>
        <v>-373.63999999966472</v>
      </c>
      <c r="H425" s="57">
        <f t="shared" si="13"/>
        <v>-2.0000000000000001E-4</v>
      </c>
      <c r="I425" s="29" t="s">
        <v>32</v>
      </c>
      <c r="J425" s="29" t="s">
        <v>32</v>
      </c>
      <c r="K425" s="38"/>
      <c r="L425" s="38"/>
    </row>
    <row r="426" spans="1:12" s="17" customFormat="1">
      <c r="A426" s="28" t="s">
        <v>732</v>
      </c>
      <c r="B426" s="1" t="s">
        <v>733</v>
      </c>
      <c r="C426" s="1" t="s">
        <v>193</v>
      </c>
      <c r="D426" s="1" t="s">
        <v>736</v>
      </c>
      <c r="E426" s="64">
        <v>7353960.1799999997</v>
      </c>
      <c r="F426" s="64">
        <v>7352776.5499999998</v>
      </c>
      <c r="G426" s="49">
        <f t="shared" si="14"/>
        <v>-1183.6299999998882</v>
      </c>
      <c r="H426" s="57">
        <f t="shared" si="13"/>
        <v>-2.0000000000000001E-4</v>
      </c>
      <c r="I426" s="29" t="s">
        <v>32</v>
      </c>
      <c r="J426" s="29" t="s">
        <v>32</v>
      </c>
      <c r="K426" s="38"/>
      <c r="L426" s="38"/>
    </row>
    <row r="427" spans="1:12" s="17" customFormat="1">
      <c r="A427" s="28" t="s">
        <v>732</v>
      </c>
      <c r="B427" s="1" t="s">
        <v>733</v>
      </c>
      <c r="C427" s="1" t="s">
        <v>66</v>
      </c>
      <c r="D427" s="1" t="s">
        <v>737</v>
      </c>
      <c r="E427" s="64">
        <v>10538675.09</v>
      </c>
      <c r="F427" s="64">
        <v>10536922.91</v>
      </c>
      <c r="G427" s="49">
        <f t="shared" si="14"/>
        <v>-1752.179999999702</v>
      </c>
      <c r="H427" s="57">
        <f t="shared" si="13"/>
        <v>-2.0000000000000001E-4</v>
      </c>
      <c r="I427" s="29" t="s">
        <v>32</v>
      </c>
      <c r="J427" s="29" t="s">
        <v>32</v>
      </c>
      <c r="K427" s="38"/>
      <c r="L427" s="38"/>
    </row>
    <row r="428" spans="1:12" s="17" customFormat="1">
      <c r="A428" s="28" t="s">
        <v>732</v>
      </c>
      <c r="B428" s="1" t="s">
        <v>733</v>
      </c>
      <c r="C428" s="1" t="s">
        <v>738</v>
      </c>
      <c r="D428" s="1" t="s">
        <v>739</v>
      </c>
      <c r="E428" s="64">
        <v>3093455.06</v>
      </c>
      <c r="F428" s="64">
        <v>3092888.07</v>
      </c>
      <c r="G428" s="49">
        <f t="shared" si="14"/>
        <v>-566.99000000022352</v>
      </c>
      <c r="H428" s="57">
        <f t="shared" si="13"/>
        <v>-2.0000000000000001E-4</v>
      </c>
      <c r="I428" s="29" t="s">
        <v>32</v>
      </c>
      <c r="J428" s="29" t="s">
        <v>32</v>
      </c>
      <c r="K428" s="38"/>
      <c r="L428" s="38"/>
    </row>
    <row r="429" spans="1:12" s="17" customFormat="1">
      <c r="A429" s="28" t="s">
        <v>732</v>
      </c>
      <c r="B429" s="1" t="s">
        <v>733</v>
      </c>
      <c r="C429" s="1" t="s">
        <v>47</v>
      </c>
      <c r="D429" s="1" t="s">
        <v>740</v>
      </c>
      <c r="E429" s="64">
        <v>1269907.83</v>
      </c>
      <c r="F429" s="64">
        <v>1269567.02</v>
      </c>
      <c r="G429" s="49">
        <f t="shared" si="14"/>
        <v>-340.81000000005588</v>
      </c>
      <c r="H429" s="57">
        <f t="shared" si="13"/>
        <v>-2.9999999999999997E-4</v>
      </c>
      <c r="I429" s="29" t="s">
        <v>32</v>
      </c>
      <c r="J429" s="29" t="s">
        <v>32</v>
      </c>
      <c r="K429" s="38"/>
      <c r="L429" s="38"/>
    </row>
    <row r="430" spans="1:12" s="17" customFormat="1">
      <c r="A430" s="28" t="s">
        <v>732</v>
      </c>
      <c r="B430" s="1" t="s">
        <v>733</v>
      </c>
      <c r="C430" s="1" t="s">
        <v>381</v>
      </c>
      <c r="D430" s="1" t="s">
        <v>741</v>
      </c>
      <c r="E430" s="64">
        <v>823918.35</v>
      </c>
      <c r="F430" s="64">
        <v>823699.57</v>
      </c>
      <c r="G430" s="49">
        <f t="shared" si="14"/>
        <v>-218.78000000002794</v>
      </c>
      <c r="H430" s="57">
        <f t="shared" si="13"/>
        <v>-2.9999999999999997E-4</v>
      </c>
      <c r="I430" s="29" t="s">
        <v>32</v>
      </c>
      <c r="J430" s="29" t="s">
        <v>32</v>
      </c>
      <c r="K430" s="38"/>
      <c r="L430" s="38"/>
    </row>
    <row r="431" spans="1:12" s="17" customFormat="1">
      <c r="A431" s="28" t="s">
        <v>742</v>
      </c>
      <c r="B431" s="1" t="s">
        <v>743</v>
      </c>
      <c r="C431" s="1" t="s">
        <v>419</v>
      </c>
      <c r="D431" s="1" t="s">
        <v>298</v>
      </c>
      <c r="E431" s="64">
        <v>1112445.23</v>
      </c>
      <c r="F431" s="64">
        <v>1112140.9099999999</v>
      </c>
      <c r="G431" s="49">
        <f t="shared" si="14"/>
        <v>-304.32000000006519</v>
      </c>
      <c r="H431" s="57">
        <f t="shared" si="13"/>
        <v>-2.9999999999999997E-4</v>
      </c>
      <c r="I431" s="29" t="s">
        <v>32</v>
      </c>
      <c r="J431" s="29" t="s">
        <v>32</v>
      </c>
      <c r="K431" s="38"/>
      <c r="L431" s="38"/>
    </row>
    <row r="432" spans="1:12" s="17" customFormat="1">
      <c r="A432" s="28" t="s">
        <v>742</v>
      </c>
      <c r="B432" s="1" t="s">
        <v>743</v>
      </c>
      <c r="C432" s="1" t="s">
        <v>39</v>
      </c>
      <c r="D432" s="1" t="s">
        <v>744</v>
      </c>
      <c r="E432" s="64">
        <v>1208246.1200000001</v>
      </c>
      <c r="F432" s="64">
        <v>1208096.03</v>
      </c>
      <c r="G432" s="49">
        <f t="shared" si="14"/>
        <v>-150.09000000008382</v>
      </c>
      <c r="H432" s="57">
        <f t="shared" si="13"/>
        <v>-1E-4</v>
      </c>
      <c r="I432" s="29" t="s">
        <v>32</v>
      </c>
      <c r="J432" s="29" t="s">
        <v>32</v>
      </c>
      <c r="K432" s="38"/>
      <c r="L432" s="38"/>
    </row>
    <row r="433" spans="1:12" s="17" customFormat="1">
      <c r="A433" s="28" t="s">
        <v>742</v>
      </c>
      <c r="B433" s="1" t="s">
        <v>743</v>
      </c>
      <c r="C433" s="1" t="s">
        <v>745</v>
      </c>
      <c r="D433" s="1" t="s">
        <v>746</v>
      </c>
      <c r="E433" s="64">
        <v>1781727.48</v>
      </c>
      <c r="F433" s="64">
        <v>1781478.72</v>
      </c>
      <c r="G433" s="49">
        <f t="shared" si="14"/>
        <v>-248.76000000000931</v>
      </c>
      <c r="H433" s="57">
        <f t="shared" si="13"/>
        <v>-1E-4</v>
      </c>
      <c r="I433" s="29" t="s">
        <v>32</v>
      </c>
      <c r="J433" s="29" t="s">
        <v>32</v>
      </c>
      <c r="K433" s="38"/>
      <c r="L433" s="38"/>
    </row>
    <row r="434" spans="1:12" s="17" customFormat="1">
      <c r="A434" s="28" t="s">
        <v>742</v>
      </c>
      <c r="B434" s="1" t="s">
        <v>743</v>
      </c>
      <c r="C434" s="1" t="s">
        <v>51</v>
      </c>
      <c r="D434" s="1" t="s">
        <v>747</v>
      </c>
      <c r="E434" s="64">
        <v>6752147.3899999997</v>
      </c>
      <c r="F434" s="64">
        <v>6751084.7699999996</v>
      </c>
      <c r="G434" s="49">
        <f t="shared" si="14"/>
        <v>-1062.6200000001118</v>
      </c>
      <c r="H434" s="57">
        <f t="shared" si="13"/>
        <v>-2.0000000000000001E-4</v>
      </c>
      <c r="I434" s="29" t="s">
        <v>32</v>
      </c>
      <c r="J434" s="29" t="s">
        <v>32</v>
      </c>
      <c r="K434" s="38"/>
      <c r="L434" s="38"/>
    </row>
    <row r="435" spans="1:12" s="17" customFormat="1">
      <c r="A435" s="28" t="s">
        <v>742</v>
      </c>
      <c r="B435" s="1" t="s">
        <v>743</v>
      </c>
      <c r="C435" s="1" t="s">
        <v>82</v>
      </c>
      <c r="D435" s="1" t="s">
        <v>748</v>
      </c>
      <c r="E435" s="64">
        <v>2986839.91</v>
      </c>
      <c r="F435" s="64">
        <v>2986385.92</v>
      </c>
      <c r="G435" s="49">
        <f t="shared" si="14"/>
        <v>-453.99000000022352</v>
      </c>
      <c r="H435" s="57">
        <f t="shared" si="13"/>
        <v>-2.0000000000000001E-4</v>
      </c>
      <c r="I435" s="29" t="s">
        <v>32</v>
      </c>
      <c r="J435" s="29" t="s">
        <v>32</v>
      </c>
      <c r="K435" s="38"/>
      <c r="L435" s="38"/>
    </row>
    <row r="436" spans="1:12" s="17" customFormat="1">
      <c r="A436" s="28" t="s">
        <v>742</v>
      </c>
      <c r="B436" s="1" t="s">
        <v>743</v>
      </c>
      <c r="C436" s="1" t="s">
        <v>104</v>
      </c>
      <c r="D436" s="1" t="s">
        <v>749</v>
      </c>
      <c r="E436" s="64">
        <v>4994479.3499999996</v>
      </c>
      <c r="F436" s="64">
        <v>4993740.63</v>
      </c>
      <c r="G436" s="49">
        <f t="shared" si="14"/>
        <v>-738.71999999973923</v>
      </c>
      <c r="H436" s="57">
        <f t="shared" si="13"/>
        <v>-1E-4</v>
      </c>
      <c r="I436" s="29" t="s">
        <v>32</v>
      </c>
      <c r="J436" s="29" t="s">
        <v>32</v>
      </c>
      <c r="K436" s="38"/>
      <c r="L436" s="38"/>
    </row>
    <row r="437" spans="1:12" s="17" customFormat="1">
      <c r="A437" s="28" t="s">
        <v>742</v>
      </c>
      <c r="B437" s="1" t="s">
        <v>743</v>
      </c>
      <c r="C437" s="1" t="s">
        <v>41</v>
      </c>
      <c r="D437" s="1" t="s">
        <v>750</v>
      </c>
      <c r="E437" s="64">
        <v>1058547.8799999999</v>
      </c>
      <c r="F437" s="64">
        <v>1058370.4099999999</v>
      </c>
      <c r="G437" s="49">
        <f t="shared" si="14"/>
        <v>-177.46999999997206</v>
      </c>
      <c r="H437" s="57">
        <f t="shared" si="13"/>
        <v>-2.0000000000000001E-4</v>
      </c>
      <c r="I437" s="29" t="s">
        <v>32</v>
      </c>
      <c r="J437" s="29" t="s">
        <v>32</v>
      </c>
      <c r="K437" s="38"/>
      <c r="L437" s="38"/>
    </row>
    <row r="438" spans="1:12" s="17" customFormat="1">
      <c r="A438" s="28" t="s">
        <v>742</v>
      </c>
      <c r="B438" s="1" t="s">
        <v>743</v>
      </c>
      <c r="C438" s="1" t="s">
        <v>107</v>
      </c>
      <c r="D438" s="1" t="s">
        <v>751</v>
      </c>
      <c r="E438" s="64">
        <v>1208548.69</v>
      </c>
      <c r="F438" s="64">
        <v>1208366.1200000001</v>
      </c>
      <c r="G438" s="49">
        <f t="shared" si="14"/>
        <v>-182.56999999983236</v>
      </c>
      <c r="H438" s="57">
        <f t="shared" si="13"/>
        <v>-2.0000000000000001E-4</v>
      </c>
      <c r="I438" s="29" t="s">
        <v>32</v>
      </c>
      <c r="J438" s="29" t="s">
        <v>32</v>
      </c>
      <c r="K438" s="38"/>
      <c r="L438" s="38"/>
    </row>
    <row r="439" spans="1:12" s="17" customFormat="1">
      <c r="A439" s="28" t="s">
        <v>742</v>
      </c>
      <c r="B439" s="1" t="s">
        <v>743</v>
      </c>
      <c r="C439" s="1" t="s">
        <v>209</v>
      </c>
      <c r="D439" s="1" t="s">
        <v>752</v>
      </c>
      <c r="E439" s="64">
        <v>4858043.42</v>
      </c>
      <c r="F439" s="64">
        <v>4857312.9400000004</v>
      </c>
      <c r="G439" s="49">
        <f t="shared" si="14"/>
        <v>-730.47999999951571</v>
      </c>
      <c r="H439" s="57">
        <f t="shared" si="13"/>
        <v>-2.0000000000000001E-4</v>
      </c>
      <c r="I439" s="29" t="s">
        <v>32</v>
      </c>
      <c r="J439" s="29" t="s">
        <v>32</v>
      </c>
      <c r="K439" s="38"/>
      <c r="L439" s="38"/>
    </row>
    <row r="440" spans="1:12" s="17" customFormat="1">
      <c r="A440" s="28" t="s">
        <v>742</v>
      </c>
      <c r="B440" s="1" t="s">
        <v>743</v>
      </c>
      <c r="C440" s="1" t="s">
        <v>510</v>
      </c>
      <c r="D440" s="1" t="s">
        <v>753</v>
      </c>
      <c r="E440" s="64">
        <v>9268761.6799999997</v>
      </c>
      <c r="F440" s="64">
        <v>9267469.1699999999</v>
      </c>
      <c r="G440" s="49">
        <f t="shared" si="14"/>
        <v>-1292.5099999997765</v>
      </c>
      <c r="H440" s="57">
        <f t="shared" si="13"/>
        <v>-1E-4</v>
      </c>
      <c r="I440" s="29" t="s">
        <v>32</v>
      </c>
      <c r="J440" s="29" t="s">
        <v>32</v>
      </c>
      <c r="K440" s="38"/>
      <c r="L440" s="38"/>
    </row>
    <row r="441" spans="1:12" s="17" customFormat="1">
      <c r="A441" s="28" t="s">
        <v>742</v>
      </c>
      <c r="B441" s="1" t="s">
        <v>743</v>
      </c>
      <c r="C441" s="1" t="s">
        <v>55</v>
      </c>
      <c r="D441" s="1" t="s">
        <v>754</v>
      </c>
      <c r="E441" s="64">
        <v>15329099.41</v>
      </c>
      <c r="F441" s="64">
        <v>15326719.710000001</v>
      </c>
      <c r="G441" s="49">
        <f t="shared" si="14"/>
        <v>-2379.6999999992549</v>
      </c>
      <c r="H441" s="57">
        <f t="shared" si="13"/>
        <v>-2.0000000000000001E-4</v>
      </c>
      <c r="I441" s="29" t="s">
        <v>32</v>
      </c>
      <c r="J441" s="29" t="s">
        <v>32</v>
      </c>
      <c r="K441" s="38"/>
      <c r="L441" s="38"/>
    </row>
    <row r="442" spans="1:12" s="17" customFormat="1">
      <c r="A442" s="28" t="s">
        <v>742</v>
      </c>
      <c r="B442" s="1" t="s">
        <v>743</v>
      </c>
      <c r="C442" s="1" t="s">
        <v>755</v>
      </c>
      <c r="D442" s="1" t="s">
        <v>756</v>
      </c>
      <c r="E442" s="64">
        <v>1366772.2</v>
      </c>
      <c r="F442" s="64">
        <v>1366580.69</v>
      </c>
      <c r="G442" s="49">
        <f t="shared" si="14"/>
        <v>-191.51000000000931</v>
      </c>
      <c r="H442" s="57">
        <f t="shared" si="13"/>
        <v>-1E-4</v>
      </c>
      <c r="I442" s="29" t="s">
        <v>32</v>
      </c>
      <c r="J442" s="29" t="s">
        <v>32</v>
      </c>
      <c r="K442" s="38"/>
      <c r="L442" s="38"/>
    </row>
    <row r="443" spans="1:12" s="17" customFormat="1">
      <c r="A443" s="28" t="s">
        <v>742</v>
      </c>
      <c r="B443" s="1" t="s">
        <v>743</v>
      </c>
      <c r="C443" s="1" t="s">
        <v>757</v>
      </c>
      <c r="D443" s="1" t="s">
        <v>758</v>
      </c>
      <c r="E443" s="64">
        <v>414062.78</v>
      </c>
      <c r="F443" s="64">
        <v>413965.68</v>
      </c>
      <c r="G443" s="49">
        <f t="shared" si="14"/>
        <v>-97.100000000034925</v>
      </c>
      <c r="H443" s="57">
        <f t="shared" si="13"/>
        <v>-2.0000000000000001E-4</v>
      </c>
      <c r="I443" s="29" t="s">
        <v>32</v>
      </c>
      <c r="J443" s="29" t="s">
        <v>32</v>
      </c>
      <c r="K443" s="38"/>
      <c r="L443" s="38"/>
    </row>
    <row r="444" spans="1:12" s="17" customFormat="1">
      <c r="A444" s="28" t="s">
        <v>742</v>
      </c>
      <c r="B444" s="1" t="s">
        <v>743</v>
      </c>
      <c r="C444" s="1" t="s">
        <v>759</v>
      </c>
      <c r="D444" s="1" t="s">
        <v>760</v>
      </c>
      <c r="E444" s="64">
        <v>1222429.78</v>
      </c>
      <c r="F444" s="64">
        <v>1222239.74</v>
      </c>
      <c r="G444" s="49">
        <f t="shared" si="14"/>
        <v>-190.04000000003725</v>
      </c>
      <c r="H444" s="57">
        <f t="shared" si="13"/>
        <v>-2.0000000000000001E-4</v>
      </c>
      <c r="I444" s="29" t="s">
        <v>32</v>
      </c>
      <c r="J444" s="29" t="s">
        <v>32</v>
      </c>
      <c r="K444" s="38"/>
      <c r="L444" s="38"/>
    </row>
    <row r="445" spans="1:12" s="17" customFormat="1">
      <c r="A445" s="28" t="s">
        <v>761</v>
      </c>
      <c r="B445" s="1" t="s">
        <v>762</v>
      </c>
      <c r="C445" s="1" t="s">
        <v>696</v>
      </c>
      <c r="D445" s="1" t="s">
        <v>763</v>
      </c>
      <c r="E445" s="64">
        <v>253968.97</v>
      </c>
      <c r="F445" s="64">
        <v>253916.27</v>
      </c>
      <c r="G445" s="49">
        <f t="shared" si="14"/>
        <v>-52.700000000011642</v>
      </c>
      <c r="H445" s="57">
        <f t="shared" si="13"/>
        <v>-2.0000000000000001E-4</v>
      </c>
      <c r="I445" s="29" t="s">
        <v>32</v>
      </c>
      <c r="J445" s="29" t="s">
        <v>32</v>
      </c>
      <c r="K445" s="38"/>
      <c r="L445" s="38"/>
    </row>
    <row r="446" spans="1:12" s="17" customFormat="1">
      <c r="A446" s="28" t="s">
        <v>761</v>
      </c>
      <c r="B446" s="1" t="s">
        <v>762</v>
      </c>
      <c r="C446" s="1" t="s">
        <v>224</v>
      </c>
      <c r="D446" s="1" t="s">
        <v>764</v>
      </c>
      <c r="E446" s="64">
        <v>294196.75</v>
      </c>
      <c r="F446" s="64">
        <v>294143.37</v>
      </c>
      <c r="G446" s="49">
        <f t="shared" si="14"/>
        <v>-53.380000000004657</v>
      </c>
      <c r="H446" s="57">
        <f t="shared" si="13"/>
        <v>-2.0000000000000001E-4</v>
      </c>
      <c r="I446" s="29" t="s">
        <v>32</v>
      </c>
      <c r="J446" s="29" t="s">
        <v>32</v>
      </c>
      <c r="K446" s="38"/>
      <c r="L446" s="38"/>
    </row>
    <row r="447" spans="1:12" s="17" customFormat="1">
      <c r="A447" s="28" t="s">
        <v>761</v>
      </c>
      <c r="B447" s="1" t="s">
        <v>762</v>
      </c>
      <c r="C447" s="1" t="s">
        <v>765</v>
      </c>
      <c r="D447" s="1" t="s">
        <v>766</v>
      </c>
      <c r="E447" s="64">
        <v>12205.4</v>
      </c>
      <c r="F447" s="64">
        <v>12205.4</v>
      </c>
      <c r="G447" s="49">
        <f t="shared" si="14"/>
        <v>0</v>
      </c>
      <c r="H447" s="57">
        <f t="shared" si="13"/>
        <v>0</v>
      </c>
      <c r="I447" s="29">
        <v>1</v>
      </c>
      <c r="J447" s="29">
        <v>1</v>
      </c>
      <c r="K447" s="38"/>
      <c r="L447" s="38"/>
    </row>
    <row r="448" spans="1:12" s="17" customFormat="1">
      <c r="A448" s="28" t="s">
        <v>761</v>
      </c>
      <c r="B448" s="1" t="s">
        <v>762</v>
      </c>
      <c r="C448" s="1" t="s">
        <v>51</v>
      </c>
      <c r="D448" s="1" t="s">
        <v>767</v>
      </c>
      <c r="E448" s="64">
        <v>2808954.2</v>
      </c>
      <c r="F448" s="64">
        <v>2808577.19</v>
      </c>
      <c r="G448" s="49">
        <f t="shared" si="14"/>
        <v>-377.01000000024214</v>
      </c>
      <c r="H448" s="57">
        <f t="shared" si="13"/>
        <v>-1E-4</v>
      </c>
      <c r="I448" s="29" t="s">
        <v>32</v>
      </c>
      <c r="J448" s="29" t="s">
        <v>32</v>
      </c>
      <c r="K448" s="38"/>
      <c r="L448" s="38"/>
    </row>
    <row r="449" spans="1:12" s="17" customFormat="1">
      <c r="A449" s="28" t="s">
        <v>761</v>
      </c>
      <c r="B449" s="1" t="s">
        <v>762</v>
      </c>
      <c r="C449" s="1" t="s">
        <v>209</v>
      </c>
      <c r="D449" s="1" t="s">
        <v>768</v>
      </c>
      <c r="E449" s="64">
        <v>1968262.61</v>
      </c>
      <c r="F449" s="64">
        <v>1967980.15</v>
      </c>
      <c r="G449" s="49">
        <f t="shared" si="14"/>
        <v>-282.46000000019558</v>
      </c>
      <c r="H449" s="57">
        <f t="shared" si="13"/>
        <v>-1E-4</v>
      </c>
      <c r="I449" s="29" t="s">
        <v>32</v>
      </c>
      <c r="J449" s="29" t="s">
        <v>32</v>
      </c>
      <c r="K449" s="38"/>
      <c r="L449" s="38"/>
    </row>
    <row r="450" spans="1:12" s="17" customFormat="1">
      <c r="A450" s="28" t="s">
        <v>761</v>
      </c>
      <c r="B450" s="1" t="s">
        <v>762</v>
      </c>
      <c r="C450" s="1" t="s">
        <v>378</v>
      </c>
      <c r="D450" s="1" t="s">
        <v>769</v>
      </c>
      <c r="E450" s="64">
        <v>4112346.37</v>
      </c>
      <c r="F450" s="64">
        <v>4111713.82</v>
      </c>
      <c r="G450" s="49">
        <f t="shared" si="14"/>
        <v>-632.5500000002794</v>
      </c>
      <c r="H450" s="57">
        <f t="shared" si="13"/>
        <v>-2.0000000000000001E-4</v>
      </c>
      <c r="I450" s="29" t="s">
        <v>32</v>
      </c>
      <c r="J450" s="29" t="s">
        <v>32</v>
      </c>
      <c r="K450" s="38"/>
      <c r="L450" s="38"/>
    </row>
    <row r="451" spans="1:12" s="17" customFormat="1">
      <c r="A451" s="28" t="s">
        <v>761</v>
      </c>
      <c r="B451" s="1" t="s">
        <v>762</v>
      </c>
      <c r="C451" s="1" t="s">
        <v>72</v>
      </c>
      <c r="D451" s="1" t="s">
        <v>770</v>
      </c>
      <c r="E451" s="64">
        <v>1108958.26</v>
      </c>
      <c r="F451" s="64">
        <v>1108806.18</v>
      </c>
      <c r="G451" s="49">
        <f t="shared" si="14"/>
        <v>-152.08000000007451</v>
      </c>
      <c r="H451" s="57">
        <f t="shared" si="13"/>
        <v>-1E-4</v>
      </c>
      <c r="I451" s="29" t="s">
        <v>32</v>
      </c>
      <c r="J451" s="29" t="s">
        <v>32</v>
      </c>
      <c r="K451" s="38"/>
      <c r="L451" s="38"/>
    </row>
    <row r="452" spans="1:12" s="17" customFormat="1">
      <c r="A452" s="28" t="s">
        <v>771</v>
      </c>
      <c r="B452" s="1" t="s">
        <v>772</v>
      </c>
      <c r="C452" s="1" t="s">
        <v>104</v>
      </c>
      <c r="D452" s="1" t="s">
        <v>773</v>
      </c>
      <c r="E452" s="64">
        <v>492080.82</v>
      </c>
      <c r="F452" s="64">
        <v>491983.62</v>
      </c>
      <c r="G452" s="49">
        <f t="shared" si="14"/>
        <v>-97.200000000011642</v>
      </c>
      <c r="H452" s="57">
        <f t="shared" si="13"/>
        <v>-2.0000000000000001E-4</v>
      </c>
      <c r="I452" s="29">
        <v>1</v>
      </c>
      <c r="J452" s="29" t="s">
        <v>32</v>
      </c>
      <c r="K452" s="38"/>
      <c r="L452" s="38"/>
    </row>
    <row r="453" spans="1:12" s="17" customFormat="1">
      <c r="A453" s="28" t="s">
        <v>771</v>
      </c>
      <c r="B453" s="1" t="s">
        <v>772</v>
      </c>
      <c r="C453" s="1" t="s">
        <v>84</v>
      </c>
      <c r="D453" s="1" t="s">
        <v>774</v>
      </c>
      <c r="E453" s="64">
        <v>17776.919999999998</v>
      </c>
      <c r="F453" s="64">
        <v>17776.919999999998</v>
      </c>
      <c r="G453" s="49">
        <f t="shared" si="14"/>
        <v>0</v>
      </c>
      <c r="H453" s="57">
        <f t="shared" si="13"/>
        <v>0</v>
      </c>
      <c r="I453" s="29">
        <v>1</v>
      </c>
      <c r="J453" s="29">
        <v>1</v>
      </c>
      <c r="K453" s="38"/>
      <c r="L453" s="38"/>
    </row>
    <row r="454" spans="1:12" s="17" customFormat="1">
      <c r="A454" s="28" t="s">
        <v>771</v>
      </c>
      <c r="B454" s="1" t="s">
        <v>772</v>
      </c>
      <c r="C454" s="1" t="s">
        <v>62</v>
      </c>
      <c r="D454" s="1" t="s">
        <v>775</v>
      </c>
      <c r="E454" s="64">
        <v>405256.73</v>
      </c>
      <c r="F454" s="64">
        <v>405110.33</v>
      </c>
      <c r="G454" s="49">
        <f t="shared" si="14"/>
        <v>-146.39999999996508</v>
      </c>
      <c r="H454" s="57">
        <f t="shared" si="13"/>
        <v>-4.0000000000000002E-4</v>
      </c>
      <c r="I454" s="29">
        <v>1</v>
      </c>
      <c r="J454" s="29" t="s">
        <v>32</v>
      </c>
      <c r="K454" s="38"/>
      <c r="L454" s="38"/>
    </row>
    <row r="455" spans="1:12" s="17" customFormat="1">
      <c r="A455" s="28" t="s">
        <v>771</v>
      </c>
      <c r="B455" s="1" t="s">
        <v>772</v>
      </c>
      <c r="C455" s="1" t="s">
        <v>64</v>
      </c>
      <c r="D455" s="1" t="s">
        <v>776</v>
      </c>
      <c r="E455" s="64">
        <v>17893.61</v>
      </c>
      <c r="F455" s="64">
        <v>17893.61</v>
      </c>
      <c r="G455" s="49">
        <f t="shared" si="14"/>
        <v>0</v>
      </c>
      <c r="H455" s="57">
        <f t="shared" si="13"/>
        <v>0</v>
      </c>
      <c r="I455" s="29">
        <v>1</v>
      </c>
      <c r="J455" s="29">
        <v>1</v>
      </c>
      <c r="K455" s="38"/>
      <c r="L455" s="38"/>
    </row>
    <row r="456" spans="1:12" s="17" customFormat="1">
      <c r="A456" s="28" t="s">
        <v>771</v>
      </c>
      <c r="B456" s="1" t="s">
        <v>772</v>
      </c>
      <c r="C456" s="1" t="s">
        <v>369</v>
      </c>
      <c r="D456" s="1" t="s">
        <v>777</v>
      </c>
      <c r="E456" s="64">
        <v>81424.84</v>
      </c>
      <c r="F456" s="64">
        <v>81312.039999999994</v>
      </c>
      <c r="G456" s="49">
        <f t="shared" si="14"/>
        <v>-112.80000000000291</v>
      </c>
      <c r="H456" s="57">
        <f t="shared" si="13"/>
        <v>-1.4E-3</v>
      </c>
      <c r="I456" s="29">
        <v>1</v>
      </c>
      <c r="J456" s="29" t="s">
        <v>32</v>
      </c>
      <c r="K456" s="38"/>
      <c r="L456" s="38"/>
    </row>
    <row r="457" spans="1:12" s="17" customFormat="1">
      <c r="A457" s="28" t="s">
        <v>778</v>
      </c>
      <c r="B457" s="1" t="s">
        <v>779</v>
      </c>
      <c r="C457" s="1" t="s">
        <v>537</v>
      </c>
      <c r="D457" s="1" t="s">
        <v>780</v>
      </c>
      <c r="E457" s="64">
        <v>1379929.32</v>
      </c>
      <c r="F457" s="64">
        <v>1379608.26</v>
      </c>
      <c r="G457" s="49">
        <f t="shared" si="14"/>
        <v>-321.06000000005588</v>
      </c>
      <c r="H457" s="57">
        <f t="shared" ref="H457:H520" si="15">ROUND(G457/E457,4)</f>
        <v>-2.0000000000000001E-4</v>
      </c>
      <c r="I457" s="29" t="s">
        <v>32</v>
      </c>
      <c r="J457" s="29" t="s">
        <v>32</v>
      </c>
      <c r="K457" s="38"/>
      <c r="L457" s="38"/>
    </row>
    <row r="458" spans="1:12" s="17" customFormat="1">
      <c r="A458" s="28" t="s">
        <v>778</v>
      </c>
      <c r="B458" s="1" t="s">
        <v>779</v>
      </c>
      <c r="C458" s="1" t="s">
        <v>51</v>
      </c>
      <c r="D458" s="1" t="s">
        <v>781</v>
      </c>
      <c r="E458" s="64">
        <v>11820872.369999999</v>
      </c>
      <c r="F458" s="64">
        <v>11818569.390000001</v>
      </c>
      <c r="G458" s="49">
        <f t="shared" ref="G458:G521" si="16">SUM(F458-E458)</f>
        <v>-2302.9799999985844</v>
      </c>
      <c r="H458" s="57">
        <f t="shared" si="15"/>
        <v>-2.0000000000000001E-4</v>
      </c>
      <c r="I458" s="29" t="s">
        <v>32</v>
      </c>
      <c r="J458" s="29" t="s">
        <v>32</v>
      </c>
      <c r="K458" s="38"/>
      <c r="L458" s="38"/>
    </row>
    <row r="459" spans="1:12" s="17" customFormat="1">
      <c r="A459" s="28" t="s">
        <v>778</v>
      </c>
      <c r="B459" s="1" t="s">
        <v>779</v>
      </c>
      <c r="C459" s="1" t="s">
        <v>82</v>
      </c>
      <c r="D459" s="1" t="s">
        <v>782</v>
      </c>
      <c r="E459" s="64">
        <v>2889806.81</v>
      </c>
      <c r="F459" s="64">
        <v>2888591.51</v>
      </c>
      <c r="G459" s="49">
        <f t="shared" si="16"/>
        <v>-1215.3000000002794</v>
      </c>
      <c r="H459" s="57">
        <f t="shared" si="15"/>
        <v>-4.0000000000000002E-4</v>
      </c>
      <c r="I459" s="29" t="s">
        <v>32</v>
      </c>
      <c r="J459" s="29" t="s">
        <v>32</v>
      </c>
      <c r="K459" s="38"/>
      <c r="L459" s="38"/>
    </row>
    <row r="460" spans="1:12" s="17" customFormat="1">
      <c r="A460" s="28" t="s">
        <v>778</v>
      </c>
      <c r="B460" s="1" t="s">
        <v>779</v>
      </c>
      <c r="C460" s="1" t="s">
        <v>104</v>
      </c>
      <c r="D460" s="1" t="s">
        <v>783</v>
      </c>
      <c r="E460" s="64">
        <v>2938196.8</v>
      </c>
      <c r="F460" s="64">
        <v>2937673.48</v>
      </c>
      <c r="G460" s="49">
        <f t="shared" si="16"/>
        <v>-523.31999999983236</v>
      </c>
      <c r="H460" s="57">
        <f t="shared" si="15"/>
        <v>-2.0000000000000001E-4</v>
      </c>
      <c r="I460" s="29" t="s">
        <v>32</v>
      </c>
      <c r="J460" s="29" t="s">
        <v>32</v>
      </c>
      <c r="K460" s="38"/>
      <c r="L460" s="38"/>
    </row>
    <row r="461" spans="1:12" s="17" customFormat="1">
      <c r="A461" s="28" t="s">
        <v>778</v>
      </c>
      <c r="B461" s="1" t="s">
        <v>779</v>
      </c>
      <c r="C461" s="1" t="s">
        <v>41</v>
      </c>
      <c r="D461" s="1" t="s">
        <v>784</v>
      </c>
      <c r="E461" s="64">
        <v>2915453.3</v>
      </c>
      <c r="F461" s="64">
        <v>2914425.95</v>
      </c>
      <c r="G461" s="49">
        <f t="shared" si="16"/>
        <v>-1027.3499999996275</v>
      </c>
      <c r="H461" s="57">
        <f t="shared" si="15"/>
        <v>-4.0000000000000002E-4</v>
      </c>
      <c r="I461" s="29" t="s">
        <v>32</v>
      </c>
      <c r="J461" s="29" t="s">
        <v>32</v>
      </c>
      <c r="K461" s="38"/>
      <c r="L461" s="38"/>
    </row>
    <row r="462" spans="1:12" s="17" customFormat="1">
      <c r="A462" s="28" t="s">
        <v>778</v>
      </c>
      <c r="B462" s="1" t="s">
        <v>779</v>
      </c>
      <c r="C462" s="1" t="s">
        <v>107</v>
      </c>
      <c r="D462" s="1" t="s">
        <v>785</v>
      </c>
      <c r="E462" s="64">
        <v>4660728.6399999997</v>
      </c>
      <c r="F462" s="64">
        <v>4659917.47</v>
      </c>
      <c r="G462" s="49">
        <f t="shared" si="16"/>
        <v>-811.16999999992549</v>
      </c>
      <c r="H462" s="57">
        <f t="shared" si="15"/>
        <v>-2.0000000000000001E-4</v>
      </c>
      <c r="I462" s="29" t="s">
        <v>32</v>
      </c>
      <c r="J462" s="29" t="s">
        <v>32</v>
      </c>
      <c r="K462" s="38"/>
      <c r="L462" s="38"/>
    </row>
    <row r="463" spans="1:12" s="17" customFormat="1">
      <c r="A463" s="28" t="s">
        <v>778</v>
      </c>
      <c r="B463" s="1" t="s">
        <v>779</v>
      </c>
      <c r="C463" s="1" t="s">
        <v>84</v>
      </c>
      <c r="D463" s="1" t="s">
        <v>786</v>
      </c>
      <c r="E463" s="64">
        <v>4176107.53</v>
      </c>
      <c r="F463" s="64">
        <v>4175364.29</v>
      </c>
      <c r="G463" s="49">
        <f t="shared" si="16"/>
        <v>-743.23999999975786</v>
      </c>
      <c r="H463" s="57">
        <f t="shared" si="15"/>
        <v>-2.0000000000000001E-4</v>
      </c>
      <c r="I463" s="29" t="s">
        <v>32</v>
      </c>
      <c r="J463" s="29" t="s">
        <v>32</v>
      </c>
      <c r="K463" s="38"/>
      <c r="L463" s="38"/>
    </row>
    <row r="464" spans="1:12" s="17" customFormat="1">
      <c r="A464" s="28" t="s">
        <v>778</v>
      </c>
      <c r="B464" s="1" t="s">
        <v>779</v>
      </c>
      <c r="C464" s="1" t="s">
        <v>62</v>
      </c>
      <c r="D464" s="1" t="s">
        <v>787</v>
      </c>
      <c r="E464" s="64">
        <v>1975307.87</v>
      </c>
      <c r="F464" s="64">
        <v>1974997.34</v>
      </c>
      <c r="G464" s="49">
        <f t="shared" si="16"/>
        <v>-310.53000000002794</v>
      </c>
      <c r="H464" s="57">
        <f t="shared" si="15"/>
        <v>-2.0000000000000001E-4</v>
      </c>
      <c r="I464" s="29" t="s">
        <v>32</v>
      </c>
      <c r="J464" s="29" t="s">
        <v>32</v>
      </c>
      <c r="K464" s="38"/>
      <c r="L464" s="38"/>
    </row>
    <row r="465" spans="1:12" s="17" customFormat="1">
      <c r="A465" s="28" t="s">
        <v>778</v>
      </c>
      <c r="B465" s="1" t="s">
        <v>779</v>
      </c>
      <c r="C465" s="1" t="s">
        <v>238</v>
      </c>
      <c r="D465" s="1" t="s">
        <v>788</v>
      </c>
      <c r="E465" s="64">
        <v>2268013.7400000002</v>
      </c>
      <c r="F465" s="64">
        <v>2267186.65</v>
      </c>
      <c r="G465" s="49">
        <f t="shared" si="16"/>
        <v>-827.09000000031665</v>
      </c>
      <c r="H465" s="57">
        <f t="shared" si="15"/>
        <v>-4.0000000000000002E-4</v>
      </c>
      <c r="I465" s="29" t="s">
        <v>32</v>
      </c>
      <c r="J465" s="29" t="s">
        <v>32</v>
      </c>
      <c r="K465" s="38"/>
      <c r="L465" s="38"/>
    </row>
    <row r="466" spans="1:12" s="17" customFormat="1">
      <c r="A466" s="28" t="s">
        <v>789</v>
      </c>
      <c r="B466" s="1" t="s">
        <v>790</v>
      </c>
      <c r="C466" s="1" t="s">
        <v>791</v>
      </c>
      <c r="D466" s="1" t="s">
        <v>792</v>
      </c>
      <c r="E466" s="64">
        <v>1075445.92</v>
      </c>
      <c r="F466" s="64">
        <v>1075318.94</v>
      </c>
      <c r="G466" s="49">
        <f t="shared" si="16"/>
        <v>-126.97999999998137</v>
      </c>
      <c r="H466" s="57">
        <f t="shared" si="15"/>
        <v>-1E-4</v>
      </c>
      <c r="I466" s="29" t="s">
        <v>32</v>
      </c>
      <c r="J466" s="29" t="s">
        <v>32</v>
      </c>
      <c r="K466" s="38"/>
      <c r="L466" s="38"/>
    </row>
    <row r="467" spans="1:12" s="17" customFormat="1">
      <c r="A467" s="28" t="s">
        <v>789</v>
      </c>
      <c r="B467" s="1" t="s">
        <v>790</v>
      </c>
      <c r="C467" s="1" t="s">
        <v>51</v>
      </c>
      <c r="D467" s="1" t="s">
        <v>793</v>
      </c>
      <c r="E467" s="64">
        <v>6019087.7400000002</v>
      </c>
      <c r="F467" s="64">
        <v>6018108.0999999996</v>
      </c>
      <c r="G467" s="49">
        <f t="shared" si="16"/>
        <v>-979.64000000059605</v>
      </c>
      <c r="H467" s="57">
        <f t="shared" si="15"/>
        <v>-2.0000000000000001E-4</v>
      </c>
      <c r="I467" s="29" t="s">
        <v>32</v>
      </c>
      <c r="J467" s="29" t="s">
        <v>32</v>
      </c>
      <c r="K467" s="38"/>
      <c r="L467" s="38"/>
    </row>
    <row r="468" spans="1:12" s="17" customFormat="1">
      <c r="A468" s="28" t="s">
        <v>789</v>
      </c>
      <c r="B468" s="1" t="s">
        <v>790</v>
      </c>
      <c r="C468" s="1" t="s">
        <v>82</v>
      </c>
      <c r="D468" s="1" t="s">
        <v>794</v>
      </c>
      <c r="E468" s="64">
        <v>3064742.4</v>
      </c>
      <c r="F468" s="64">
        <v>3064298.59</v>
      </c>
      <c r="G468" s="49">
        <f t="shared" si="16"/>
        <v>-443.81000000005588</v>
      </c>
      <c r="H468" s="57">
        <f t="shared" si="15"/>
        <v>-1E-4</v>
      </c>
      <c r="I468" s="29" t="s">
        <v>32</v>
      </c>
      <c r="J468" s="29" t="s">
        <v>32</v>
      </c>
      <c r="K468" s="38"/>
      <c r="L468" s="38"/>
    </row>
    <row r="469" spans="1:12" s="17" customFormat="1">
      <c r="A469" s="28" t="s">
        <v>789</v>
      </c>
      <c r="B469" s="1" t="s">
        <v>790</v>
      </c>
      <c r="C469" s="1" t="s">
        <v>104</v>
      </c>
      <c r="D469" s="1" t="s">
        <v>795</v>
      </c>
      <c r="E469" s="64">
        <v>975611.68</v>
      </c>
      <c r="F469" s="64">
        <v>975447.81</v>
      </c>
      <c r="G469" s="49">
        <f t="shared" si="16"/>
        <v>-163.86999999999534</v>
      </c>
      <c r="H469" s="57">
        <f t="shared" si="15"/>
        <v>-2.0000000000000001E-4</v>
      </c>
      <c r="I469" s="29" t="s">
        <v>32</v>
      </c>
      <c r="J469" s="29" t="s">
        <v>32</v>
      </c>
      <c r="K469" s="38"/>
      <c r="L469" s="38"/>
    </row>
    <row r="470" spans="1:12" s="17" customFormat="1">
      <c r="A470" s="28" t="s">
        <v>789</v>
      </c>
      <c r="B470" s="1" t="s">
        <v>790</v>
      </c>
      <c r="C470" s="1" t="s">
        <v>41</v>
      </c>
      <c r="D470" s="1" t="s">
        <v>796</v>
      </c>
      <c r="E470" s="64">
        <v>1216730.57</v>
      </c>
      <c r="F470" s="64">
        <v>1216353.77</v>
      </c>
      <c r="G470" s="49">
        <f t="shared" si="16"/>
        <v>-376.80000000004657</v>
      </c>
      <c r="H470" s="57">
        <f t="shared" si="15"/>
        <v>-2.9999999999999997E-4</v>
      </c>
      <c r="I470" s="29" t="s">
        <v>32</v>
      </c>
      <c r="J470" s="29" t="s">
        <v>32</v>
      </c>
      <c r="K470" s="38"/>
      <c r="L470" s="38"/>
    </row>
    <row r="471" spans="1:12" s="17" customFormat="1">
      <c r="A471" s="28" t="s">
        <v>789</v>
      </c>
      <c r="B471" s="1" t="s">
        <v>790</v>
      </c>
      <c r="C471" s="1" t="s">
        <v>84</v>
      </c>
      <c r="D471" s="1" t="s">
        <v>797</v>
      </c>
      <c r="E471" s="64">
        <v>1157232.3</v>
      </c>
      <c r="F471" s="64">
        <v>1157052.55</v>
      </c>
      <c r="G471" s="49">
        <f t="shared" si="16"/>
        <v>-179.75</v>
      </c>
      <c r="H471" s="57">
        <f t="shared" si="15"/>
        <v>-2.0000000000000001E-4</v>
      </c>
      <c r="I471" s="29" t="s">
        <v>32</v>
      </c>
      <c r="J471" s="29" t="s">
        <v>32</v>
      </c>
      <c r="K471" s="38"/>
      <c r="L471" s="38"/>
    </row>
    <row r="472" spans="1:12" s="17" customFormat="1">
      <c r="A472" s="28" t="s">
        <v>789</v>
      </c>
      <c r="B472" s="1" t="s">
        <v>790</v>
      </c>
      <c r="C472" s="1" t="s">
        <v>62</v>
      </c>
      <c r="D472" s="1" t="s">
        <v>798</v>
      </c>
      <c r="E472" s="64">
        <v>1528588.98</v>
      </c>
      <c r="F472" s="64">
        <v>1528365.88</v>
      </c>
      <c r="G472" s="49">
        <f t="shared" si="16"/>
        <v>-223.10000000009313</v>
      </c>
      <c r="H472" s="57">
        <f t="shared" si="15"/>
        <v>-1E-4</v>
      </c>
      <c r="I472" s="29" t="s">
        <v>32</v>
      </c>
      <c r="J472" s="29" t="s">
        <v>32</v>
      </c>
      <c r="K472" s="38"/>
      <c r="L472" s="38"/>
    </row>
    <row r="473" spans="1:12" s="17" customFormat="1">
      <c r="A473" s="28" t="s">
        <v>789</v>
      </c>
      <c r="B473" s="1" t="s">
        <v>790</v>
      </c>
      <c r="C473" s="1" t="s">
        <v>209</v>
      </c>
      <c r="D473" s="1" t="s">
        <v>799</v>
      </c>
      <c r="E473" s="64">
        <v>1065990.77</v>
      </c>
      <c r="F473" s="64">
        <v>1065830.03</v>
      </c>
      <c r="G473" s="49">
        <f t="shared" si="16"/>
        <v>-160.73999999999069</v>
      </c>
      <c r="H473" s="57">
        <f t="shared" si="15"/>
        <v>-2.0000000000000001E-4</v>
      </c>
      <c r="I473" s="29" t="s">
        <v>32</v>
      </c>
      <c r="J473" s="29" t="s">
        <v>32</v>
      </c>
      <c r="K473" s="38"/>
      <c r="L473" s="38"/>
    </row>
    <row r="474" spans="1:12" s="17" customFormat="1">
      <c r="A474" s="28" t="s">
        <v>789</v>
      </c>
      <c r="B474" s="1" t="s">
        <v>790</v>
      </c>
      <c r="C474" s="1" t="s">
        <v>394</v>
      </c>
      <c r="D474" s="1" t="s">
        <v>800</v>
      </c>
      <c r="E474" s="64">
        <v>1291991.6599999999</v>
      </c>
      <c r="F474" s="64">
        <v>1291748.1200000001</v>
      </c>
      <c r="G474" s="49">
        <f t="shared" si="16"/>
        <v>-243.53999999980442</v>
      </c>
      <c r="H474" s="57">
        <f t="shared" si="15"/>
        <v>-2.0000000000000001E-4</v>
      </c>
      <c r="I474" s="29" t="s">
        <v>32</v>
      </c>
      <c r="J474" s="29" t="s">
        <v>32</v>
      </c>
      <c r="K474" s="38"/>
      <c r="L474" s="38"/>
    </row>
    <row r="475" spans="1:12" s="17" customFormat="1">
      <c r="A475" s="28" t="s">
        <v>789</v>
      </c>
      <c r="B475" s="1" t="s">
        <v>790</v>
      </c>
      <c r="C475" s="1" t="s">
        <v>64</v>
      </c>
      <c r="D475" s="1" t="s">
        <v>801</v>
      </c>
      <c r="E475" s="64">
        <v>431022.05</v>
      </c>
      <c r="F475" s="64">
        <v>430854.58</v>
      </c>
      <c r="G475" s="49">
        <f t="shared" si="16"/>
        <v>-167.46999999997206</v>
      </c>
      <c r="H475" s="57">
        <f t="shared" si="15"/>
        <v>-4.0000000000000002E-4</v>
      </c>
      <c r="I475" s="29" t="s">
        <v>32</v>
      </c>
      <c r="J475" s="29" t="s">
        <v>32</v>
      </c>
      <c r="K475" s="38"/>
      <c r="L475" s="38"/>
    </row>
    <row r="476" spans="1:12" s="17" customFormat="1">
      <c r="A476" s="28" t="s">
        <v>802</v>
      </c>
      <c r="B476" s="1" t="s">
        <v>803</v>
      </c>
      <c r="C476" s="1" t="s">
        <v>254</v>
      </c>
      <c r="D476" s="1" t="s">
        <v>804</v>
      </c>
      <c r="E476" s="64">
        <v>1832174.94</v>
      </c>
      <c r="F476" s="64">
        <v>1831929.66</v>
      </c>
      <c r="G476" s="49">
        <f t="shared" si="16"/>
        <v>-245.28000000002794</v>
      </c>
      <c r="H476" s="57">
        <f t="shared" si="15"/>
        <v>-1E-4</v>
      </c>
      <c r="I476" s="29" t="s">
        <v>32</v>
      </c>
      <c r="J476" s="29" t="s">
        <v>32</v>
      </c>
      <c r="K476" s="38"/>
      <c r="L476" s="38"/>
    </row>
    <row r="477" spans="1:12" s="17" customFormat="1">
      <c r="A477" s="28" t="s">
        <v>802</v>
      </c>
      <c r="B477" s="1" t="s">
        <v>803</v>
      </c>
      <c r="C477" s="1" t="s">
        <v>269</v>
      </c>
      <c r="D477" s="1" t="s">
        <v>805</v>
      </c>
      <c r="E477" s="64">
        <v>502128.14</v>
      </c>
      <c r="F477" s="64">
        <v>502041.09</v>
      </c>
      <c r="G477" s="49">
        <f t="shared" si="16"/>
        <v>-87.049999999988358</v>
      </c>
      <c r="H477" s="57">
        <f t="shared" si="15"/>
        <v>-2.0000000000000001E-4</v>
      </c>
      <c r="I477" s="29" t="s">
        <v>32</v>
      </c>
      <c r="J477" s="29" t="s">
        <v>32</v>
      </c>
      <c r="K477" s="38"/>
      <c r="L477" s="38"/>
    </row>
    <row r="478" spans="1:12" s="17" customFormat="1">
      <c r="A478" s="28" t="s">
        <v>802</v>
      </c>
      <c r="B478" s="1" t="s">
        <v>803</v>
      </c>
      <c r="C478" s="1" t="s">
        <v>806</v>
      </c>
      <c r="D478" s="1" t="s">
        <v>807</v>
      </c>
      <c r="E478" s="64">
        <v>2173677.4700000002</v>
      </c>
      <c r="F478" s="64">
        <v>2173411.91</v>
      </c>
      <c r="G478" s="49">
        <f t="shared" si="16"/>
        <v>-265.56000000005588</v>
      </c>
      <c r="H478" s="57">
        <f t="shared" si="15"/>
        <v>-1E-4</v>
      </c>
      <c r="I478" s="29" t="s">
        <v>32</v>
      </c>
      <c r="J478" s="29" t="s">
        <v>32</v>
      </c>
      <c r="K478" s="38"/>
      <c r="L478" s="38"/>
    </row>
    <row r="479" spans="1:12" s="17" customFormat="1">
      <c r="A479" s="28" t="s">
        <v>802</v>
      </c>
      <c r="B479" s="1" t="s">
        <v>803</v>
      </c>
      <c r="C479" s="1" t="s">
        <v>421</v>
      </c>
      <c r="D479" s="1" t="s">
        <v>808</v>
      </c>
      <c r="E479" s="64">
        <v>888573.25</v>
      </c>
      <c r="F479" s="64">
        <v>888463.64</v>
      </c>
      <c r="G479" s="49">
        <f t="shared" si="16"/>
        <v>-109.60999999998603</v>
      </c>
      <c r="H479" s="57">
        <f t="shared" si="15"/>
        <v>-1E-4</v>
      </c>
      <c r="I479" s="29" t="s">
        <v>32</v>
      </c>
      <c r="J479" s="29" t="s">
        <v>32</v>
      </c>
      <c r="K479" s="38"/>
      <c r="L479" s="38"/>
    </row>
    <row r="480" spans="1:12" s="17" customFormat="1">
      <c r="A480" s="28" t="s">
        <v>802</v>
      </c>
      <c r="B480" s="1" t="s">
        <v>803</v>
      </c>
      <c r="C480" s="1" t="s">
        <v>809</v>
      </c>
      <c r="D480" s="1" t="s">
        <v>810</v>
      </c>
      <c r="E480" s="64">
        <v>2152254.5699999998</v>
      </c>
      <c r="F480" s="64">
        <v>2152010.4300000002</v>
      </c>
      <c r="G480" s="49">
        <f t="shared" si="16"/>
        <v>-244.13999999966472</v>
      </c>
      <c r="H480" s="57">
        <f t="shared" si="15"/>
        <v>-1E-4</v>
      </c>
      <c r="I480" s="29" t="s">
        <v>32</v>
      </c>
      <c r="J480" s="29" t="s">
        <v>32</v>
      </c>
      <c r="K480" s="38"/>
      <c r="L480" s="38"/>
    </row>
    <row r="481" spans="1:12" s="17" customFormat="1">
      <c r="A481" s="28" t="s">
        <v>802</v>
      </c>
      <c r="B481" s="1" t="s">
        <v>803</v>
      </c>
      <c r="C481" s="1" t="s">
        <v>51</v>
      </c>
      <c r="D481" s="1" t="s">
        <v>811</v>
      </c>
      <c r="E481" s="64">
        <v>7539612.0899999999</v>
      </c>
      <c r="F481" s="64">
        <v>7538417.5599999996</v>
      </c>
      <c r="G481" s="49">
        <f t="shared" si="16"/>
        <v>-1194.5300000002608</v>
      </c>
      <c r="H481" s="57">
        <f t="shared" si="15"/>
        <v>-2.0000000000000001E-4</v>
      </c>
      <c r="I481" s="29" t="s">
        <v>32</v>
      </c>
      <c r="J481" s="29" t="s">
        <v>32</v>
      </c>
      <c r="K481" s="38"/>
      <c r="L481" s="38"/>
    </row>
    <row r="482" spans="1:12" s="17" customFormat="1">
      <c r="A482" s="28" t="s">
        <v>802</v>
      </c>
      <c r="B482" s="1" t="s">
        <v>803</v>
      </c>
      <c r="C482" s="1" t="s">
        <v>82</v>
      </c>
      <c r="D482" s="1" t="s">
        <v>812</v>
      </c>
      <c r="E482" s="64">
        <v>3417788.6</v>
      </c>
      <c r="F482" s="64">
        <v>3417255.46</v>
      </c>
      <c r="G482" s="49">
        <f t="shared" si="16"/>
        <v>-533.14000000013039</v>
      </c>
      <c r="H482" s="57">
        <f t="shared" si="15"/>
        <v>-2.0000000000000001E-4</v>
      </c>
      <c r="I482" s="29" t="s">
        <v>32</v>
      </c>
      <c r="J482" s="29" t="s">
        <v>32</v>
      </c>
      <c r="K482" s="38"/>
      <c r="L482" s="38"/>
    </row>
    <row r="483" spans="1:12" s="17" customFormat="1">
      <c r="A483" s="28" t="s">
        <v>802</v>
      </c>
      <c r="B483" s="1" t="s">
        <v>803</v>
      </c>
      <c r="C483" s="1" t="s">
        <v>104</v>
      </c>
      <c r="D483" s="1" t="s">
        <v>813</v>
      </c>
      <c r="E483" s="64">
        <v>5886680.6100000003</v>
      </c>
      <c r="F483" s="64">
        <v>5885815.5700000003</v>
      </c>
      <c r="G483" s="49">
        <f t="shared" si="16"/>
        <v>-865.04000000003725</v>
      </c>
      <c r="H483" s="57">
        <f t="shared" si="15"/>
        <v>-1E-4</v>
      </c>
      <c r="I483" s="29" t="s">
        <v>32</v>
      </c>
      <c r="J483" s="29" t="s">
        <v>32</v>
      </c>
      <c r="K483" s="38"/>
      <c r="L483" s="38"/>
    </row>
    <row r="484" spans="1:12" s="17" customFormat="1">
      <c r="A484" s="28" t="s">
        <v>802</v>
      </c>
      <c r="B484" s="1" t="s">
        <v>803</v>
      </c>
      <c r="C484" s="1" t="s">
        <v>41</v>
      </c>
      <c r="D484" s="1" t="s">
        <v>814</v>
      </c>
      <c r="E484" s="64">
        <v>2074804.99</v>
      </c>
      <c r="F484" s="64">
        <v>2074524.15</v>
      </c>
      <c r="G484" s="49">
        <f t="shared" si="16"/>
        <v>-280.84000000008382</v>
      </c>
      <c r="H484" s="57">
        <f t="shared" si="15"/>
        <v>-1E-4</v>
      </c>
      <c r="I484" s="29" t="s">
        <v>32</v>
      </c>
      <c r="J484" s="29" t="s">
        <v>32</v>
      </c>
      <c r="K484" s="38"/>
      <c r="L484" s="38"/>
    </row>
    <row r="485" spans="1:12" s="17" customFormat="1">
      <c r="A485" s="28" t="s">
        <v>802</v>
      </c>
      <c r="B485" s="1" t="s">
        <v>803</v>
      </c>
      <c r="C485" s="1" t="s">
        <v>107</v>
      </c>
      <c r="D485" s="1" t="s">
        <v>815</v>
      </c>
      <c r="E485" s="64">
        <v>4162637.27</v>
      </c>
      <c r="F485" s="64">
        <v>4162023.32</v>
      </c>
      <c r="G485" s="49">
        <f t="shared" si="16"/>
        <v>-613.95000000018626</v>
      </c>
      <c r="H485" s="57">
        <f t="shared" si="15"/>
        <v>-1E-4</v>
      </c>
      <c r="I485" s="29" t="s">
        <v>32</v>
      </c>
      <c r="J485" s="29" t="s">
        <v>32</v>
      </c>
      <c r="K485" s="38"/>
      <c r="L485" s="38"/>
    </row>
    <row r="486" spans="1:12" s="17" customFormat="1">
      <c r="A486" s="28" t="s">
        <v>802</v>
      </c>
      <c r="B486" s="1" t="s">
        <v>803</v>
      </c>
      <c r="C486" s="1" t="s">
        <v>84</v>
      </c>
      <c r="D486" s="1" t="s">
        <v>816</v>
      </c>
      <c r="E486" s="64">
        <v>2028382.1</v>
      </c>
      <c r="F486" s="64">
        <v>2028038.76</v>
      </c>
      <c r="G486" s="49">
        <f t="shared" si="16"/>
        <v>-343.34000000008382</v>
      </c>
      <c r="H486" s="57">
        <f t="shared" si="15"/>
        <v>-2.0000000000000001E-4</v>
      </c>
      <c r="I486" s="29" t="s">
        <v>32</v>
      </c>
      <c r="J486" s="29" t="s">
        <v>32</v>
      </c>
      <c r="K486" s="38"/>
      <c r="L486" s="38"/>
    </row>
    <row r="487" spans="1:12" s="17" customFormat="1">
      <c r="A487" s="28" t="s">
        <v>802</v>
      </c>
      <c r="B487" s="1" t="s">
        <v>803</v>
      </c>
      <c r="C487" s="1" t="s">
        <v>62</v>
      </c>
      <c r="D487" s="1" t="s">
        <v>817</v>
      </c>
      <c r="E487" s="64">
        <v>2080564.75</v>
      </c>
      <c r="F487" s="64">
        <v>2080262.79</v>
      </c>
      <c r="G487" s="49">
        <f t="shared" si="16"/>
        <v>-301.95999999996275</v>
      </c>
      <c r="H487" s="57">
        <f t="shared" si="15"/>
        <v>-1E-4</v>
      </c>
      <c r="I487" s="29" t="s">
        <v>32</v>
      </c>
      <c r="J487" s="29" t="s">
        <v>32</v>
      </c>
      <c r="K487" s="38"/>
      <c r="L487" s="38"/>
    </row>
    <row r="488" spans="1:12" s="17" customFormat="1">
      <c r="A488" s="28" t="s">
        <v>818</v>
      </c>
      <c r="B488" s="1" t="s">
        <v>819</v>
      </c>
      <c r="C488" s="1" t="s">
        <v>820</v>
      </c>
      <c r="D488" s="1" t="s">
        <v>821</v>
      </c>
      <c r="E488" s="64">
        <v>683692.42</v>
      </c>
      <c r="F488" s="64">
        <v>683586.78</v>
      </c>
      <c r="G488" s="49">
        <f t="shared" si="16"/>
        <v>-105.64000000001397</v>
      </c>
      <c r="H488" s="57">
        <f t="shared" si="15"/>
        <v>-2.0000000000000001E-4</v>
      </c>
      <c r="I488" s="29" t="s">
        <v>32</v>
      </c>
      <c r="J488" s="29" t="s">
        <v>32</v>
      </c>
      <c r="K488" s="38"/>
      <c r="L488" s="38"/>
    </row>
    <row r="489" spans="1:12" s="17" customFormat="1">
      <c r="A489" s="28" t="s">
        <v>818</v>
      </c>
      <c r="B489" s="1" t="s">
        <v>819</v>
      </c>
      <c r="C489" s="1" t="s">
        <v>51</v>
      </c>
      <c r="D489" s="1" t="s">
        <v>822</v>
      </c>
      <c r="E489" s="64">
        <v>10007449.689999999</v>
      </c>
      <c r="F489" s="64">
        <v>10005349.140000001</v>
      </c>
      <c r="G489" s="49">
        <f t="shared" si="16"/>
        <v>-2100.5499999988824</v>
      </c>
      <c r="H489" s="57">
        <f t="shared" si="15"/>
        <v>-2.0000000000000001E-4</v>
      </c>
      <c r="I489" s="29" t="s">
        <v>32</v>
      </c>
      <c r="J489" s="29" t="s">
        <v>32</v>
      </c>
      <c r="K489" s="38"/>
      <c r="L489" s="38"/>
    </row>
    <row r="490" spans="1:12" s="17" customFormat="1">
      <c r="A490" s="28" t="s">
        <v>818</v>
      </c>
      <c r="B490" s="1" t="s">
        <v>819</v>
      </c>
      <c r="C490" s="1" t="s">
        <v>82</v>
      </c>
      <c r="D490" s="1" t="s">
        <v>823</v>
      </c>
      <c r="E490" s="64">
        <v>2987830.2</v>
      </c>
      <c r="F490" s="64">
        <v>2987236.17</v>
      </c>
      <c r="G490" s="49">
        <f t="shared" si="16"/>
        <v>-594.03000000026077</v>
      </c>
      <c r="H490" s="57">
        <f t="shared" si="15"/>
        <v>-2.0000000000000001E-4</v>
      </c>
      <c r="I490" s="29" t="s">
        <v>32</v>
      </c>
      <c r="J490" s="29" t="s">
        <v>32</v>
      </c>
      <c r="K490" s="38"/>
      <c r="L490" s="38"/>
    </row>
    <row r="491" spans="1:12" s="17" customFormat="1">
      <c r="A491" s="28" t="s">
        <v>818</v>
      </c>
      <c r="B491" s="1" t="s">
        <v>819</v>
      </c>
      <c r="C491" s="1" t="s">
        <v>104</v>
      </c>
      <c r="D491" s="1" t="s">
        <v>824</v>
      </c>
      <c r="E491" s="64">
        <v>4903749.32</v>
      </c>
      <c r="F491" s="64">
        <v>4902876.1500000004</v>
      </c>
      <c r="G491" s="49">
        <f t="shared" si="16"/>
        <v>-873.16999999992549</v>
      </c>
      <c r="H491" s="57">
        <f t="shared" si="15"/>
        <v>-2.0000000000000001E-4</v>
      </c>
      <c r="I491" s="29" t="s">
        <v>32</v>
      </c>
      <c r="J491" s="29" t="s">
        <v>32</v>
      </c>
      <c r="K491" s="38"/>
      <c r="L491" s="38"/>
    </row>
    <row r="492" spans="1:12" s="17" customFormat="1">
      <c r="A492" s="28" t="s">
        <v>818</v>
      </c>
      <c r="B492" s="1" t="s">
        <v>819</v>
      </c>
      <c r="C492" s="1" t="s">
        <v>64</v>
      </c>
      <c r="D492" s="1" t="s">
        <v>825</v>
      </c>
      <c r="E492" s="64">
        <v>817769.13</v>
      </c>
      <c r="F492" s="64">
        <v>817444.28</v>
      </c>
      <c r="G492" s="49">
        <f t="shared" si="16"/>
        <v>-324.84999999997672</v>
      </c>
      <c r="H492" s="57">
        <f t="shared" si="15"/>
        <v>-4.0000000000000002E-4</v>
      </c>
      <c r="I492" s="29" t="s">
        <v>32</v>
      </c>
      <c r="J492" s="29" t="s">
        <v>32</v>
      </c>
      <c r="K492" s="38"/>
      <c r="L492" s="38"/>
    </row>
    <row r="493" spans="1:12" s="17" customFormat="1">
      <c r="A493" s="28" t="s">
        <v>818</v>
      </c>
      <c r="B493" s="1" t="s">
        <v>819</v>
      </c>
      <c r="C493" s="1" t="s">
        <v>163</v>
      </c>
      <c r="D493" s="1" t="s">
        <v>826</v>
      </c>
      <c r="E493" s="64">
        <v>1822659.9</v>
      </c>
      <c r="F493" s="64">
        <v>1822342.7</v>
      </c>
      <c r="G493" s="49">
        <f t="shared" si="16"/>
        <v>-317.19999999995343</v>
      </c>
      <c r="H493" s="57">
        <f t="shared" si="15"/>
        <v>-2.0000000000000001E-4</v>
      </c>
      <c r="I493" s="29" t="s">
        <v>32</v>
      </c>
      <c r="J493" s="29" t="s">
        <v>32</v>
      </c>
      <c r="K493" s="38"/>
      <c r="L493" s="38"/>
    </row>
    <row r="494" spans="1:12" s="17" customFormat="1">
      <c r="A494" s="28" t="s">
        <v>818</v>
      </c>
      <c r="B494" s="1" t="s">
        <v>819</v>
      </c>
      <c r="C494" s="1" t="s">
        <v>150</v>
      </c>
      <c r="D494" s="1" t="s">
        <v>827</v>
      </c>
      <c r="E494" s="64">
        <v>1398813.3</v>
      </c>
      <c r="F494" s="64">
        <v>1398555.89</v>
      </c>
      <c r="G494" s="49">
        <f t="shared" si="16"/>
        <v>-257.41000000014901</v>
      </c>
      <c r="H494" s="57">
        <f t="shared" si="15"/>
        <v>-2.0000000000000001E-4</v>
      </c>
      <c r="I494" s="29" t="s">
        <v>32</v>
      </c>
      <c r="J494" s="29" t="s">
        <v>32</v>
      </c>
      <c r="K494" s="38"/>
      <c r="L494" s="38"/>
    </row>
    <row r="495" spans="1:12" s="17" customFormat="1">
      <c r="A495" s="28" t="s">
        <v>818</v>
      </c>
      <c r="B495" s="1" t="s">
        <v>819</v>
      </c>
      <c r="C495" s="1" t="s">
        <v>94</v>
      </c>
      <c r="D495" s="1" t="s">
        <v>828</v>
      </c>
      <c r="E495" s="64">
        <v>32373.38</v>
      </c>
      <c r="F495" s="64">
        <v>32373.38</v>
      </c>
      <c r="G495" s="49">
        <f t="shared" si="16"/>
        <v>0</v>
      </c>
      <c r="H495" s="57">
        <f t="shared" si="15"/>
        <v>0</v>
      </c>
      <c r="I495" s="29">
        <v>1</v>
      </c>
      <c r="J495" s="29">
        <v>1</v>
      </c>
      <c r="K495" s="38"/>
      <c r="L495" s="38"/>
    </row>
    <row r="496" spans="1:12" s="17" customFormat="1">
      <c r="A496" s="28" t="s">
        <v>829</v>
      </c>
      <c r="B496" s="1" t="s">
        <v>830</v>
      </c>
      <c r="C496" s="1" t="s">
        <v>537</v>
      </c>
      <c r="D496" s="1" t="s">
        <v>831</v>
      </c>
      <c r="E496" s="64">
        <v>6338.4</v>
      </c>
      <c r="F496" s="64">
        <v>6338.4</v>
      </c>
      <c r="G496" s="49">
        <f t="shared" si="16"/>
        <v>0</v>
      </c>
      <c r="H496" s="57">
        <f t="shared" si="15"/>
        <v>0</v>
      </c>
      <c r="I496" s="29">
        <v>1</v>
      </c>
      <c r="J496" s="29">
        <v>1</v>
      </c>
      <c r="K496" s="38"/>
      <c r="L496" s="38"/>
    </row>
    <row r="497" spans="1:12" s="17" customFormat="1">
      <c r="A497" s="28" t="s">
        <v>829</v>
      </c>
      <c r="B497" s="1" t="s">
        <v>830</v>
      </c>
      <c r="C497" s="1" t="s">
        <v>832</v>
      </c>
      <c r="D497" s="1" t="s">
        <v>833</v>
      </c>
      <c r="E497" s="64">
        <v>46989.47</v>
      </c>
      <c r="F497" s="64">
        <v>46989.47</v>
      </c>
      <c r="G497" s="49">
        <f t="shared" si="16"/>
        <v>0</v>
      </c>
      <c r="H497" s="57">
        <f t="shared" si="15"/>
        <v>0</v>
      </c>
      <c r="I497" s="29">
        <v>1</v>
      </c>
      <c r="J497" s="29">
        <v>1</v>
      </c>
      <c r="K497" s="38"/>
      <c r="L497" s="38"/>
    </row>
    <row r="498" spans="1:12" s="17" customFormat="1">
      <c r="A498" s="28" t="s">
        <v>829</v>
      </c>
      <c r="B498" s="1" t="s">
        <v>830</v>
      </c>
      <c r="C498" s="1" t="s">
        <v>51</v>
      </c>
      <c r="D498" s="1" t="s">
        <v>834</v>
      </c>
      <c r="E498" s="64">
        <v>305596.65000000002</v>
      </c>
      <c r="F498" s="64">
        <v>305490.07</v>
      </c>
      <c r="G498" s="49">
        <f t="shared" si="16"/>
        <v>-106.5800000000163</v>
      </c>
      <c r="H498" s="57">
        <f t="shared" si="15"/>
        <v>-2.9999999999999997E-4</v>
      </c>
      <c r="I498" s="29" t="s">
        <v>32</v>
      </c>
      <c r="J498" s="29" t="s">
        <v>32</v>
      </c>
      <c r="K498" s="38"/>
      <c r="L498" s="38"/>
    </row>
    <row r="499" spans="1:12" s="17" customFormat="1">
      <c r="A499" s="28" t="s">
        <v>829</v>
      </c>
      <c r="B499" s="1" t="s">
        <v>830</v>
      </c>
      <c r="C499" s="1" t="s">
        <v>238</v>
      </c>
      <c r="D499" s="1" t="s">
        <v>835</v>
      </c>
      <c r="E499" s="64">
        <v>11369011.380000001</v>
      </c>
      <c r="F499" s="64">
        <v>11367059.189999999</v>
      </c>
      <c r="G499" s="49">
        <f t="shared" si="16"/>
        <v>-1952.1900000013411</v>
      </c>
      <c r="H499" s="57">
        <f t="shared" si="15"/>
        <v>-2.0000000000000001E-4</v>
      </c>
      <c r="I499" s="29" t="s">
        <v>32</v>
      </c>
      <c r="J499" s="29" t="s">
        <v>32</v>
      </c>
      <c r="K499" s="38"/>
      <c r="L499" s="38"/>
    </row>
    <row r="500" spans="1:12" s="17" customFormat="1">
      <c r="A500" s="28" t="s">
        <v>829</v>
      </c>
      <c r="B500" s="1" t="s">
        <v>830</v>
      </c>
      <c r="C500" s="1" t="s">
        <v>64</v>
      </c>
      <c r="D500" s="1" t="s">
        <v>836</v>
      </c>
      <c r="E500" s="64">
        <v>199849.56</v>
      </c>
      <c r="F500" s="64">
        <v>199769.64</v>
      </c>
      <c r="G500" s="49">
        <f t="shared" si="16"/>
        <v>-79.919999999983702</v>
      </c>
      <c r="H500" s="57">
        <f t="shared" si="15"/>
        <v>-4.0000000000000002E-4</v>
      </c>
      <c r="I500" s="29" t="s">
        <v>32</v>
      </c>
      <c r="J500" s="29" t="s">
        <v>32</v>
      </c>
      <c r="K500" s="38"/>
      <c r="L500" s="38"/>
    </row>
    <row r="501" spans="1:12" s="17" customFormat="1">
      <c r="A501" s="28" t="s">
        <v>829</v>
      </c>
      <c r="B501" s="1" t="s">
        <v>830</v>
      </c>
      <c r="C501" s="1" t="s">
        <v>405</v>
      </c>
      <c r="D501" s="1" t="s">
        <v>837</v>
      </c>
      <c r="E501" s="64">
        <v>2463719.7400000002</v>
      </c>
      <c r="F501" s="64">
        <v>2463264.62</v>
      </c>
      <c r="G501" s="49">
        <f t="shared" si="16"/>
        <v>-455.12000000011176</v>
      </c>
      <c r="H501" s="57">
        <f t="shared" si="15"/>
        <v>-2.0000000000000001E-4</v>
      </c>
      <c r="I501" s="29" t="s">
        <v>32</v>
      </c>
      <c r="J501" s="29" t="s">
        <v>32</v>
      </c>
      <c r="K501" s="38"/>
      <c r="L501" s="38"/>
    </row>
    <row r="502" spans="1:12" s="17" customFormat="1">
      <c r="A502" s="28" t="s">
        <v>829</v>
      </c>
      <c r="B502" s="1" t="s">
        <v>830</v>
      </c>
      <c r="C502" s="1" t="s">
        <v>633</v>
      </c>
      <c r="D502" s="1" t="s">
        <v>838</v>
      </c>
      <c r="E502" s="64">
        <v>815407.7</v>
      </c>
      <c r="F502" s="64">
        <v>815257.58</v>
      </c>
      <c r="G502" s="49">
        <f t="shared" si="16"/>
        <v>-150.11999999999534</v>
      </c>
      <c r="H502" s="57">
        <f t="shared" si="15"/>
        <v>-2.0000000000000001E-4</v>
      </c>
      <c r="I502" s="29" t="s">
        <v>32</v>
      </c>
      <c r="J502" s="29" t="s">
        <v>32</v>
      </c>
      <c r="K502" s="38"/>
      <c r="L502" s="38"/>
    </row>
    <row r="503" spans="1:12" s="17" customFormat="1">
      <c r="A503" s="28" t="s">
        <v>829</v>
      </c>
      <c r="B503" s="1" t="s">
        <v>830</v>
      </c>
      <c r="C503" s="1" t="s">
        <v>839</v>
      </c>
      <c r="D503" s="1" t="s">
        <v>840</v>
      </c>
      <c r="E503" s="64">
        <v>247108.28</v>
      </c>
      <c r="F503" s="64">
        <v>246961.8</v>
      </c>
      <c r="G503" s="49">
        <f t="shared" si="16"/>
        <v>-146.48000000001048</v>
      </c>
      <c r="H503" s="57">
        <f t="shared" si="15"/>
        <v>-5.9999999999999995E-4</v>
      </c>
      <c r="I503" s="29" t="s">
        <v>32</v>
      </c>
      <c r="J503" s="29" t="s">
        <v>32</v>
      </c>
      <c r="K503" s="38"/>
      <c r="L503" s="38"/>
    </row>
    <row r="504" spans="1:12" s="17" customFormat="1">
      <c r="A504" s="28" t="s">
        <v>829</v>
      </c>
      <c r="B504" s="1" t="s">
        <v>830</v>
      </c>
      <c r="C504" s="1" t="s">
        <v>841</v>
      </c>
      <c r="D504" s="1" t="s">
        <v>842</v>
      </c>
      <c r="E504" s="64">
        <v>1027048.58</v>
      </c>
      <c r="F504" s="64">
        <v>1026848.12</v>
      </c>
      <c r="G504" s="49">
        <f t="shared" si="16"/>
        <v>-200.45999999996275</v>
      </c>
      <c r="H504" s="57">
        <f t="shared" si="15"/>
        <v>-2.0000000000000001E-4</v>
      </c>
      <c r="I504" s="29" t="s">
        <v>32</v>
      </c>
      <c r="J504" s="29" t="s">
        <v>32</v>
      </c>
      <c r="K504" s="38"/>
      <c r="L504" s="38"/>
    </row>
    <row r="505" spans="1:12" s="17" customFormat="1">
      <c r="A505" s="28" t="s">
        <v>843</v>
      </c>
      <c r="B505" s="1" t="s">
        <v>844</v>
      </c>
      <c r="C505" s="1" t="s">
        <v>537</v>
      </c>
      <c r="D505" s="1" t="s">
        <v>845</v>
      </c>
      <c r="E505" s="64">
        <v>49103.040000000001</v>
      </c>
      <c r="F505" s="64">
        <v>49073.7</v>
      </c>
      <c r="G505" s="49">
        <f t="shared" si="16"/>
        <v>-29.340000000003783</v>
      </c>
      <c r="H505" s="57">
        <f t="shared" si="15"/>
        <v>-5.9999999999999995E-4</v>
      </c>
      <c r="I505" s="29" t="s">
        <v>32</v>
      </c>
      <c r="J505" s="29" t="s">
        <v>32</v>
      </c>
      <c r="K505" s="38"/>
      <c r="L505" s="38"/>
    </row>
    <row r="506" spans="1:12" s="17" customFormat="1">
      <c r="A506" s="28" t="s">
        <v>843</v>
      </c>
      <c r="B506" s="1" t="s">
        <v>844</v>
      </c>
      <c r="C506" s="1" t="s">
        <v>238</v>
      </c>
      <c r="D506" s="1" t="s">
        <v>846</v>
      </c>
      <c r="E506" s="64">
        <v>1190409.9099999999</v>
      </c>
      <c r="F506" s="64">
        <v>1190225.46</v>
      </c>
      <c r="G506" s="49">
        <f t="shared" si="16"/>
        <v>-184.44999999995343</v>
      </c>
      <c r="H506" s="57">
        <f t="shared" si="15"/>
        <v>-2.0000000000000001E-4</v>
      </c>
      <c r="I506" s="29" t="s">
        <v>32</v>
      </c>
      <c r="J506" s="29" t="s">
        <v>32</v>
      </c>
      <c r="K506" s="38"/>
      <c r="L506" s="38"/>
    </row>
    <row r="507" spans="1:12" s="17" customFormat="1">
      <c r="A507" s="28" t="s">
        <v>843</v>
      </c>
      <c r="B507" s="1" t="s">
        <v>844</v>
      </c>
      <c r="C507" s="1" t="s">
        <v>847</v>
      </c>
      <c r="D507" s="1" t="s">
        <v>848</v>
      </c>
      <c r="E507" s="64">
        <v>3862151.46</v>
      </c>
      <c r="F507" s="64">
        <v>3861585.14</v>
      </c>
      <c r="G507" s="49">
        <f t="shared" si="16"/>
        <v>-566.31999999983236</v>
      </c>
      <c r="H507" s="57">
        <f t="shared" si="15"/>
        <v>-1E-4</v>
      </c>
      <c r="I507" s="29" t="s">
        <v>32</v>
      </c>
      <c r="J507" s="29" t="s">
        <v>32</v>
      </c>
      <c r="K507" s="38"/>
      <c r="L507" s="38"/>
    </row>
    <row r="508" spans="1:12" s="17" customFormat="1">
      <c r="A508" s="28" t="s">
        <v>843</v>
      </c>
      <c r="B508" s="1" t="s">
        <v>844</v>
      </c>
      <c r="C508" s="1" t="s">
        <v>849</v>
      </c>
      <c r="D508" s="1" t="s">
        <v>850</v>
      </c>
      <c r="E508" s="64">
        <v>1092503.17</v>
      </c>
      <c r="F508" s="64">
        <v>1092342.22</v>
      </c>
      <c r="G508" s="49">
        <f t="shared" si="16"/>
        <v>-160.94999999995343</v>
      </c>
      <c r="H508" s="57">
        <f t="shared" si="15"/>
        <v>-1E-4</v>
      </c>
      <c r="I508" s="29" t="s">
        <v>32</v>
      </c>
      <c r="J508" s="29" t="s">
        <v>32</v>
      </c>
      <c r="K508" s="38"/>
      <c r="L508" s="38"/>
    </row>
    <row r="509" spans="1:12" s="17" customFormat="1">
      <c r="A509" s="28" t="s">
        <v>851</v>
      </c>
      <c r="B509" s="1" t="s">
        <v>852</v>
      </c>
      <c r="C509" s="1" t="s">
        <v>765</v>
      </c>
      <c r="D509" s="1" t="s">
        <v>853</v>
      </c>
      <c r="E509" s="64">
        <v>1276314.2</v>
      </c>
      <c r="F509" s="64">
        <v>1276086.1299999999</v>
      </c>
      <c r="G509" s="49">
        <f t="shared" si="16"/>
        <v>-228.07000000006519</v>
      </c>
      <c r="H509" s="57">
        <f t="shared" si="15"/>
        <v>-2.0000000000000001E-4</v>
      </c>
      <c r="I509" s="29" t="s">
        <v>32</v>
      </c>
      <c r="J509" s="29" t="s">
        <v>32</v>
      </c>
      <c r="K509" s="38"/>
      <c r="L509" s="38"/>
    </row>
    <row r="510" spans="1:12" s="17" customFormat="1">
      <c r="A510" s="28" t="s">
        <v>851</v>
      </c>
      <c r="B510" s="1" t="s">
        <v>852</v>
      </c>
      <c r="C510" s="1" t="s">
        <v>854</v>
      </c>
      <c r="D510" s="1" t="s">
        <v>855</v>
      </c>
      <c r="E510" s="64">
        <v>3010463.17</v>
      </c>
      <c r="F510" s="64">
        <v>3010139.01</v>
      </c>
      <c r="G510" s="49">
        <f t="shared" si="16"/>
        <v>-324.16000000014901</v>
      </c>
      <c r="H510" s="57">
        <f t="shared" si="15"/>
        <v>-1E-4</v>
      </c>
      <c r="I510" s="29" t="s">
        <v>32</v>
      </c>
      <c r="J510" s="29" t="s">
        <v>32</v>
      </c>
      <c r="K510" s="38"/>
      <c r="L510" s="38"/>
    </row>
    <row r="511" spans="1:12" s="17" customFormat="1">
      <c r="A511" s="28" t="s">
        <v>851</v>
      </c>
      <c r="B511" s="1" t="s">
        <v>852</v>
      </c>
      <c r="C511" s="1" t="s">
        <v>856</v>
      </c>
      <c r="D511" s="1" t="s">
        <v>857</v>
      </c>
      <c r="E511" s="64">
        <v>3298361.3</v>
      </c>
      <c r="F511" s="64">
        <v>3298008.7</v>
      </c>
      <c r="G511" s="49">
        <f t="shared" si="16"/>
        <v>-352.59999999962747</v>
      </c>
      <c r="H511" s="57">
        <f t="shared" si="15"/>
        <v>-1E-4</v>
      </c>
      <c r="I511" s="29" t="s">
        <v>32</v>
      </c>
      <c r="J511" s="29" t="s">
        <v>32</v>
      </c>
      <c r="K511" s="38"/>
      <c r="L511" s="38"/>
    </row>
    <row r="512" spans="1:12" s="17" customFormat="1">
      <c r="A512" s="28" t="s">
        <v>851</v>
      </c>
      <c r="B512" s="1" t="s">
        <v>852</v>
      </c>
      <c r="C512" s="1" t="s">
        <v>858</v>
      </c>
      <c r="D512" s="1" t="s">
        <v>859</v>
      </c>
      <c r="E512" s="64">
        <v>3713683.61</v>
      </c>
      <c r="F512" s="64">
        <v>3713285.46</v>
      </c>
      <c r="G512" s="49">
        <f t="shared" si="16"/>
        <v>-398.14999999990687</v>
      </c>
      <c r="H512" s="57">
        <f t="shared" si="15"/>
        <v>-1E-4</v>
      </c>
      <c r="I512" s="29" t="s">
        <v>32</v>
      </c>
      <c r="J512" s="29" t="s">
        <v>32</v>
      </c>
      <c r="K512" s="38"/>
      <c r="L512" s="38"/>
    </row>
    <row r="513" spans="1:12" s="17" customFormat="1">
      <c r="A513" s="28" t="s">
        <v>851</v>
      </c>
      <c r="B513" s="1" t="s">
        <v>852</v>
      </c>
      <c r="C513" s="1" t="s">
        <v>860</v>
      </c>
      <c r="D513" s="1" t="s">
        <v>861</v>
      </c>
      <c r="E513" s="64">
        <v>3029340.23</v>
      </c>
      <c r="F513" s="64">
        <v>3029015.68</v>
      </c>
      <c r="G513" s="49">
        <f t="shared" si="16"/>
        <v>-324.54999999981374</v>
      </c>
      <c r="H513" s="57">
        <f t="shared" si="15"/>
        <v>-1E-4</v>
      </c>
      <c r="I513" s="29" t="s">
        <v>32</v>
      </c>
      <c r="J513" s="29" t="s">
        <v>32</v>
      </c>
      <c r="K513" s="38"/>
      <c r="L513" s="38"/>
    </row>
    <row r="514" spans="1:12" s="17" customFormat="1">
      <c r="A514" s="28" t="s">
        <v>851</v>
      </c>
      <c r="B514" s="1" t="s">
        <v>852</v>
      </c>
      <c r="C514" s="1" t="s">
        <v>862</v>
      </c>
      <c r="D514" s="1" t="s">
        <v>863</v>
      </c>
      <c r="E514" s="64">
        <v>5223856.7699999996</v>
      </c>
      <c r="F514" s="64">
        <v>5223297.59</v>
      </c>
      <c r="G514" s="49">
        <f t="shared" si="16"/>
        <v>-559.17999999970198</v>
      </c>
      <c r="H514" s="57">
        <f t="shared" si="15"/>
        <v>-1E-4</v>
      </c>
      <c r="I514" s="29" t="s">
        <v>32</v>
      </c>
      <c r="J514" s="29" t="s">
        <v>32</v>
      </c>
      <c r="K514" s="38"/>
      <c r="L514" s="38"/>
    </row>
    <row r="515" spans="1:12" s="17" customFormat="1">
      <c r="A515" s="28" t="s">
        <v>851</v>
      </c>
      <c r="B515" s="1" t="s">
        <v>852</v>
      </c>
      <c r="C515" s="1" t="s">
        <v>864</v>
      </c>
      <c r="D515" s="1" t="s">
        <v>865</v>
      </c>
      <c r="E515" s="64">
        <v>1391644.75</v>
      </c>
      <c r="F515" s="64">
        <v>1391495.12</v>
      </c>
      <c r="G515" s="49">
        <f t="shared" si="16"/>
        <v>-149.62999999988824</v>
      </c>
      <c r="H515" s="57">
        <f t="shared" si="15"/>
        <v>-1E-4</v>
      </c>
      <c r="I515" s="29" t="s">
        <v>32</v>
      </c>
      <c r="J515" s="29" t="s">
        <v>32</v>
      </c>
      <c r="K515" s="38"/>
      <c r="L515" s="38"/>
    </row>
    <row r="516" spans="1:12" s="17" customFormat="1">
      <c r="A516" s="28" t="s">
        <v>851</v>
      </c>
      <c r="B516" s="1" t="s">
        <v>852</v>
      </c>
      <c r="C516" s="1" t="s">
        <v>866</v>
      </c>
      <c r="D516" s="1" t="s">
        <v>867</v>
      </c>
      <c r="E516" s="64">
        <v>1434531.52</v>
      </c>
      <c r="F516" s="64">
        <v>1434377.04</v>
      </c>
      <c r="G516" s="49">
        <f t="shared" si="16"/>
        <v>-154.47999999998137</v>
      </c>
      <c r="H516" s="57">
        <f t="shared" si="15"/>
        <v>-1E-4</v>
      </c>
      <c r="I516" s="29" t="s">
        <v>32</v>
      </c>
      <c r="J516" s="29" t="s">
        <v>32</v>
      </c>
      <c r="K516" s="38"/>
      <c r="L516" s="38"/>
    </row>
    <row r="517" spans="1:12" s="17" customFormat="1">
      <c r="A517" s="28" t="s">
        <v>851</v>
      </c>
      <c r="B517" s="1" t="s">
        <v>852</v>
      </c>
      <c r="C517" s="1" t="s">
        <v>868</v>
      </c>
      <c r="D517" s="1" t="s">
        <v>869</v>
      </c>
      <c r="E517" s="64">
        <v>7245186.4199999999</v>
      </c>
      <c r="F517" s="64">
        <v>7244406.0599999996</v>
      </c>
      <c r="G517" s="49">
        <f t="shared" si="16"/>
        <v>-780.36000000033528</v>
      </c>
      <c r="H517" s="57">
        <f t="shared" si="15"/>
        <v>-1E-4</v>
      </c>
      <c r="I517" s="29" t="s">
        <v>32</v>
      </c>
      <c r="J517" s="29" t="s">
        <v>32</v>
      </c>
      <c r="K517" s="38"/>
      <c r="L517" s="38"/>
    </row>
    <row r="518" spans="1:12" s="17" customFormat="1">
      <c r="A518" s="28" t="s">
        <v>851</v>
      </c>
      <c r="B518" s="1" t="s">
        <v>852</v>
      </c>
      <c r="C518" s="1" t="s">
        <v>612</v>
      </c>
      <c r="D518" s="1" t="s">
        <v>870</v>
      </c>
      <c r="E518" s="64">
        <v>490138.53</v>
      </c>
      <c r="F518" s="64">
        <v>490085.81</v>
      </c>
      <c r="G518" s="49">
        <f t="shared" si="16"/>
        <v>-52.720000000030268</v>
      </c>
      <c r="H518" s="57">
        <f t="shared" si="15"/>
        <v>-1E-4</v>
      </c>
      <c r="I518" s="29" t="s">
        <v>32</v>
      </c>
      <c r="J518" s="29" t="s">
        <v>32</v>
      </c>
      <c r="K518" s="38"/>
      <c r="L518" s="38"/>
    </row>
    <row r="519" spans="1:12" s="17" customFormat="1">
      <c r="A519" s="28" t="s">
        <v>851</v>
      </c>
      <c r="B519" s="1" t="s">
        <v>852</v>
      </c>
      <c r="C519" s="1" t="s">
        <v>51</v>
      </c>
      <c r="D519" s="1" t="s">
        <v>871</v>
      </c>
      <c r="E519" s="64">
        <v>86765597.890000001</v>
      </c>
      <c r="F519" s="64">
        <v>86742426.5</v>
      </c>
      <c r="G519" s="49">
        <f t="shared" si="16"/>
        <v>-23171.390000000596</v>
      </c>
      <c r="H519" s="57">
        <f t="shared" si="15"/>
        <v>-2.9999999999999997E-4</v>
      </c>
      <c r="I519" s="29" t="s">
        <v>32</v>
      </c>
      <c r="J519" s="29" t="s">
        <v>32</v>
      </c>
      <c r="K519" s="38"/>
      <c r="L519" s="38"/>
    </row>
    <row r="520" spans="1:12" s="17" customFormat="1">
      <c r="A520" s="28" t="s">
        <v>851</v>
      </c>
      <c r="B520" s="1" t="s">
        <v>852</v>
      </c>
      <c r="C520" s="1" t="s">
        <v>82</v>
      </c>
      <c r="D520" s="1" t="s">
        <v>872</v>
      </c>
      <c r="E520" s="64">
        <v>17684512.02</v>
      </c>
      <c r="F520" s="64">
        <v>17681493.399999999</v>
      </c>
      <c r="G520" s="49">
        <f t="shared" si="16"/>
        <v>-3018.6200000010431</v>
      </c>
      <c r="H520" s="57">
        <f t="shared" si="15"/>
        <v>-2.0000000000000001E-4</v>
      </c>
      <c r="I520" s="29" t="s">
        <v>32</v>
      </c>
      <c r="J520" s="29" t="s">
        <v>32</v>
      </c>
      <c r="K520" s="38"/>
      <c r="L520" s="38"/>
    </row>
    <row r="521" spans="1:12" s="17" customFormat="1">
      <c r="A521" s="28" t="s">
        <v>851</v>
      </c>
      <c r="B521" s="1" t="s">
        <v>852</v>
      </c>
      <c r="C521" s="1" t="s">
        <v>104</v>
      </c>
      <c r="D521" s="1" t="s">
        <v>873</v>
      </c>
      <c r="E521" s="64">
        <v>53739645.960000001</v>
      </c>
      <c r="F521" s="64">
        <v>53728188.850000001</v>
      </c>
      <c r="G521" s="49">
        <f t="shared" si="16"/>
        <v>-11457.109999999404</v>
      </c>
      <c r="H521" s="57">
        <f t="shared" ref="H521:H550" si="17">ROUND(G521/E521,4)</f>
        <v>-2.0000000000000001E-4</v>
      </c>
      <c r="I521" s="29" t="s">
        <v>32</v>
      </c>
      <c r="J521" s="29" t="s">
        <v>32</v>
      </c>
      <c r="K521" s="38"/>
      <c r="L521" s="38"/>
    </row>
    <row r="522" spans="1:12" s="17" customFormat="1">
      <c r="A522" s="28" t="s">
        <v>851</v>
      </c>
      <c r="B522" s="1" t="s">
        <v>852</v>
      </c>
      <c r="C522" s="1" t="s">
        <v>41</v>
      </c>
      <c r="D522" s="1" t="s">
        <v>874</v>
      </c>
      <c r="E522" s="64">
        <v>15445921.800000001</v>
      </c>
      <c r="F522" s="64">
        <v>15441662.630000001</v>
      </c>
      <c r="G522" s="49">
        <f t="shared" ref="G522:G550" si="18">SUM(F522-E522)</f>
        <v>-4259.1699999999255</v>
      </c>
      <c r="H522" s="57">
        <f t="shared" si="17"/>
        <v>-2.9999999999999997E-4</v>
      </c>
      <c r="I522" s="29" t="s">
        <v>32</v>
      </c>
      <c r="J522" s="29" t="s">
        <v>32</v>
      </c>
      <c r="K522" s="38"/>
      <c r="L522" s="38"/>
    </row>
    <row r="523" spans="1:12" s="17" customFormat="1">
      <c r="A523" s="28" t="s">
        <v>851</v>
      </c>
      <c r="B523" s="1" t="s">
        <v>852</v>
      </c>
      <c r="C523" s="1" t="s">
        <v>107</v>
      </c>
      <c r="D523" s="1" t="s">
        <v>875</v>
      </c>
      <c r="E523" s="64">
        <v>30438098.77</v>
      </c>
      <c r="F523" s="64">
        <v>30430358.359999999</v>
      </c>
      <c r="G523" s="49">
        <f t="shared" si="18"/>
        <v>-7740.410000000149</v>
      </c>
      <c r="H523" s="57">
        <f t="shared" si="17"/>
        <v>-2.9999999999999997E-4</v>
      </c>
      <c r="I523" s="29" t="s">
        <v>32</v>
      </c>
      <c r="J523" s="29" t="s">
        <v>32</v>
      </c>
      <c r="K523" s="38"/>
      <c r="L523" s="38"/>
    </row>
    <row r="524" spans="1:12" s="17" customFormat="1">
      <c r="A524" s="28" t="s">
        <v>851</v>
      </c>
      <c r="B524" s="1" t="s">
        <v>852</v>
      </c>
      <c r="C524" s="1" t="s">
        <v>84</v>
      </c>
      <c r="D524" s="1" t="s">
        <v>876</v>
      </c>
      <c r="E524" s="64">
        <v>10305134.59</v>
      </c>
      <c r="F524" s="64">
        <v>10303348.130000001</v>
      </c>
      <c r="G524" s="49">
        <f t="shared" si="18"/>
        <v>-1786.4599999990314</v>
      </c>
      <c r="H524" s="57">
        <f t="shared" si="17"/>
        <v>-2.0000000000000001E-4</v>
      </c>
      <c r="I524" s="29" t="s">
        <v>32</v>
      </c>
      <c r="J524" s="29" t="s">
        <v>32</v>
      </c>
      <c r="K524" s="38"/>
      <c r="L524" s="38"/>
    </row>
    <row r="525" spans="1:12" s="17" customFormat="1">
      <c r="A525" s="28" t="s">
        <v>851</v>
      </c>
      <c r="B525" s="1" t="s">
        <v>852</v>
      </c>
      <c r="C525" s="1" t="s">
        <v>62</v>
      </c>
      <c r="D525" s="1" t="s">
        <v>877</v>
      </c>
      <c r="E525" s="64">
        <v>7000575.4000000004</v>
      </c>
      <c r="F525" s="64">
        <v>6999239.3099999996</v>
      </c>
      <c r="G525" s="49">
        <f t="shared" si="18"/>
        <v>-1336.0900000007823</v>
      </c>
      <c r="H525" s="57">
        <f t="shared" si="17"/>
        <v>-2.0000000000000001E-4</v>
      </c>
      <c r="I525" s="29" t="s">
        <v>32</v>
      </c>
      <c r="J525" s="29" t="s">
        <v>32</v>
      </c>
      <c r="K525" s="38"/>
      <c r="L525" s="38"/>
    </row>
    <row r="526" spans="1:12" s="17" customFormat="1">
      <c r="A526" s="28" t="s">
        <v>851</v>
      </c>
      <c r="B526" s="1" t="s">
        <v>852</v>
      </c>
      <c r="C526" s="1" t="s">
        <v>238</v>
      </c>
      <c r="D526" s="1" t="s">
        <v>878</v>
      </c>
      <c r="E526" s="64">
        <v>3911698.18</v>
      </c>
      <c r="F526" s="64">
        <v>3911027.07</v>
      </c>
      <c r="G526" s="49">
        <f t="shared" si="18"/>
        <v>-671.11000000033528</v>
      </c>
      <c r="H526" s="57">
        <f t="shared" si="17"/>
        <v>-2.0000000000000001E-4</v>
      </c>
      <c r="I526" s="29" t="s">
        <v>32</v>
      </c>
      <c r="J526" s="29" t="s">
        <v>32</v>
      </c>
      <c r="K526" s="38"/>
      <c r="L526" s="38"/>
    </row>
    <row r="527" spans="1:12" s="17" customFormat="1">
      <c r="A527" s="28" t="s">
        <v>851</v>
      </c>
      <c r="B527" s="1" t="s">
        <v>852</v>
      </c>
      <c r="C527" s="1" t="s">
        <v>92</v>
      </c>
      <c r="D527" s="1" t="s">
        <v>879</v>
      </c>
      <c r="E527" s="64">
        <v>49264886.869999997</v>
      </c>
      <c r="F527" s="64">
        <v>49254874.030000001</v>
      </c>
      <c r="G527" s="49">
        <f t="shared" si="18"/>
        <v>-10012.839999996126</v>
      </c>
      <c r="H527" s="57">
        <f t="shared" si="17"/>
        <v>-2.0000000000000001E-4</v>
      </c>
      <c r="I527" s="29" t="s">
        <v>32</v>
      </c>
      <c r="J527" s="29" t="s">
        <v>32</v>
      </c>
      <c r="K527" s="38"/>
      <c r="L527" s="38"/>
    </row>
    <row r="528" spans="1:12" s="17" customFormat="1">
      <c r="A528" s="28" t="s">
        <v>851</v>
      </c>
      <c r="B528" s="1" t="s">
        <v>852</v>
      </c>
      <c r="C528" s="1" t="s">
        <v>209</v>
      </c>
      <c r="D528" s="1" t="s">
        <v>880</v>
      </c>
      <c r="E528" s="64">
        <v>3443363.97</v>
      </c>
      <c r="F528" s="64">
        <v>3442683.19</v>
      </c>
      <c r="G528" s="49">
        <f t="shared" si="18"/>
        <v>-680.78000000026077</v>
      </c>
      <c r="H528" s="57">
        <f t="shared" si="17"/>
        <v>-2.0000000000000001E-4</v>
      </c>
      <c r="I528" s="29" t="s">
        <v>32</v>
      </c>
      <c r="J528" s="29" t="s">
        <v>32</v>
      </c>
      <c r="K528" s="38"/>
      <c r="L528" s="38"/>
    </row>
    <row r="529" spans="1:12" s="17" customFormat="1">
      <c r="A529" s="28" t="s">
        <v>851</v>
      </c>
      <c r="B529" s="1" t="s">
        <v>852</v>
      </c>
      <c r="C529" s="1" t="s">
        <v>43</v>
      </c>
      <c r="D529" s="1" t="s">
        <v>881</v>
      </c>
      <c r="E529" s="64">
        <v>21976457.359999999</v>
      </c>
      <c r="F529" s="64">
        <v>21970837.32</v>
      </c>
      <c r="G529" s="49">
        <f t="shared" si="18"/>
        <v>-5620.0399999991059</v>
      </c>
      <c r="H529" s="57">
        <f t="shared" si="17"/>
        <v>-2.9999999999999997E-4</v>
      </c>
      <c r="I529" s="29" t="s">
        <v>32</v>
      </c>
      <c r="J529" s="29" t="s">
        <v>32</v>
      </c>
      <c r="K529" s="38"/>
      <c r="L529" s="38"/>
    </row>
    <row r="530" spans="1:12" s="17" customFormat="1">
      <c r="A530" s="28" t="s">
        <v>851</v>
      </c>
      <c r="B530" s="1" t="s">
        <v>852</v>
      </c>
      <c r="C530" s="1" t="s">
        <v>378</v>
      </c>
      <c r="D530" s="1" t="s">
        <v>882</v>
      </c>
      <c r="E530" s="64">
        <v>10365825.550000001</v>
      </c>
      <c r="F530" s="64">
        <v>10364074.859999999</v>
      </c>
      <c r="G530" s="49">
        <f t="shared" si="18"/>
        <v>-1750.6900000013411</v>
      </c>
      <c r="H530" s="57">
        <f t="shared" si="17"/>
        <v>-2.0000000000000001E-4</v>
      </c>
      <c r="I530" s="29" t="s">
        <v>32</v>
      </c>
      <c r="J530" s="29" t="s">
        <v>32</v>
      </c>
      <c r="K530" s="38"/>
      <c r="L530" s="38"/>
    </row>
    <row r="531" spans="1:12" s="17" customFormat="1">
      <c r="A531" s="28" t="s">
        <v>851</v>
      </c>
      <c r="B531" s="1" t="s">
        <v>852</v>
      </c>
      <c r="C531" s="1" t="s">
        <v>394</v>
      </c>
      <c r="D531" s="1" t="s">
        <v>804</v>
      </c>
      <c r="E531" s="64">
        <v>1956979.99</v>
      </c>
      <c r="F531" s="64">
        <v>1956646.42</v>
      </c>
      <c r="G531" s="49">
        <f t="shared" si="18"/>
        <v>-333.57000000006519</v>
      </c>
      <c r="H531" s="57">
        <f t="shared" si="17"/>
        <v>-2.0000000000000001E-4</v>
      </c>
      <c r="I531" s="29" t="s">
        <v>32</v>
      </c>
      <c r="J531" s="29" t="s">
        <v>32</v>
      </c>
      <c r="K531" s="38"/>
      <c r="L531" s="38"/>
    </row>
    <row r="532" spans="1:12" s="17" customFormat="1">
      <c r="A532" s="28" t="s">
        <v>883</v>
      </c>
      <c r="B532" s="1" t="s">
        <v>884</v>
      </c>
      <c r="C532" s="1" t="s">
        <v>51</v>
      </c>
      <c r="D532" s="1" t="s">
        <v>885</v>
      </c>
      <c r="E532" s="64">
        <v>1550106.18</v>
      </c>
      <c r="F532" s="64">
        <v>1549855.03</v>
      </c>
      <c r="G532" s="49">
        <f t="shared" si="18"/>
        <v>-251.14999999990687</v>
      </c>
      <c r="H532" s="57">
        <f t="shared" si="17"/>
        <v>-2.0000000000000001E-4</v>
      </c>
      <c r="I532" s="29" t="s">
        <v>32</v>
      </c>
      <c r="J532" s="29" t="s">
        <v>32</v>
      </c>
      <c r="K532" s="38"/>
      <c r="L532" s="38"/>
    </row>
    <row r="533" spans="1:12" s="17" customFormat="1">
      <c r="A533" s="28" t="s">
        <v>883</v>
      </c>
      <c r="B533" s="1" t="s">
        <v>884</v>
      </c>
      <c r="C533" s="1" t="s">
        <v>257</v>
      </c>
      <c r="D533" s="1" t="s">
        <v>886</v>
      </c>
      <c r="E533" s="64">
        <v>11206784.859999999</v>
      </c>
      <c r="F533" s="64">
        <v>11204812.539999999</v>
      </c>
      <c r="G533" s="49">
        <f t="shared" si="18"/>
        <v>-1972.320000000298</v>
      </c>
      <c r="H533" s="57">
        <f t="shared" si="17"/>
        <v>-2.0000000000000001E-4</v>
      </c>
      <c r="I533" s="29" t="s">
        <v>32</v>
      </c>
      <c r="J533" s="29" t="s">
        <v>32</v>
      </c>
      <c r="K533" s="38"/>
      <c r="L533" s="38"/>
    </row>
    <row r="534" spans="1:12" s="17" customFormat="1">
      <c r="A534" s="28" t="s">
        <v>883</v>
      </c>
      <c r="B534" s="1" t="s">
        <v>884</v>
      </c>
      <c r="C534" s="1" t="s">
        <v>66</v>
      </c>
      <c r="D534" s="1" t="s">
        <v>887</v>
      </c>
      <c r="E534" s="64">
        <v>8368396.79</v>
      </c>
      <c r="F534" s="64">
        <v>8367021.5700000003</v>
      </c>
      <c r="G534" s="49">
        <f t="shared" si="18"/>
        <v>-1375.2199999997392</v>
      </c>
      <c r="H534" s="57">
        <f t="shared" si="17"/>
        <v>-2.0000000000000001E-4</v>
      </c>
      <c r="I534" s="29" t="s">
        <v>32</v>
      </c>
      <c r="J534" s="29" t="s">
        <v>32</v>
      </c>
      <c r="K534" s="38"/>
      <c r="L534" s="38"/>
    </row>
    <row r="535" spans="1:12" s="17" customFormat="1">
      <c r="A535" s="28" t="s">
        <v>883</v>
      </c>
      <c r="B535" s="1" t="s">
        <v>884</v>
      </c>
      <c r="C535" s="1" t="s">
        <v>888</v>
      </c>
      <c r="D535" s="1" t="s">
        <v>889</v>
      </c>
      <c r="E535" s="64">
        <v>2154732.79</v>
      </c>
      <c r="F535" s="64">
        <v>2154375.52</v>
      </c>
      <c r="G535" s="49">
        <f t="shared" si="18"/>
        <v>-357.27000000001863</v>
      </c>
      <c r="H535" s="57">
        <f t="shared" si="17"/>
        <v>-2.0000000000000001E-4</v>
      </c>
      <c r="I535" s="29" t="s">
        <v>32</v>
      </c>
      <c r="J535" s="29" t="s">
        <v>32</v>
      </c>
      <c r="K535" s="38"/>
      <c r="L535" s="38"/>
    </row>
    <row r="536" spans="1:12" s="17" customFormat="1">
      <c r="A536" s="28" t="s">
        <v>890</v>
      </c>
      <c r="B536" s="1" t="s">
        <v>891</v>
      </c>
      <c r="C536" s="1" t="s">
        <v>41</v>
      </c>
      <c r="D536" s="1" t="s">
        <v>892</v>
      </c>
      <c r="E536" s="64">
        <v>472650.69</v>
      </c>
      <c r="F536" s="64">
        <v>472502.06</v>
      </c>
      <c r="G536" s="49">
        <f t="shared" si="18"/>
        <v>-148.63000000000466</v>
      </c>
      <c r="H536" s="57">
        <f t="shared" si="17"/>
        <v>-2.9999999999999997E-4</v>
      </c>
      <c r="I536" s="29" t="s">
        <v>32</v>
      </c>
      <c r="J536" s="29" t="s">
        <v>32</v>
      </c>
      <c r="K536" s="38"/>
      <c r="L536" s="38"/>
    </row>
    <row r="537" spans="1:12" s="17" customFormat="1">
      <c r="A537" s="28" t="s">
        <v>890</v>
      </c>
      <c r="B537" s="1" t="s">
        <v>891</v>
      </c>
      <c r="C537" s="1" t="s">
        <v>62</v>
      </c>
      <c r="D537" s="1" t="s">
        <v>893</v>
      </c>
      <c r="E537" s="64">
        <v>4719889.93</v>
      </c>
      <c r="F537" s="64">
        <v>4719167.28</v>
      </c>
      <c r="G537" s="49">
        <f t="shared" si="18"/>
        <v>-722.64999999944121</v>
      </c>
      <c r="H537" s="57">
        <f t="shared" si="17"/>
        <v>-2.0000000000000001E-4</v>
      </c>
      <c r="I537" s="29" t="s">
        <v>32</v>
      </c>
      <c r="J537" s="29" t="s">
        <v>32</v>
      </c>
      <c r="K537" s="38"/>
      <c r="L537" s="38"/>
    </row>
    <row r="538" spans="1:12" s="17" customFormat="1">
      <c r="A538" s="28" t="s">
        <v>890</v>
      </c>
      <c r="B538" s="1" t="s">
        <v>891</v>
      </c>
      <c r="C538" s="1" t="s">
        <v>275</v>
      </c>
      <c r="D538" s="1" t="s">
        <v>894</v>
      </c>
      <c r="E538" s="64">
        <v>2520572.9500000002</v>
      </c>
      <c r="F538" s="64">
        <v>2520070.23</v>
      </c>
      <c r="G538" s="49">
        <f t="shared" si="18"/>
        <v>-502.72000000020489</v>
      </c>
      <c r="H538" s="57">
        <f t="shared" si="17"/>
        <v>-2.0000000000000001E-4</v>
      </c>
      <c r="I538" s="29" t="s">
        <v>32</v>
      </c>
      <c r="J538" s="29" t="s">
        <v>32</v>
      </c>
      <c r="K538" s="38"/>
      <c r="L538" s="38"/>
    </row>
    <row r="539" spans="1:12" s="17" customFormat="1">
      <c r="A539" s="28" t="s">
        <v>890</v>
      </c>
      <c r="B539" s="1" t="s">
        <v>891</v>
      </c>
      <c r="C539" s="1" t="s">
        <v>47</v>
      </c>
      <c r="D539" s="1" t="s">
        <v>895</v>
      </c>
      <c r="E539" s="64">
        <v>19143219.789999999</v>
      </c>
      <c r="F539" s="64">
        <v>19139649.75</v>
      </c>
      <c r="G539" s="49">
        <f t="shared" si="18"/>
        <v>-3570.0399999991059</v>
      </c>
      <c r="H539" s="57">
        <f t="shared" si="17"/>
        <v>-2.0000000000000001E-4</v>
      </c>
      <c r="I539" s="29" t="s">
        <v>32</v>
      </c>
      <c r="J539" s="29" t="s">
        <v>32</v>
      </c>
      <c r="K539" s="38"/>
      <c r="L539" s="38"/>
    </row>
    <row r="540" spans="1:12" s="17" customFormat="1">
      <c r="A540" s="28" t="s">
        <v>896</v>
      </c>
      <c r="B540" s="1" t="s">
        <v>897</v>
      </c>
      <c r="C540" s="1" t="s">
        <v>51</v>
      </c>
      <c r="D540" s="1" t="s">
        <v>898</v>
      </c>
      <c r="E540" s="64">
        <v>1015914.35</v>
      </c>
      <c r="F540" s="64">
        <v>1015671.07</v>
      </c>
      <c r="G540" s="49">
        <f t="shared" si="18"/>
        <v>-243.28000000002794</v>
      </c>
      <c r="H540" s="57">
        <f t="shared" si="17"/>
        <v>-2.0000000000000001E-4</v>
      </c>
      <c r="I540" s="29" t="s">
        <v>32</v>
      </c>
      <c r="J540" s="29" t="s">
        <v>32</v>
      </c>
      <c r="K540" s="38"/>
      <c r="L540" s="38"/>
    </row>
    <row r="541" spans="1:12" s="17" customFormat="1">
      <c r="A541" s="28" t="s">
        <v>896</v>
      </c>
      <c r="B541" s="1" t="s">
        <v>897</v>
      </c>
      <c r="C541" s="1" t="s">
        <v>209</v>
      </c>
      <c r="D541" s="1" t="s">
        <v>899</v>
      </c>
      <c r="E541" s="64">
        <v>2438003.8199999998</v>
      </c>
      <c r="F541" s="64">
        <v>2437621.1800000002</v>
      </c>
      <c r="G541" s="49">
        <f t="shared" si="18"/>
        <v>-382.63999999966472</v>
      </c>
      <c r="H541" s="57">
        <f t="shared" si="17"/>
        <v>-2.0000000000000001E-4</v>
      </c>
      <c r="I541" s="29" t="s">
        <v>32</v>
      </c>
      <c r="J541" s="29" t="s">
        <v>32</v>
      </c>
      <c r="K541" s="38"/>
      <c r="L541" s="38"/>
    </row>
    <row r="542" spans="1:12" s="17" customFormat="1">
      <c r="A542" s="28" t="s">
        <v>896</v>
      </c>
      <c r="B542" s="1" t="s">
        <v>897</v>
      </c>
      <c r="C542" s="1" t="s">
        <v>43</v>
      </c>
      <c r="D542" s="1" t="s">
        <v>900</v>
      </c>
      <c r="E542" s="64">
        <v>1501434.05</v>
      </c>
      <c r="F542" s="64">
        <v>1501162.55</v>
      </c>
      <c r="G542" s="49">
        <f t="shared" si="18"/>
        <v>-271.5</v>
      </c>
      <c r="H542" s="57">
        <f t="shared" si="17"/>
        <v>-2.0000000000000001E-4</v>
      </c>
      <c r="I542" s="29" t="s">
        <v>32</v>
      </c>
      <c r="J542" s="29" t="s">
        <v>32</v>
      </c>
      <c r="K542" s="38"/>
      <c r="L542" s="38"/>
    </row>
    <row r="543" spans="1:12" s="17" customFormat="1">
      <c r="A543" s="28" t="s">
        <v>896</v>
      </c>
      <c r="B543" s="1" t="s">
        <v>897</v>
      </c>
      <c r="C543" s="1" t="s">
        <v>901</v>
      </c>
      <c r="D543" s="1" t="s">
        <v>902</v>
      </c>
      <c r="E543" s="64">
        <v>2589816.91</v>
      </c>
      <c r="F543" s="64">
        <v>2589300.11</v>
      </c>
      <c r="G543" s="49">
        <f t="shared" si="18"/>
        <v>-516.8000000002794</v>
      </c>
      <c r="H543" s="57">
        <f t="shared" si="17"/>
        <v>-2.0000000000000001E-4</v>
      </c>
      <c r="I543" s="29" t="s">
        <v>32</v>
      </c>
      <c r="J543" s="29" t="s">
        <v>32</v>
      </c>
      <c r="K543" s="38"/>
      <c r="L543" s="38"/>
    </row>
    <row r="544" spans="1:12" s="17" customFormat="1">
      <c r="A544" s="28" t="s">
        <v>903</v>
      </c>
      <c r="B544" s="1" t="s">
        <v>904</v>
      </c>
      <c r="C544" s="1" t="s">
        <v>51</v>
      </c>
      <c r="D544" s="1" t="s">
        <v>905</v>
      </c>
      <c r="E544" s="64">
        <v>997681.03</v>
      </c>
      <c r="F544" s="64">
        <v>997311.43</v>
      </c>
      <c r="G544" s="49">
        <f t="shared" si="18"/>
        <v>-369.59999999997672</v>
      </c>
      <c r="H544" s="57">
        <f t="shared" si="17"/>
        <v>-4.0000000000000002E-4</v>
      </c>
      <c r="I544" s="29">
        <v>1</v>
      </c>
      <c r="J544" s="29" t="s">
        <v>32</v>
      </c>
      <c r="K544" s="38"/>
      <c r="L544" s="38"/>
    </row>
    <row r="545" spans="1:39" s="17" customFormat="1">
      <c r="A545" s="28" t="s">
        <v>903</v>
      </c>
      <c r="B545" s="1" t="s">
        <v>904</v>
      </c>
      <c r="C545" s="1" t="s">
        <v>104</v>
      </c>
      <c r="D545" s="1" t="s">
        <v>906</v>
      </c>
      <c r="E545" s="64">
        <v>21263.11</v>
      </c>
      <c r="F545" s="64">
        <v>21263.11</v>
      </c>
      <c r="G545" s="49">
        <f t="shared" si="18"/>
        <v>0</v>
      </c>
      <c r="H545" s="57">
        <f t="shared" si="17"/>
        <v>0</v>
      </c>
      <c r="I545" s="29">
        <v>1</v>
      </c>
      <c r="J545" s="29">
        <v>1</v>
      </c>
      <c r="K545" s="38"/>
      <c r="L545" s="38"/>
    </row>
    <row r="546" spans="1:39" s="17" customFormat="1">
      <c r="A546" s="28" t="s">
        <v>903</v>
      </c>
      <c r="B546" s="1" t="s">
        <v>904</v>
      </c>
      <c r="C546" s="1" t="s">
        <v>84</v>
      </c>
      <c r="D546" s="1" t="s">
        <v>907</v>
      </c>
      <c r="E546" s="64">
        <v>5910.03</v>
      </c>
      <c r="F546" s="64">
        <v>5910.03</v>
      </c>
      <c r="G546" s="49">
        <f t="shared" si="18"/>
        <v>0</v>
      </c>
      <c r="H546" s="57">
        <f t="shared" si="17"/>
        <v>0</v>
      </c>
      <c r="I546" s="29">
        <v>1</v>
      </c>
      <c r="J546" s="29">
        <v>1</v>
      </c>
      <c r="K546" s="38"/>
      <c r="L546" s="38"/>
    </row>
    <row r="547" spans="1:39" s="17" customFormat="1">
      <c r="A547" s="28" t="s">
        <v>908</v>
      </c>
      <c r="B547" s="1" t="s">
        <v>909</v>
      </c>
      <c r="C547" s="1" t="s">
        <v>51</v>
      </c>
      <c r="D547" s="1" t="s">
        <v>910</v>
      </c>
      <c r="E547" s="64">
        <v>6294797.1799999997</v>
      </c>
      <c r="F547" s="64">
        <v>6293221.5599999996</v>
      </c>
      <c r="G547" s="49">
        <f t="shared" si="18"/>
        <v>-1575.6200000001118</v>
      </c>
      <c r="H547" s="57">
        <f t="shared" si="17"/>
        <v>-2.9999999999999997E-4</v>
      </c>
      <c r="I547" s="29" t="s">
        <v>32</v>
      </c>
      <c r="J547" s="29" t="s">
        <v>32</v>
      </c>
      <c r="K547" s="38"/>
      <c r="L547" s="38"/>
    </row>
    <row r="548" spans="1:39" s="17" customFormat="1">
      <c r="A548" s="28" t="s">
        <v>908</v>
      </c>
      <c r="B548" s="1" t="s">
        <v>909</v>
      </c>
      <c r="C548" s="1" t="s">
        <v>82</v>
      </c>
      <c r="D548" s="1" t="s">
        <v>911</v>
      </c>
      <c r="E548" s="64">
        <v>1266546.27</v>
      </c>
      <c r="F548" s="64">
        <v>1266123.1000000001</v>
      </c>
      <c r="G548" s="49">
        <f t="shared" si="18"/>
        <v>-423.16999999992549</v>
      </c>
      <c r="H548" s="57">
        <f t="shared" si="17"/>
        <v>-2.9999999999999997E-4</v>
      </c>
      <c r="I548" s="29" t="s">
        <v>32</v>
      </c>
      <c r="J548" s="29" t="s">
        <v>32</v>
      </c>
      <c r="K548" s="38"/>
      <c r="L548" s="38"/>
    </row>
    <row r="549" spans="1:39" s="17" customFormat="1">
      <c r="A549" s="28" t="s">
        <v>908</v>
      </c>
      <c r="B549" s="1" t="s">
        <v>909</v>
      </c>
      <c r="C549" s="1" t="s">
        <v>104</v>
      </c>
      <c r="D549" s="1" t="s">
        <v>912</v>
      </c>
      <c r="E549" s="64">
        <v>26016.07</v>
      </c>
      <c r="F549" s="64">
        <v>26016.07</v>
      </c>
      <c r="G549" s="49">
        <f t="shared" si="18"/>
        <v>0</v>
      </c>
      <c r="H549" s="57">
        <f t="shared" si="17"/>
        <v>0</v>
      </c>
      <c r="I549" s="29">
        <v>1</v>
      </c>
      <c r="J549" s="29">
        <v>1</v>
      </c>
      <c r="K549" s="38"/>
      <c r="L549" s="38"/>
    </row>
    <row r="550" spans="1:39" s="17" customFormat="1">
      <c r="A550" s="28" t="s">
        <v>908</v>
      </c>
      <c r="B550" s="1" t="s">
        <v>909</v>
      </c>
      <c r="C550" s="1" t="s">
        <v>107</v>
      </c>
      <c r="D550" s="1" t="s">
        <v>913</v>
      </c>
      <c r="E550" s="64">
        <v>69731.44</v>
      </c>
      <c r="F550" s="64">
        <v>69669.039999999994</v>
      </c>
      <c r="G550" s="49">
        <f t="shared" si="18"/>
        <v>-62.400000000008731</v>
      </c>
      <c r="H550" s="57">
        <f t="shared" si="17"/>
        <v>-8.9999999999999998E-4</v>
      </c>
      <c r="I550" s="29">
        <v>1</v>
      </c>
      <c r="J550" s="29" t="s">
        <v>32</v>
      </c>
      <c r="K550" s="38"/>
      <c r="L550" s="38"/>
    </row>
    <row r="551" spans="1:39" s="17" customFormat="1">
      <c r="A551" s="28"/>
      <c r="B551" s="1"/>
      <c r="C551" s="1"/>
      <c r="D551" s="1"/>
      <c r="E551" s="49"/>
      <c r="F551" s="59"/>
      <c r="G551" s="49"/>
      <c r="H551" s="57"/>
      <c r="I551" s="29"/>
      <c r="J551" s="29"/>
    </row>
    <row r="552" spans="1:39">
      <c r="A552" s="13">
        <f>COUNTA(A9:A550)</f>
        <v>542</v>
      </c>
      <c r="B552" s="14" t="s">
        <v>914</v>
      </c>
      <c r="C552" s="14"/>
      <c r="D552" s="14"/>
      <c r="E552" s="50">
        <f>SUM(E9:E550)</f>
        <v>2429377199.5100007</v>
      </c>
      <c r="F552" s="50">
        <f>SUM(F9:F550)</f>
        <v>2428439938.5800033</v>
      </c>
      <c r="G552" s="50">
        <f>SUM(G9:G551)</f>
        <v>-937260.93000001076</v>
      </c>
      <c r="H552" s="58">
        <f>ROUND(G552/E552,4)</f>
        <v>-4.0000000000000002E-4</v>
      </c>
      <c r="I552" s="27">
        <f>COUNTIF(I9:I550,"=1")</f>
        <v>78</v>
      </c>
      <c r="J552" s="27">
        <f>COUNTIF(J9:J550,"=1")</f>
        <v>44</v>
      </c>
    </row>
    <row r="553" spans="1:39">
      <c r="A553" s="22"/>
      <c r="B553" s="23"/>
      <c r="C553" s="23"/>
      <c r="D553" s="23"/>
      <c r="E553" s="2"/>
      <c r="F553" s="31"/>
      <c r="G553" s="2"/>
      <c r="H553" s="24"/>
      <c r="I553" s="37" t="s">
        <v>32</v>
      </c>
      <c r="J553" s="37" t="s">
        <v>32</v>
      </c>
    </row>
    <row r="554" spans="1:39" s="32" customFormat="1">
      <c r="A554" s="67" t="s">
        <v>915</v>
      </c>
      <c r="B554" s="61"/>
      <c r="C554" s="61"/>
      <c r="D554" s="61"/>
      <c r="E554" s="31"/>
      <c r="F554" s="31"/>
      <c r="G554" s="31"/>
      <c r="H554" s="62"/>
      <c r="I554" s="63"/>
      <c r="J554" s="63"/>
      <c r="K554" s="36"/>
      <c r="L554" s="36"/>
    </row>
    <row r="555" spans="1:39" s="32" customFormat="1">
      <c r="A555" s="67" t="s">
        <v>916</v>
      </c>
      <c r="B555" s="61"/>
      <c r="C555" s="61"/>
      <c r="D555" s="61"/>
      <c r="E555" s="31"/>
      <c r="F555" s="31"/>
      <c r="G555" s="31"/>
      <c r="H555" s="62"/>
      <c r="I555" s="63"/>
      <c r="J555" s="63"/>
      <c r="K555" s="36"/>
      <c r="L555" s="36"/>
    </row>
    <row r="556" spans="1:39" ht="12.75" customHeight="1">
      <c r="A556" s="68" t="s">
        <v>917</v>
      </c>
      <c r="B556" s="68"/>
      <c r="C556" s="68"/>
      <c r="D556" s="68"/>
      <c r="E556" s="68"/>
      <c r="F556" s="68"/>
      <c r="G556" s="68"/>
      <c r="H556" s="68"/>
      <c r="I556" s="68"/>
      <c r="J556" s="68"/>
      <c r="K556" s="60"/>
      <c r="L556" s="8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1:39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0"/>
      <c r="L557" s="8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1:39" ht="13.5" customHeight="1">
      <c r="A558" s="69" t="s">
        <v>918</v>
      </c>
      <c r="B558" s="69"/>
      <c r="C558" s="69"/>
      <c r="D558" s="69"/>
      <c r="E558" s="69"/>
      <c r="F558" s="69"/>
      <c r="G558" s="69"/>
      <c r="H558" s="69"/>
      <c r="I558" s="69"/>
      <c r="J558" s="69"/>
      <c r="K558" s="60"/>
      <c r="L558" s="8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1:39" s="17" customFormat="1">
      <c r="A559" s="1"/>
      <c r="B559" s="1"/>
      <c r="C559" s="1"/>
      <c r="D559" s="1"/>
      <c r="E559" s="40"/>
      <c r="F559" s="41"/>
      <c r="G559" s="39"/>
      <c r="H559" s="24"/>
      <c r="I559" s="42"/>
      <c r="J559" s="42"/>
      <c r="K559" s="38"/>
      <c r="L559" s="38"/>
    </row>
    <row r="560" spans="1:39">
      <c r="I560" s="16" t="s">
        <v>32</v>
      </c>
      <c r="J560" s="16" t="s">
        <v>32</v>
      </c>
    </row>
    <row r="561" spans="9:10">
      <c r="I561" s="16" t="s">
        <v>32</v>
      </c>
      <c r="J561" s="16" t="s">
        <v>32</v>
      </c>
    </row>
    <row r="562" spans="9:10">
      <c r="I562" s="16" t="s">
        <v>32</v>
      </c>
      <c r="J562" s="16" t="s">
        <v>32</v>
      </c>
    </row>
    <row r="563" spans="9:10">
      <c r="I563" s="16" t="s">
        <v>32</v>
      </c>
      <c r="J563" s="16" t="s">
        <v>32</v>
      </c>
    </row>
    <row r="564" spans="9:10">
      <c r="I564" s="16" t="s">
        <v>32</v>
      </c>
      <c r="J564" s="16" t="s">
        <v>32</v>
      </c>
    </row>
  </sheetData>
  <sortState xmlns:xlrd2="http://schemas.microsoft.com/office/spreadsheetml/2017/richdata2" ref="A233:L237">
    <sortCondition ref="A233:A237"/>
    <sortCondition ref="C233:C237"/>
  </sortState>
  <mergeCells count="5">
    <mergeCell ref="A556:J557"/>
    <mergeCell ref="A558:J558"/>
    <mergeCell ref="I1:I8"/>
    <mergeCell ref="J1:J8"/>
    <mergeCell ref="A2:D6"/>
  </mergeCells>
  <conditionalFormatting sqref="G551 G559:H559 G552:H555">
    <cfRule type="cellIs" dxfId="5" priority="139" operator="lessThan">
      <formula>0</formula>
    </cfRule>
  </conditionalFormatting>
  <conditionalFormatting sqref="G9">
    <cfRule type="cellIs" dxfId="4" priority="188" operator="lessThan">
      <formula>0</formula>
    </cfRule>
  </conditionalFormatting>
  <conditionalFormatting sqref="H9">
    <cfRule type="cellIs" dxfId="3" priority="108" operator="lessThan">
      <formula>0</formula>
    </cfRule>
  </conditionalFormatting>
  <conditionalFormatting sqref="H551">
    <cfRule type="cellIs" dxfId="2" priority="59" operator="lessThan">
      <formula>0</formula>
    </cfRule>
  </conditionalFormatting>
  <conditionalFormatting sqref="G10:G550">
    <cfRule type="cellIs" dxfId="1" priority="3" operator="lessThan">
      <formula>0</formula>
    </cfRule>
  </conditionalFormatting>
  <conditionalFormatting sqref="H10:H550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r:id="rId1"/>
  <headerFooter>
    <oddHeader>&amp;L&amp;"Times,Regular"Comp of FY22 Adj. Midyear 01/07/22
versus FY22 Midyear 01/06/22
State Aid Formula Funding&amp;C&amp;"Times,Regular"Oklahoma State Department of Education&amp;R&amp;"Times,Regular"01/07/22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3" ma:contentTypeDescription="Create a new document." ma:contentTypeScope="" ma:versionID="946eec23c99f52393942825066b0ecc3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840cb72309f8654fb42bcacd593b1dc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65617F-3AC8-4F25-BD69-CA6466C7EA3C}"/>
</file>

<file path=customXml/itemProps2.xml><?xml version="1.0" encoding="utf-8"?>
<ds:datastoreItem xmlns:ds="http://schemas.openxmlformats.org/officeDocument/2006/customXml" ds:itemID="{4B9D8D9D-63AD-43B6-9D8F-A28E6B088D24}"/>
</file>

<file path=customXml/itemProps3.xml><?xml version="1.0" encoding="utf-8"?>
<ds:datastoreItem xmlns:ds="http://schemas.openxmlformats.org/officeDocument/2006/customXml" ds:itemID="{E8907ABE-D2B2-4169-AB49-DF9B371B9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2022-01-10T21:07:50Z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