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0 Calc. Sheets\07 FY20 Adj MOY 012420 Calc\"/>
    </mc:Choice>
  </mc:AlternateContent>
  <bookViews>
    <workbookView xWindow="0" yWindow="0" windowWidth="26505" windowHeight="10560" tabRatio="233"/>
  </bookViews>
  <sheets>
    <sheet name="FY20 122019 vs FY20 01132020" sheetId="4" r:id="rId1"/>
  </sheets>
  <definedNames>
    <definedName name="_xlnm.Print_Area" localSheetId="0">'FY20 122019 vs FY20 01132020'!$A$9:$J$554</definedName>
    <definedName name="_xlnm.Print_Titles" localSheetId="0">'FY20 122019 vs FY20 01132020'!$1:$8</definedName>
  </definedNames>
  <calcPr calcId="162913"/>
</workbook>
</file>

<file path=xl/calcChain.xml><?xml version="1.0" encoding="utf-8"?>
<calcChain xmlns="http://schemas.openxmlformats.org/spreadsheetml/2006/main">
  <c r="G549" i="4" l="1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 l="1"/>
  <c r="J551" i="4" l="1"/>
  <c r="I551" i="4"/>
  <c r="E551" i="4" l="1"/>
  <c r="F551" i="4" l="1"/>
  <c r="A551" i="4"/>
  <c r="H9" i="4"/>
  <c r="G551" i="4" l="1"/>
  <c r="H551" i="4" l="1"/>
</calcChain>
</file>

<file path=xl/sharedStrings.xml><?xml version="1.0" encoding="utf-8"?>
<sst xmlns="http://schemas.openxmlformats.org/spreadsheetml/2006/main" count="3161" uniqueCount="910">
  <si>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</si>
  <si>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</si>
  <si>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</si>
  <si>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</si>
  <si>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</si>
  <si>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</si>
  <si>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</si>
  <si>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</si>
  <si>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</si>
  <si>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</si>
  <si>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</si>
  <si>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</si>
  <si>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</si>
  <si>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</si>
  <si>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</si>
  <si>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</si>
  <si>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</si>
  <si>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</si>
  <si>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</si>
  <si>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</si>
  <si>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</si>
  <si>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</si>
  <si>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</si>
  <si>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</si>
  <si>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</si>
  <si>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</si>
  <si>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</si>
  <si>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</si>
  <si>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</si>
  <si>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</si>
  <si>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</si>
  <si>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</si>
  <si>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</si>
  <si>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</si>
  <si>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</si>
  <si>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</si>
  <si>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</si>
  <si>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</si>
  <si>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</si>
  <si>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</si>
  <si>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</si>
  <si>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</si>
  <si>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</si>
  <si>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</si>
  <si>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</si>
  <si>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</si>
  <si>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</si>
  <si>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</si>
  <si>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</si>
  <si>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</si>
  <si>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</si>
  <si>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</si>
  <si>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</si>
  <si>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</si>
  <si>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</si>
  <si>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</si>
  <si>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</si>
  <si>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</si>
  <si>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</si>
  <si>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</si>
  <si>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</si>
  <si>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</si>
  <si>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</si>
  <si>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</si>
  <si>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</si>
  <si>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</si>
  <si>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</si>
  <si>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</si>
  <si>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</si>
  <si>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</si>
  <si>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</si>
  <si>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</si>
  <si>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</si>
  <si>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</si>
  <si>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</si>
  <si>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</si>
  <si>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</si>
  <si>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</si>
  <si>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</si>
  <si>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</si>
  <si>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</si>
  <si>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</si>
  <si>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</si>
  <si>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</si>
  <si>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</si>
  <si>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</si>
  <si>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</si>
  <si>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</si>
  <si>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</si>
  <si>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</si>
  <si>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</si>
  <si>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</si>
  <si>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</si>
  <si>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</si>
  <si>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</si>
  <si>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</si>
  <si>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</si>
  <si>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</si>
  <si>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</si>
  <si>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</si>
  <si>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</si>
  <si>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</si>
  <si>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</si>
  <si>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</si>
  <si>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</si>
  <si>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</si>
  <si>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</si>
  <si>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</si>
  <si>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</si>
  <si>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</si>
  <si>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</si>
  <si>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</si>
  <si>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</si>
  <si>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</si>
  <si>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</si>
  <si>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</si>
  <si>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</si>
  <si>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</si>
  <si>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</si>
  <si>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</si>
  <si>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</si>
  <si>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</si>
  <si>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</si>
  <si>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</si>
  <si>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</si>
  <si>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</si>
  <si>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</si>
  <si>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</si>
  <si>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</si>
  <si>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</si>
  <si>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</si>
  <si>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</si>
  <si>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</si>
  <si>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</si>
  <si>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</si>
  <si>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</si>
  <si>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</si>
  <si>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</si>
  <si>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</si>
  <si>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</si>
  <si>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</si>
  <si>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</si>
  <si>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</si>
  <si>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</si>
  <si>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</si>
  <si>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</si>
  <si>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</si>
  <si>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</si>
  <si>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</si>
  <si>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</si>
  <si>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</si>
  <si>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</si>
  <si>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</si>
  <si>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</si>
  <si>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</si>
  <si>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</si>
  <si>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</si>
  <si>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</si>
  <si>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</si>
  <si>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</si>
  <si>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</si>
  <si>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</si>
  <si>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</si>
  <si>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</si>
  <si>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</si>
  <si>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</si>
  <si>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</si>
  <si>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</si>
  <si>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</si>
  <si>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</si>
  <si>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</si>
  <si>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</si>
  <si>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</si>
  <si>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</si>
  <si>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</si>
  <si>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</si>
  <si>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</si>
  <si>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</si>
  <si>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</si>
  <si>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</si>
  <si>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</si>
  <si>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</si>
  <si>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</si>
  <si>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</si>
  <si>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</si>
  <si>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</si>
  <si>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</si>
  <si>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</si>
  <si>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</si>
  <si>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</si>
  <si>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</si>
  <si>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</si>
  <si>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</si>
  <si>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</si>
  <si>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</si>
  <si>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</si>
  <si>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</si>
  <si>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</si>
  <si>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</si>
  <si>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</si>
  <si>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</si>
  <si>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</si>
  <si>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</si>
  <si>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</si>
  <si>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</si>
  <si>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</si>
  <si>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</si>
  <si>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</si>
  <si>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</si>
  <si>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</si>
  <si>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</si>
  <si>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</si>
  <si>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</si>
  <si>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</si>
  <si>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</si>
  <si>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</si>
  <si>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</si>
  <si>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</si>
  <si>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</si>
  <si>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</si>
  <si>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</si>
  <si>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</si>
  <si>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</si>
  <si>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</si>
  <si>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</si>
  <si>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</si>
  <si>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</si>
  <si>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</si>
  <si>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</si>
  <si>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</si>
  <si>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</si>
  <si>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</si>
  <si>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</si>
  <si>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</si>
  <si>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</si>
  <si>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</si>
  <si>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</si>
  <si>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</si>
  <si>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</si>
  <si>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</si>
  <si>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</si>
  <si>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</si>
  <si>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</si>
  <si>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</si>
  <si>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</si>
  <si>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</si>
  <si>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</si>
  <si>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</si>
  <si>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</si>
  <si>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</si>
  <si>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</si>
  <si>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</si>
  <si>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</si>
  <si>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</si>
  <si>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</si>
  <si>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</si>
  <si>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</si>
  <si>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</si>
  <si>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</si>
  <si>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</si>
  <si>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</si>
  <si>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</si>
  <si>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</si>
  <si>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</si>
  <si>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</si>
  <si>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</si>
  <si>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</si>
  <si>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</si>
  <si>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</si>
  <si>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</si>
  <si>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</si>
  <si>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</si>
  <si>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</si>
  <si>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</si>
  <si>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</si>
  <si>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</si>
  <si>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</si>
  <si>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</si>
  <si>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</si>
  <si>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</si>
  <si>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</si>
  <si>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</si>
  <si>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</si>
  <si>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</si>
  <si>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</si>
  <si>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</si>
  <si>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</si>
  <si>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</si>
  <si>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</si>
  <si>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</si>
  <si>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</si>
  <si>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</si>
  <si>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</si>
  <si>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</si>
  <si>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</si>
  <si>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</si>
  <si>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</si>
  <si>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</si>
  <si>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</si>
  <si>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</si>
  <si>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</si>
  <si>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</si>
  <si>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</si>
  <si>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</si>
  <si>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</si>
  <si>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</si>
  <si>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</si>
  <si>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</si>
  <si>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</si>
  <si>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</si>
  <si>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</si>
  <si>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</si>
  <si>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</si>
  <si>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</si>
  <si>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</si>
  <si>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</si>
  <si>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</si>
  <si>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</si>
  <si>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</si>
  <si>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</si>
  <si>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</si>
  <si>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</si>
  <si>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</si>
  <si>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</si>
  <si>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</si>
  <si>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</si>
  <si>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</si>
  <si>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</si>
  <si>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</si>
  <si>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</si>
  <si>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</si>
  <si>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</si>
  <si>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</si>
  <si>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</si>
  <si>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</si>
  <si>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</si>
  <si>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</si>
  <si>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</si>
  <si>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</si>
  <si>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</si>
  <si>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</si>
  <si>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</si>
  <si>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</si>
  <si>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</si>
  <si>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</si>
  <si>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</si>
  <si>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</si>
  <si>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</si>
  <si>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</si>
  <si>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</si>
  <si>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</si>
  <si>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</si>
  <si>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</si>
  <si>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</si>
  <si>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</si>
  <si>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</si>
  <si>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</si>
  <si>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</si>
  <si>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</si>
  <si>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</si>
  <si>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</si>
  <si>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</si>
  <si>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</si>
  <si>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</si>
  <si>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</si>
  <si>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</si>
  <si>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</si>
  <si>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</si>
  <si>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</si>
  <si>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</si>
  <si>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</si>
  <si>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</si>
  <si>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</si>
  <si>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</si>
  <si>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</si>
  <si>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</si>
  <si>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</si>
  <si>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</si>
  <si>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</si>
  <si>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</si>
  <si>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</si>
  <si>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</si>
  <si>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</si>
  <si>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</si>
  <si>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</si>
  <si>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</si>
  <si>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</si>
  <si>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</si>
  <si>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</si>
  <si>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</si>
  <si>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</si>
  <si>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</si>
  <si>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</si>
  <si>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</si>
  <si>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</si>
  <si>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</si>
  <si>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</si>
  <si>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</si>
  <si>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</si>
  <si>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</si>
  <si>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</si>
  <si>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</si>
  <si>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</si>
  <si>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</si>
  <si>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</si>
  <si>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</si>
  <si>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</si>
  <si>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</si>
  <si>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</si>
  <si>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</si>
  <si>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</si>
  <si>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</si>
  <si>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</si>
  <si>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</si>
  <si>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</si>
  <si>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</si>
  <si>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</si>
  <si>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</si>
  <si>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</si>
  <si>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</si>
  <si>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</si>
  <si>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</si>
  <si>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</si>
  <si>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</si>
  <si>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</si>
  <si>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</si>
  <si>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</si>
  <si>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</si>
  <si>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</si>
  <si>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</si>
  <si>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</si>
  <si>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</si>
  <si>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</si>
  <si>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</si>
  <si>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</si>
  <si>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</si>
  <si>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</si>
  <si>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</si>
  <si>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</si>
  <si>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</si>
  <si>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</si>
  <si>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</si>
  <si>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</si>
  <si>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</si>
  <si>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</si>
  <si>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</si>
  <si>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</si>
  <si>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</si>
  <si>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</si>
  <si>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</si>
  <si>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</si>
  <si>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</si>
  <si>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</si>
  <si>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</si>
  <si>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</si>
  <si>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</si>
  <si>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</si>
  <si>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</si>
  <si>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</si>
  <si>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</si>
  <si>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</si>
  <si>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</si>
  <si>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</si>
  <si>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</si>
  <si>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</si>
  <si>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</si>
  <si>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</si>
  <si>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</si>
  <si>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</si>
  <si>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</si>
  <si>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</si>
  <si>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</si>
  <si>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</si>
  <si>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</si>
  <si>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</si>
  <si>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</si>
  <si>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</si>
  <si>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</si>
  <si>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</si>
  <si>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</si>
  <si>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</si>
  <si>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</si>
  <si>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</si>
  <si>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</si>
  <si>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</si>
  <si>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</si>
  <si>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</si>
  <si>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</si>
  <si>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</si>
  <si>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</si>
  <si>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</si>
  <si>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</si>
  <si>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</si>
  <si>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</si>
  <si>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</si>
  <si>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</si>
  <si>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</si>
  <si>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</si>
  <si>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</si>
  <si>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</si>
  <si>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</si>
  <si>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</si>
  <si>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</si>
  <si>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</si>
  <si>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</si>
  <si>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</si>
  <si>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</si>
  <si>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</si>
  <si>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</si>
  <si>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</si>
  <si>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</si>
  <si>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</si>
  <si>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</si>
  <si>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</si>
  <si>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</si>
  <si>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</si>
  <si>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</si>
  <si>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</si>
  <si>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</si>
  <si>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</si>
  <si>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</si>
  <si>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</si>
  <si>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</si>
  <si>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</si>
  <si>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</si>
  <si>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</si>
  <si>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</si>
  <si>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</si>
  <si>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</si>
  <si>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</si>
  <si>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</si>
  <si>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</si>
  <si>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</si>
  <si>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</si>
  <si>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</si>
  <si>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</si>
  <si>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</si>
  <si>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</si>
  <si>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</si>
  <si>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</si>
  <si>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</si>
  <si>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</si>
  <si>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</si>
  <si>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</si>
  <si>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</si>
  <si>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</si>
  <si>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</si>
  <si>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</si>
  <si>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</si>
  <si>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</si>
  <si>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</si>
  <si>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</si>
  <si>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</si>
  <si>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</si>
  <si>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</si>
  <si>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</si>
  <si>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</si>
  <si>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</si>
  <si>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</si>
  <si>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</si>
  <si>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</si>
  <si>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</si>
  <si>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</si>
  <si>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</si>
  <si>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</si>
  <si>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</si>
  <si>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</si>
  <si>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</si>
  <si>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</si>
  <si>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</si>
  <si>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</si>
  <si>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</si>
  <si>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</si>
  <si>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</si>
  <si>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</si>
  <si>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</si>
  <si>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</si>
  <si>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</si>
  <si>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</si>
  <si>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</si>
  <si>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</si>
  <si>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</si>
  <si>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</si>
  <si>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</si>
  <si>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</si>
  <si>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</si>
  <si>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</si>
  <si>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</si>
  <si>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</si>
  <si>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</si>
  <si>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</si>
  <si>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</si>
  <si>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</si>
  <si>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</si>
  <si>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</si>
  <si>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</si>
  <si>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</si>
  <si>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</si>
  <si>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</si>
  <si>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</si>
  <si>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</si>
  <si>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</si>
  <si>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</si>
  <si>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</si>
  <si>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</si>
  <si>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</si>
  <si>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</si>
  <si>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</si>
  <si>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</si>
  <si>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</si>
  <si>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</si>
  <si>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</si>
  <si>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</si>
  <si>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</si>
  <si>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</si>
  <si>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</si>
  <si>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</si>
  <si>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</si>
  <si>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</si>
  <si>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</si>
  <si>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</si>
  <si>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</si>
  <si>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</si>
  <si>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</si>
  <si>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</si>
  <si>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</si>
  <si>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</si>
  <si>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</si>
  <si>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</si>
  <si>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</si>
  <si>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</si>
  <si>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</si>
  <si>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</si>
  <si>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</si>
  <si>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</si>
  <si>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</si>
  <si>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</si>
  <si>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</si>
  <si>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</si>
  <si>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</si>
  <si>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</si>
  <si>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</si>
  <si>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</si>
  <si>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</si>
  <si>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</si>
  <si>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</si>
  <si>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</si>
  <si>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</si>
  <si>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</si>
  <si>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</si>
  <si>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</si>
  <si>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</si>
  <si>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</si>
  <si>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</si>
  <si>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</si>
  <si>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</si>
  <si>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</si>
  <si>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</si>
  <si>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</si>
  <si>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</si>
  <si>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</si>
  <si>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</si>
  <si>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</si>
  <si>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</si>
  <si>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</si>
  <si>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</si>
  <si>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</si>
  <si>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</si>
  <si>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</si>
  <si>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</si>
  <si>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</si>
  <si>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</si>
  <si>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</si>
  <si>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</si>
  <si>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</si>
  <si>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</si>
  <si>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</si>
  <si>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</si>
  <si>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</si>
  <si>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</si>
  <si>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</si>
  <si>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</si>
  <si>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</si>
  <si>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</si>
  <si>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</si>
  <si>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</si>
  <si>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</si>
  <si>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</si>
  <si>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</si>
  <si>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</si>
  <si>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</si>
  <si>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</si>
  <si>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</si>
  <si>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</si>
  <si>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</si>
  <si>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</si>
  <si>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</si>
  <si>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</si>
  <si>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</si>
  <si>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</si>
  <si>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</si>
  <si>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</si>
  <si>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</si>
  <si>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</si>
  <si>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</si>
  <si>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</si>
  <si>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</si>
  <si>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</si>
  <si>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</si>
  <si>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</si>
  <si>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</si>
  <si>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</si>
  <si>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</si>
  <si>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</si>
  <si>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</si>
  <si>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</si>
  <si>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</si>
  <si>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</si>
  <si>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</si>
  <si>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</si>
  <si>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</si>
  <si>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</si>
  <si>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</si>
  <si>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</si>
  <si>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</si>
  <si>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</si>
  <si>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</si>
  <si>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</si>
  <si>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</si>
  <si>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</si>
  <si>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</si>
  <si>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</si>
  <si>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</si>
  <si>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</si>
  <si>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</si>
  <si>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</si>
  <si>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</si>
  <si>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</si>
  <si>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</si>
  <si>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</si>
  <si>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</si>
  <si>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</si>
  <si>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</si>
  <si>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</si>
  <si>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</si>
  <si>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</si>
  <si>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</si>
  <si>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</si>
  <si>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</si>
  <si>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</si>
  <si>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</si>
  <si>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</si>
  <si>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</si>
  <si>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</si>
  <si>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</si>
  <si>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</si>
  <si>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</si>
  <si>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</si>
  <si>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</si>
  <si>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</si>
  <si>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</si>
  <si>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</si>
  <si>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</si>
  <si>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</si>
  <si>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</si>
  <si>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</si>
  <si>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</si>
  <si>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</si>
  <si>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</si>
  <si>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</si>
  <si>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</si>
  <si>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</si>
  <si>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</si>
  <si>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</si>
  <si>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</si>
  <si>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</si>
  <si>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</si>
  <si>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</si>
  <si>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</si>
  <si>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</si>
  <si>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</si>
  <si>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</si>
  <si>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</si>
  <si>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</si>
  <si>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</si>
  <si>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</si>
  <si>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</si>
  <si>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</si>
  <si>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</si>
  <si>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</si>
  <si>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</si>
  <si>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</si>
  <si>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</si>
  <si>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</si>
  <si>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</si>
  <si>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</si>
  <si>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</si>
  <si>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</si>
  <si>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</si>
  <si>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</si>
  <si>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</si>
  <si>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</si>
  <si>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</si>
  <si>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</si>
  <si>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</si>
  <si>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</si>
  <si>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</si>
  <si>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</si>
  <si>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</si>
  <si>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</si>
  <si>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</si>
  <si>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</si>
  <si>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</si>
  <si>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</si>
  <si>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</si>
  <si>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</si>
  <si>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</si>
  <si>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</si>
  <si>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</si>
  <si>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</si>
  <si>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</si>
  <si>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</si>
  <si>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</si>
  <si>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</si>
  <si>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</si>
  <si>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</si>
  <si>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</si>
  <si>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</si>
  <si>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</si>
  <si>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</si>
  <si>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</si>
  <si>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</si>
  <si>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</si>
  <si>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</si>
  <si>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</si>
  <si>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</si>
  <si>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</si>
  <si>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</si>
  <si>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</si>
  <si>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</si>
  <si>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</si>
  <si>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</si>
  <si>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</si>
  <si>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</si>
  <si>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</si>
  <si>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</si>
  <si>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</si>
  <si>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</si>
  <si>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</si>
  <si>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</si>
  <si>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</si>
  <si>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</si>
  <si>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</si>
  <si>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</si>
  <si>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</si>
  <si>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</si>
  <si>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</si>
  <si>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</si>
  <si>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</si>
  <si>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</si>
  <si>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</si>
  <si>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</si>
  <si>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</si>
  <si>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</si>
  <si>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</si>
  <si>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</si>
  <si>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</si>
  <si>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</si>
  <si>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</si>
  <si>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</si>
  <si>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</si>
  <si>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</si>
  <si>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</si>
  <si>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</si>
  <si>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</si>
  <si>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</si>
  <si>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</si>
  <si>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</si>
  <si>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</si>
  <si>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(Col. 3 ÷ Col. 1)</t>
  </si>
  <si>
    <t>Growth/Loss</t>
  </si>
  <si>
    <t>Percentage</t>
  </si>
  <si>
    <t>J002</t>
  </si>
  <si>
    <t xml:space="preserve">ACADEMY OF SEMINOLE </t>
  </si>
  <si>
    <t>J003</t>
  </si>
  <si>
    <t xml:space="preserve">LE MONDE INTERNATIONAL 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</si>
  <si>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</si>
  <si>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</si>
  <si>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</si>
  <si>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</si>
  <si>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</si>
  <si>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</si>
  <si>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FY2020</t>
  </si>
  <si>
    <t>J004</t>
  </si>
  <si>
    <t>SOVEREIGN COMMUNITY SCHOOL</t>
  </si>
  <si>
    <t>Z006</t>
  </si>
  <si>
    <t>ESCHOOL VIRTUAL</t>
  </si>
  <si>
    <t>ANNEXATIONS:</t>
  </si>
  <si>
    <t>12C021 SWINK MANDATORY ANNEXATION INTO 12I002 FORT TOWSON EFFEC. 07/25/19</t>
  </si>
  <si>
    <t>Districts (511) &amp; Charters (30)</t>
  </si>
  <si>
    <t>Allocation</t>
  </si>
  <si>
    <t>Found. $1,825.76</t>
  </si>
  <si>
    <t>Salary* $87.77</t>
  </si>
  <si>
    <t>Total $3,581.16</t>
  </si>
  <si>
    <t>Found. $0.00</t>
  </si>
  <si>
    <t>Salary* $0.00</t>
  </si>
  <si>
    <t>Total     $0.00</t>
  </si>
  <si>
    <t>Adjusted</t>
  </si>
  <si>
    <t>01/13/2020</t>
  </si>
  <si>
    <t>01/24/2020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</si>
</sst>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9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42" fontId="5" fillId="0" borderId="7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2" xfId="0" applyFont="1" applyFill="1" applyBorder="1" applyAlignment="1">
      <alignment horizontal="center"/>
    </xf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3" fontId="5" fillId="0" borderId="0" xfId="0" quotePrefix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3" fontId="5" fillId="0" borderId="6" xfId="0" quotePrefix="1" applyNumberFormat="1" applyFont="1" applyFill="1" applyBorder="1" applyAlignment="1">
      <alignment horizontal="center"/>
    </xf>
    <xf numFmtId="42" fontId="5" fillId="0" borderId="1" xfId="0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5" xfId="1" applyFont="1" applyFill="1" applyBorder="1"/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0" fontId="5" fillId="0" borderId="8" xfId="1" applyFont="1" applyFill="1" applyBorder="1"/>
    <xf numFmtId="42" fontId="5" fillId="0" borderId="6" xfId="0" applyNumberFormat="1" applyFont="1" applyFill="1" applyBorder="1"/>
    <xf numFmtId="37" fontId="5" fillId="0" borderId="6" xfId="0" applyNumberFormat="1" applyFont="1" applyFill="1" applyBorder="1" applyAlignment="1">
      <alignment horizontal="center"/>
    </xf>
    <xf numFmtId="37" fontId="5" fillId="0" borderId="8" xfId="0" applyNumberFormat="1" applyFont="1" applyFill="1" applyBorder="1" applyAlignment="1">
      <alignment horizontal="center"/>
    </xf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/>
    <xf numFmtId="10" fontId="5" fillId="0" borderId="5" xfId="0" applyNumberFormat="1" applyFont="1" applyFill="1" applyBorder="1"/>
    <xf numFmtId="10" fontId="5" fillId="0" borderId="8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textRotation="90" wrapText="1"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1" xfId="0" applyNumberFormat="1" applyFont="1" applyFill="1" applyBorder="1"/>
    <xf numFmtId="3" fontId="5" fillId="0" borderId="7" xfId="0" quotePrefix="1" applyNumberFormat="1" applyFont="1" applyFill="1" applyBorder="1" applyAlignment="1">
      <alignment horizontal="center"/>
    </xf>
    <xf numFmtId="3" fontId="1" fillId="0" borderId="0" xfId="6" applyNumberFormat="1"/>
    <xf numFmtId="0" fontId="5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3" fontId="1" fillId="0" borderId="0" xfId="6" applyNumberFormat="1" applyFill="1"/>
    <xf numFmtId="0" fontId="5" fillId="0" borderId="1" xfId="3" applyFont="1" applyFill="1" applyBorder="1"/>
    <xf numFmtId="0" fontId="5" fillId="0" borderId="0" xfId="3" applyFont="1" applyFill="1" applyBorder="1"/>
    <xf numFmtId="0" fontId="7" fillId="0" borderId="1" xfId="0" applyFont="1" applyFill="1" applyBorder="1" applyAlignment="1"/>
    <xf numFmtId="0" fontId="6" fillId="0" borderId="1" xfId="0" applyFont="1" applyFill="1" applyBorder="1" applyAlignment="1"/>
    <xf numFmtId="0" fontId="5" fillId="0" borderId="2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</cellXfs>
  <cellStyles count="7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  <cellStyle name="Normal_FY20 101119 vs FY20 122019" xfId="6"/>
  </cellStyles>
  <dxfs count="5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55"/>
  <sheetViews>
    <sheetView tabSelected="1" workbookViewId="0">
      <pane xSplit="6960" ySplit="4725" topLeftCell="E537" activePane="bottomRight"/>
      <selection pane="topRight" activeCell="I9" sqref="I9:J549"/>
      <selection pane="bottomLeft" activeCell="A9" sqref="A9"/>
      <selection pane="bottomRight" activeCell="M546" sqref="M546"/>
    </sheetView>
  </sheetViews>
  <sheetFormatPr defaultRowHeight="12.75" x14ac:dyDescent="0.2"/>
  <cols>
    <col min="1" max="1" width="4.42578125" style="37" customWidth="1"/>
    <col min="2" max="2" width="16.7109375" style="10" customWidth="1"/>
    <col min="3" max="3" width="6.7109375" style="10" customWidth="1"/>
    <col min="4" max="4" width="34.7109375" style="10" customWidth="1"/>
    <col min="5" max="6" width="14.7109375" style="10" bestFit="1" customWidth="1"/>
    <col min="7" max="7" width="13.7109375" style="34" bestFit="1" customWidth="1"/>
    <col min="8" max="8" width="12.7109375" style="10" bestFit="1" customWidth="1"/>
    <col min="9" max="9" width="4.42578125" style="35" customWidth="1"/>
    <col min="10" max="11" width="4.28515625" style="35" customWidth="1"/>
    <col min="12" max="12" width="3.5703125" customWidth="1"/>
    <col min="13" max="13" width="14" bestFit="1" customWidth="1"/>
    <col min="14" max="14" width="5.140625" bestFit="1" customWidth="1"/>
    <col min="16" max="16" width="12.28515625" bestFit="1" customWidth="1"/>
    <col min="17" max="17" width="11.28515625" bestFit="1" customWidth="1"/>
    <col min="18" max="18" width="9.85546875" bestFit="1" customWidth="1"/>
    <col min="19" max="19" width="2.7109375" customWidth="1"/>
    <col min="20" max="20" width="13.28515625" bestFit="1" customWidth="1"/>
    <col min="21" max="21" width="5.140625" customWidth="1"/>
    <col min="22" max="22" width="15.85546875" customWidth="1"/>
    <col min="27" max="28" width="10.5703125" bestFit="1" customWidth="1"/>
    <col min="60" max="69" width="9.140625" style="4"/>
    <col min="70" max="16384" width="9.140625" style="10"/>
  </cols>
  <sheetData>
    <row r="1" spans="1:69" ht="12.75" customHeight="1" thickBot="1" x14ac:dyDescent="0.25">
      <c r="A1" s="5" t="s">
        <v>873</v>
      </c>
      <c r="B1" s="6"/>
      <c r="C1" s="6"/>
      <c r="D1" s="7"/>
      <c r="E1" s="8" t="s">
        <v>859</v>
      </c>
      <c r="F1" s="44" t="s">
        <v>860</v>
      </c>
      <c r="G1" s="9" t="s">
        <v>861</v>
      </c>
      <c r="H1" s="38" t="s">
        <v>864</v>
      </c>
      <c r="I1" s="72" t="s">
        <v>866</v>
      </c>
      <c r="J1" s="75" t="s">
        <v>867</v>
      </c>
      <c r="K1" s="45"/>
    </row>
    <row r="2" spans="1:69" ht="13.5" customHeight="1" x14ac:dyDescent="0.2">
      <c r="A2" s="70"/>
      <c r="B2" s="47"/>
      <c r="C2" s="1"/>
      <c r="D2" s="12"/>
      <c r="E2" s="57" t="s">
        <v>892</v>
      </c>
      <c r="F2" s="58" t="s">
        <v>892</v>
      </c>
      <c r="G2" s="64" t="s">
        <v>862</v>
      </c>
      <c r="H2" s="38" t="s">
        <v>879</v>
      </c>
      <c r="I2" s="73"/>
      <c r="J2" s="76"/>
      <c r="K2" s="45"/>
    </row>
    <row r="3" spans="1:69" x14ac:dyDescent="0.2">
      <c r="A3" s="71"/>
      <c r="B3" s="47"/>
      <c r="C3" s="1"/>
      <c r="D3" s="12"/>
      <c r="E3" s="58" t="s">
        <v>907</v>
      </c>
      <c r="F3" s="62" t="s">
        <v>907</v>
      </c>
      <c r="G3" s="65" t="s">
        <v>863</v>
      </c>
      <c r="H3" s="49" t="s">
        <v>880</v>
      </c>
      <c r="I3" s="73"/>
      <c r="J3" s="76"/>
      <c r="K3" s="45"/>
    </row>
    <row r="4" spans="1:69" ht="12.75" customHeight="1" x14ac:dyDescent="0.2">
      <c r="A4" s="11"/>
      <c r="B4" s="1"/>
      <c r="C4" s="1"/>
      <c r="D4" s="12"/>
      <c r="E4" s="16" t="s">
        <v>900</v>
      </c>
      <c r="F4" s="63" t="s">
        <v>900</v>
      </c>
      <c r="G4" s="65"/>
      <c r="H4" s="49" t="s">
        <v>881</v>
      </c>
      <c r="I4" s="73"/>
      <c r="J4" s="76"/>
      <c r="K4" s="45"/>
    </row>
    <row r="5" spans="1:69" x14ac:dyDescent="0.2">
      <c r="C5"/>
      <c r="D5"/>
      <c r="E5" s="17" t="s">
        <v>908</v>
      </c>
      <c r="F5" s="18" t="s">
        <v>909</v>
      </c>
      <c r="G5" s="65"/>
      <c r="H5" s="12"/>
      <c r="I5" s="73"/>
      <c r="J5" s="76"/>
      <c r="K5" s="45"/>
    </row>
    <row r="6" spans="1:69" x14ac:dyDescent="0.2">
      <c r="C6"/>
      <c r="D6"/>
      <c r="E6" s="17" t="s">
        <v>901</v>
      </c>
      <c r="F6" s="18" t="s">
        <v>901</v>
      </c>
      <c r="G6" s="17" t="s">
        <v>904</v>
      </c>
      <c r="H6" s="12"/>
      <c r="I6" s="73"/>
      <c r="J6" s="76"/>
      <c r="K6" s="45"/>
    </row>
    <row r="7" spans="1:69" x14ac:dyDescent="0.2">
      <c r="A7" s="11"/>
      <c r="B7" s="1"/>
      <c r="C7" s="1"/>
      <c r="D7" s="12"/>
      <c r="E7" s="17" t="s">
        <v>902</v>
      </c>
      <c r="F7" s="18" t="s">
        <v>902</v>
      </c>
      <c r="G7" s="17" t="s">
        <v>905</v>
      </c>
      <c r="H7" s="12"/>
      <c r="I7" s="73"/>
      <c r="J7" s="76"/>
      <c r="K7" s="45"/>
    </row>
    <row r="8" spans="1:69" ht="13.5" thickBot="1" x14ac:dyDescent="0.25">
      <c r="A8" s="19" t="s">
        <v>0</v>
      </c>
      <c r="B8" s="20"/>
      <c r="C8" s="21" t="s">
        <v>1</v>
      </c>
      <c r="D8" s="22"/>
      <c r="E8" s="23" t="s">
        <v>903</v>
      </c>
      <c r="F8" s="60" t="s">
        <v>903</v>
      </c>
      <c r="G8" s="23" t="s">
        <v>906</v>
      </c>
      <c r="H8" s="39"/>
      <c r="I8" s="74"/>
      <c r="J8" s="77"/>
      <c r="K8" s="45"/>
    </row>
    <row r="9" spans="1:69" s="36" customFormat="1" ht="15" x14ac:dyDescent="0.25">
      <c r="A9" s="50" t="s">
        <v>2</v>
      </c>
      <c r="B9" s="51" t="s">
        <v>3</v>
      </c>
      <c r="C9" s="51" t="s">
        <v>4</v>
      </c>
      <c r="D9" s="51" t="s">
        <v>5</v>
      </c>
      <c r="E9" s="59">
        <v>652610</v>
      </c>
      <c r="F9" s="61">
        <v>639281</v>
      </c>
      <c r="G9" s="24">
        <f>SUM(F9-E9)</f>
        <v>-13329</v>
      </c>
      <c r="H9" s="40">
        <f t="shared" ref="H9:H72" si="0">ROUND(G9/E9,4)</f>
        <v>-2.0400000000000001E-2</v>
      </c>
      <c r="I9" s="57" t="s">
        <v>865</v>
      </c>
      <c r="J9" s="49" t="s">
        <v>865</v>
      </c>
      <c r="K9" s="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s="36" customFormat="1" ht="15" x14ac:dyDescent="0.25">
      <c r="A10" s="50" t="s">
        <v>2</v>
      </c>
      <c r="B10" s="51" t="s">
        <v>3</v>
      </c>
      <c r="C10" s="51" t="s">
        <v>6</v>
      </c>
      <c r="D10" s="51" t="s">
        <v>7</v>
      </c>
      <c r="E10" s="59">
        <v>3423225</v>
      </c>
      <c r="F10" s="61">
        <v>3423225</v>
      </c>
      <c r="G10" s="24">
        <f t="shared" ref="G10:G73" si="1">SUM(F10-E10)</f>
        <v>0</v>
      </c>
      <c r="H10" s="40">
        <f t="shared" si="0"/>
        <v>0</v>
      </c>
      <c r="I10" s="57" t="s">
        <v>865</v>
      </c>
      <c r="J10" s="49" t="s">
        <v>865</v>
      </c>
      <c r="K10" s="1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s="36" customFormat="1" ht="15" x14ac:dyDescent="0.25">
      <c r="A11" s="50" t="s">
        <v>2</v>
      </c>
      <c r="B11" s="51" t="s">
        <v>3</v>
      </c>
      <c r="C11" s="51" t="s">
        <v>8</v>
      </c>
      <c r="D11" s="51" t="s">
        <v>9</v>
      </c>
      <c r="E11" s="59">
        <v>1183630</v>
      </c>
      <c r="F11" s="61">
        <v>1183630</v>
      </c>
      <c r="G11" s="24">
        <f t="shared" si="1"/>
        <v>0</v>
      </c>
      <c r="H11" s="40">
        <f t="shared" si="0"/>
        <v>0</v>
      </c>
      <c r="I11" s="57" t="s">
        <v>865</v>
      </c>
      <c r="J11" s="49" t="s">
        <v>865</v>
      </c>
      <c r="K11" s="1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s="36" customFormat="1" ht="15" x14ac:dyDescent="0.25">
      <c r="A12" s="50" t="s">
        <v>2</v>
      </c>
      <c r="B12" s="51" t="s">
        <v>3</v>
      </c>
      <c r="C12" s="51" t="s">
        <v>10</v>
      </c>
      <c r="D12" s="51" t="s">
        <v>11</v>
      </c>
      <c r="E12" s="59">
        <v>1858664</v>
      </c>
      <c r="F12" s="61">
        <v>1858664</v>
      </c>
      <c r="G12" s="24">
        <f t="shared" si="1"/>
        <v>0</v>
      </c>
      <c r="H12" s="40">
        <f t="shared" si="0"/>
        <v>0</v>
      </c>
      <c r="I12" s="57" t="s">
        <v>865</v>
      </c>
      <c r="J12" s="49" t="s">
        <v>865</v>
      </c>
      <c r="K12" s="1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36" customFormat="1" ht="15" x14ac:dyDescent="0.25">
      <c r="A13" s="50" t="s">
        <v>2</v>
      </c>
      <c r="B13" s="51" t="s">
        <v>3</v>
      </c>
      <c r="C13" s="51" t="s">
        <v>12</v>
      </c>
      <c r="D13" s="51" t="s">
        <v>13</v>
      </c>
      <c r="E13" s="59">
        <v>865898</v>
      </c>
      <c r="F13" s="61">
        <v>865898</v>
      </c>
      <c r="G13" s="24">
        <f t="shared" si="1"/>
        <v>0</v>
      </c>
      <c r="H13" s="40">
        <f t="shared" si="0"/>
        <v>0</v>
      </c>
      <c r="I13" s="57" t="s">
        <v>865</v>
      </c>
      <c r="J13" s="49" t="s">
        <v>865</v>
      </c>
      <c r="K13" s="1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36" customFormat="1" ht="15" x14ac:dyDescent="0.25">
      <c r="A14" s="50" t="s">
        <v>2</v>
      </c>
      <c r="B14" s="51" t="s">
        <v>3</v>
      </c>
      <c r="C14" s="51" t="s">
        <v>14</v>
      </c>
      <c r="D14" s="51" t="s">
        <v>15</v>
      </c>
      <c r="E14" s="59">
        <v>391552</v>
      </c>
      <c r="F14" s="61">
        <v>389688</v>
      </c>
      <c r="G14" s="24">
        <f t="shared" si="1"/>
        <v>-1864</v>
      </c>
      <c r="H14" s="40">
        <f t="shared" si="0"/>
        <v>-4.7999999999999996E-3</v>
      </c>
      <c r="I14" s="57" t="s">
        <v>865</v>
      </c>
      <c r="J14" s="49" t="s">
        <v>865</v>
      </c>
      <c r="K14" s="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36" customFormat="1" ht="15" x14ac:dyDescent="0.25">
      <c r="A15" s="50" t="s">
        <v>2</v>
      </c>
      <c r="B15" s="51" t="s">
        <v>3</v>
      </c>
      <c r="C15" s="51" t="s">
        <v>16</v>
      </c>
      <c r="D15" s="51" t="s">
        <v>17</v>
      </c>
      <c r="E15" s="59">
        <v>1283950</v>
      </c>
      <c r="F15" s="61">
        <v>1283950</v>
      </c>
      <c r="G15" s="24">
        <f t="shared" si="1"/>
        <v>0</v>
      </c>
      <c r="H15" s="40">
        <f t="shared" si="0"/>
        <v>0</v>
      </c>
      <c r="I15" s="57" t="s">
        <v>865</v>
      </c>
      <c r="J15" s="49" t="s">
        <v>865</v>
      </c>
      <c r="K15" s="1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36" customFormat="1" ht="15" x14ac:dyDescent="0.25">
      <c r="A16" s="50" t="s">
        <v>2</v>
      </c>
      <c r="B16" s="51" t="s">
        <v>3</v>
      </c>
      <c r="C16" s="51" t="s">
        <v>18</v>
      </c>
      <c r="D16" s="51" t="s">
        <v>19</v>
      </c>
      <c r="E16" s="59">
        <v>5339426</v>
      </c>
      <c r="F16" s="61">
        <v>5339426</v>
      </c>
      <c r="G16" s="24">
        <f t="shared" si="1"/>
        <v>0</v>
      </c>
      <c r="H16" s="40">
        <f t="shared" si="0"/>
        <v>0</v>
      </c>
      <c r="I16" s="57" t="s">
        <v>865</v>
      </c>
      <c r="J16" s="49" t="s">
        <v>865</v>
      </c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36" customFormat="1" ht="15" x14ac:dyDescent="0.25">
      <c r="A17" s="50" t="s">
        <v>2</v>
      </c>
      <c r="B17" s="51" t="s">
        <v>3</v>
      </c>
      <c r="C17" s="51" t="s">
        <v>20</v>
      </c>
      <c r="D17" s="51" t="s">
        <v>21</v>
      </c>
      <c r="E17" s="59">
        <v>6432451</v>
      </c>
      <c r="F17" s="61">
        <v>6432451</v>
      </c>
      <c r="G17" s="24">
        <f t="shared" si="1"/>
        <v>0</v>
      </c>
      <c r="H17" s="40">
        <f t="shared" si="0"/>
        <v>0</v>
      </c>
      <c r="I17" s="57" t="s">
        <v>865</v>
      </c>
      <c r="J17" s="49" t="s">
        <v>865</v>
      </c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36" customFormat="1" ht="15" x14ac:dyDescent="0.25">
      <c r="A18" s="50" t="s">
        <v>2</v>
      </c>
      <c r="B18" s="51" t="s">
        <v>3</v>
      </c>
      <c r="C18" s="51" t="s">
        <v>22</v>
      </c>
      <c r="D18" s="51" t="s">
        <v>23</v>
      </c>
      <c r="E18" s="59">
        <v>1121524</v>
      </c>
      <c r="F18" s="61">
        <v>1121524</v>
      </c>
      <c r="G18" s="24">
        <f t="shared" si="1"/>
        <v>0</v>
      </c>
      <c r="H18" s="40">
        <f t="shared" si="0"/>
        <v>0</v>
      </c>
      <c r="I18" s="57" t="s">
        <v>865</v>
      </c>
      <c r="J18" s="49" t="s">
        <v>865</v>
      </c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36" customFormat="1" ht="15" x14ac:dyDescent="0.25">
      <c r="A19" s="50" t="s">
        <v>24</v>
      </c>
      <c r="B19" s="51" t="s">
        <v>25</v>
      </c>
      <c r="C19" s="51" t="s">
        <v>26</v>
      </c>
      <c r="D19" s="51" t="s">
        <v>27</v>
      </c>
      <c r="E19" s="59">
        <v>21901</v>
      </c>
      <c r="F19" s="61">
        <v>21901</v>
      </c>
      <c r="G19" s="24">
        <f t="shared" si="1"/>
        <v>0</v>
      </c>
      <c r="H19" s="40">
        <f t="shared" si="0"/>
        <v>0</v>
      </c>
      <c r="I19" s="57">
        <v>1</v>
      </c>
      <c r="J19" s="49">
        <v>1</v>
      </c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36" customFormat="1" ht="15" x14ac:dyDescent="0.25">
      <c r="A20" s="50" t="s">
        <v>24</v>
      </c>
      <c r="B20" s="51" t="s">
        <v>25</v>
      </c>
      <c r="C20" s="51" t="s">
        <v>28</v>
      </c>
      <c r="D20" s="51" t="s">
        <v>29</v>
      </c>
      <c r="E20" s="59">
        <v>667834</v>
      </c>
      <c r="F20" s="61">
        <v>667834</v>
      </c>
      <c r="G20" s="24">
        <f t="shared" si="1"/>
        <v>0</v>
      </c>
      <c r="H20" s="40">
        <f t="shared" si="0"/>
        <v>0</v>
      </c>
      <c r="I20" s="57">
        <v>1</v>
      </c>
      <c r="J20" s="49" t="s">
        <v>865</v>
      </c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36" customFormat="1" ht="15" x14ac:dyDescent="0.25">
      <c r="A21" s="50" t="s">
        <v>24</v>
      </c>
      <c r="B21" s="51" t="s">
        <v>25</v>
      </c>
      <c r="C21" s="51" t="s">
        <v>30</v>
      </c>
      <c r="D21" s="51" t="s">
        <v>31</v>
      </c>
      <c r="E21" s="59">
        <v>476057</v>
      </c>
      <c r="F21" s="61">
        <v>476057</v>
      </c>
      <c r="G21" s="24">
        <f t="shared" si="1"/>
        <v>0</v>
      </c>
      <c r="H21" s="40">
        <f t="shared" si="0"/>
        <v>0</v>
      </c>
      <c r="I21" s="57">
        <v>1</v>
      </c>
      <c r="J21" s="49" t="s">
        <v>865</v>
      </c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36" customFormat="1" ht="15" x14ac:dyDescent="0.25">
      <c r="A22" s="50" t="s">
        <v>32</v>
      </c>
      <c r="B22" s="51" t="s">
        <v>33</v>
      </c>
      <c r="C22" s="51" t="s">
        <v>34</v>
      </c>
      <c r="D22" s="51" t="s">
        <v>35</v>
      </c>
      <c r="E22" s="59">
        <v>1409346</v>
      </c>
      <c r="F22" s="61">
        <v>1409346</v>
      </c>
      <c r="G22" s="24">
        <f t="shared" si="1"/>
        <v>0</v>
      </c>
      <c r="H22" s="40">
        <f t="shared" si="0"/>
        <v>0</v>
      </c>
      <c r="I22" s="57" t="s">
        <v>865</v>
      </c>
      <c r="J22" s="49" t="s">
        <v>865</v>
      </c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36" customFormat="1" ht="15" x14ac:dyDescent="0.25">
      <c r="A23" s="50" t="s">
        <v>32</v>
      </c>
      <c r="B23" s="51" t="s">
        <v>33</v>
      </c>
      <c r="C23" s="51" t="s">
        <v>6</v>
      </c>
      <c r="D23" s="51" t="s">
        <v>36</v>
      </c>
      <c r="E23" s="59">
        <v>1517024</v>
      </c>
      <c r="F23" s="61">
        <v>1517024</v>
      </c>
      <c r="G23" s="24">
        <f t="shared" si="1"/>
        <v>0</v>
      </c>
      <c r="H23" s="40">
        <f t="shared" si="0"/>
        <v>0</v>
      </c>
      <c r="I23" s="57" t="s">
        <v>865</v>
      </c>
      <c r="J23" s="49" t="s">
        <v>865</v>
      </c>
      <c r="K23" s="1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36" customFormat="1" ht="15" x14ac:dyDescent="0.25">
      <c r="A24" s="50" t="s">
        <v>32</v>
      </c>
      <c r="B24" s="51" t="s">
        <v>33</v>
      </c>
      <c r="C24" s="51" t="s">
        <v>37</v>
      </c>
      <c r="D24" s="51" t="s">
        <v>38</v>
      </c>
      <c r="E24" s="59">
        <v>1171506</v>
      </c>
      <c r="F24" s="61">
        <v>1171506</v>
      </c>
      <c r="G24" s="24">
        <f t="shared" si="1"/>
        <v>0</v>
      </c>
      <c r="H24" s="40">
        <f t="shared" si="0"/>
        <v>0</v>
      </c>
      <c r="I24" s="57" t="s">
        <v>865</v>
      </c>
      <c r="J24" s="49" t="s">
        <v>865</v>
      </c>
      <c r="K24" s="1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36" customFormat="1" ht="15" x14ac:dyDescent="0.25">
      <c r="A25" s="50" t="s">
        <v>32</v>
      </c>
      <c r="B25" s="51" t="s">
        <v>33</v>
      </c>
      <c r="C25" s="51" t="s">
        <v>39</v>
      </c>
      <c r="D25" s="51" t="s">
        <v>40</v>
      </c>
      <c r="E25" s="59">
        <v>4635011</v>
      </c>
      <c r="F25" s="61">
        <v>4635011</v>
      </c>
      <c r="G25" s="24">
        <f t="shared" si="1"/>
        <v>0</v>
      </c>
      <c r="H25" s="40">
        <f t="shared" si="0"/>
        <v>0</v>
      </c>
      <c r="I25" s="57" t="s">
        <v>865</v>
      </c>
      <c r="J25" s="49" t="s">
        <v>865</v>
      </c>
      <c r="K25" s="14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36" customFormat="1" ht="15" x14ac:dyDescent="0.25">
      <c r="A26" s="50" t="s">
        <v>32</v>
      </c>
      <c r="B26" s="51" t="s">
        <v>33</v>
      </c>
      <c r="C26" s="51" t="s">
        <v>41</v>
      </c>
      <c r="D26" s="51" t="s">
        <v>42</v>
      </c>
      <c r="E26" s="59">
        <v>2377632</v>
      </c>
      <c r="F26" s="61">
        <v>2377632</v>
      </c>
      <c r="G26" s="24">
        <f t="shared" si="1"/>
        <v>0</v>
      </c>
      <c r="H26" s="40">
        <f t="shared" si="0"/>
        <v>0</v>
      </c>
      <c r="I26" s="57" t="s">
        <v>865</v>
      </c>
      <c r="J26" s="49" t="s">
        <v>865</v>
      </c>
      <c r="K26" s="1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36" customFormat="1" ht="15" x14ac:dyDescent="0.25">
      <c r="A27" s="50" t="s">
        <v>32</v>
      </c>
      <c r="B27" s="51" t="s">
        <v>33</v>
      </c>
      <c r="C27" s="51" t="s">
        <v>43</v>
      </c>
      <c r="D27" s="51" t="s">
        <v>44</v>
      </c>
      <c r="E27" s="59">
        <v>1093094</v>
      </c>
      <c r="F27" s="61">
        <v>1093094</v>
      </c>
      <c r="G27" s="24">
        <f t="shared" si="1"/>
        <v>0</v>
      </c>
      <c r="H27" s="40">
        <f t="shared" si="0"/>
        <v>0</v>
      </c>
      <c r="I27" s="57" t="s">
        <v>865</v>
      </c>
      <c r="J27" s="49" t="s">
        <v>865</v>
      </c>
      <c r="K27" s="14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36" customFormat="1" ht="15" x14ac:dyDescent="0.25">
      <c r="A28" s="50" t="s">
        <v>45</v>
      </c>
      <c r="B28" s="51" t="s">
        <v>46</v>
      </c>
      <c r="C28" s="51" t="s">
        <v>47</v>
      </c>
      <c r="D28" s="51" t="s">
        <v>48</v>
      </c>
      <c r="E28" s="59">
        <v>929814</v>
      </c>
      <c r="F28" s="61">
        <v>929814</v>
      </c>
      <c r="G28" s="24">
        <f t="shared" si="1"/>
        <v>0</v>
      </c>
      <c r="H28" s="40">
        <f t="shared" si="0"/>
        <v>0</v>
      </c>
      <c r="I28" s="57" t="s">
        <v>865</v>
      </c>
      <c r="J28" s="49" t="s">
        <v>865</v>
      </c>
      <c r="K28" s="1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36" customFormat="1" ht="15" x14ac:dyDescent="0.25">
      <c r="A29" s="50" t="s">
        <v>45</v>
      </c>
      <c r="B29" s="51" t="s">
        <v>46</v>
      </c>
      <c r="C29" s="51" t="s">
        <v>49</v>
      </c>
      <c r="D29" s="51" t="s">
        <v>50</v>
      </c>
      <c r="E29" s="59">
        <v>0</v>
      </c>
      <c r="F29" s="61">
        <v>0</v>
      </c>
      <c r="G29" s="24">
        <f t="shared" si="1"/>
        <v>0</v>
      </c>
      <c r="H29" s="40">
        <v>1</v>
      </c>
      <c r="I29" s="57">
        <v>1</v>
      </c>
      <c r="J29" s="49">
        <v>1</v>
      </c>
      <c r="K29" s="14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36" customFormat="1" ht="15" x14ac:dyDescent="0.25">
      <c r="A30" s="50" t="s">
        <v>45</v>
      </c>
      <c r="B30" s="51" t="s">
        <v>46</v>
      </c>
      <c r="C30" s="51" t="s">
        <v>51</v>
      </c>
      <c r="D30" s="51" t="s">
        <v>52</v>
      </c>
      <c r="E30" s="59">
        <v>125287</v>
      </c>
      <c r="F30" s="61">
        <v>125287</v>
      </c>
      <c r="G30" s="24">
        <f t="shared" si="1"/>
        <v>0</v>
      </c>
      <c r="H30" s="40">
        <f t="shared" si="0"/>
        <v>0</v>
      </c>
      <c r="I30" s="57">
        <v>1</v>
      </c>
      <c r="J30" s="49" t="s">
        <v>865</v>
      </c>
      <c r="K30" s="14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36" customFormat="1" ht="15" x14ac:dyDescent="0.25">
      <c r="A31" s="50" t="s">
        <v>45</v>
      </c>
      <c r="B31" s="51" t="s">
        <v>46</v>
      </c>
      <c r="C31" s="51" t="s">
        <v>53</v>
      </c>
      <c r="D31" s="51" t="s">
        <v>54</v>
      </c>
      <c r="E31" s="59">
        <v>1302025</v>
      </c>
      <c r="F31" s="61">
        <v>1302025</v>
      </c>
      <c r="G31" s="24">
        <f t="shared" si="1"/>
        <v>0</v>
      </c>
      <c r="H31" s="40">
        <f t="shared" si="0"/>
        <v>0</v>
      </c>
      <c r="I31" s="57" t="s">
        <v>865</v>
      </c>
      <c r="J31" s="49" t="s">
        <v>865</v>
      </c>
      <c r="K31" s="14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36" customFormat="1" ht="15" x14ac:dyDescent="0.25">
      <c r="A32" s="50" t="s">
        <v>55</v>
      </c>
      <c r="B32" s="51" t="s">
        <v>56</v>
      </c>
      <c r="C32" s="51" t="s">
        <v>57</v>
      </c>
      <c r="D32" s="51" t="s">
        <v>58</v>
      </c>
      <c r="E32" s="59">
        <v>1959608</v>
      </c>
      <c r="F32" s="61">
        <v>1959608</v>
      </c>
      <c r="G32" s="24">
        <f t="shared" si="1"/>
        <v>0</v>
      </c>
      <c r="H32" s="40">
        <f t="shared" si="0"/>
        <v>0</v>
      </c>
      <c r="I32" s="57" t="s">
        <v>865</v>
      </c>
      <c r="J32" s="49" t="s">
        <v>865</v>
      </c>
      <c r="K32" s="14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36" customFormat="1" ht="15" x14ac:dyDescent="0.25">
      <c r="A33" s="50" t="s">
        <v>55</v>
      </c>
      <c r="B33" s="51" t="s">
        <v>56</v>
      </c>
      <c r="C33" s="51" t="s">
        <v>59</v>
      </c>
      <c r="D33" s="51" t="s">
        <v>60</v>
      </c>
      <c r="E33" s="59">
        <v>6583800</v>
      </c>
      <c r="F33" s="61">
        <v>6583800</v>
      </c>
      <c r="G33" s="24">
        <f t="shared" si="1"/>
        <v>0</v>
      </c>
      <c r="H33" s="40">
        <f t="shared" si="0"/>
        <v>0</v>
      </c>
      <c r="I33" s="57" t="s">
        <v>865</v>
      </c>
      <c r="J33" s="49" t="s">
        <v>865</v>
      </c>
      <c r="K33" s="1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36" customFormat="1" ht="15" x14ac:dyDescent="0.25">
      <c r="A34" s="50" t="s">
        <v>55</v>
      </c>
      <c r="B34" s="51" t="s">
        <v>56</v>
      </c>
      <c r="C34" s="51" t="s">
        <v>61</v>
      </c>
      <c r="D34" s="51" t="s">
        <v>62</v>
      </c>
      <c r="E34" s="59">
        <v>693533</v>
      </c>
      <c r="F34" s="61">
        <v>693533</v>
      </c>
      <c r="G34" s="24">
        <f t="shared" si="1"/>
        <v>0</v>
      </c>
      <c r="H34" s="40">
        <f t="shared" si="0"/>
        <v>0</v>
      </c>
      <c r="I34" s="57" t="s">
        <v>865</v>
      </c>
      <c r="J34" s="49" t="s">
        <v>865</v>
      </c>
      <c r="K34" s="1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s="36" customFormat="1" ht="15" x14ac:dyDescent="0.25">
      <c r="A35" s="50" t="s">
        <v>55</v>
      </c>
      <c r="B35" s="51" t="s">
        <v>56</v>
      </c>
      <c r="C35" s="51" t="s">
        <v>63</v>
      </c>
      <c r="D35" s="51" t="s">
        <v>64</v>
      </c>
      <c r="E35" s="59">
        <v>1132110</v>
      </c>
      <c r="F35" s="61">
        <v>1132110</v>
      </c>
      <c r="G35" s="24">
        <f t="shared" si="1"/>
        <v>0</v>
      </c>
      <c r="H35" s="40">
        <f t="shared" si="0"/>
        <v>0</v>
      </c>
      <c r="I35" s="57" t="s">
        <v>865</v>
      </c>
      <c r="J35" s="49" t="s">
        <v>865</v>
      </c>
      <c r="K35" s="1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s="36" customFormat="1" ht="15" x14ac:dyDescent="0.25">
      <c r="A36" s="50" t="s">
        <v>65</v>
      </c>
      <c r="B36" s="51" t="s">
        <v>66</v>
      </c>
      <c r="C36" s="51" t="s">
        <v>67</v>
      </c>
      <c r="D36" s="51" t="s">
        <v>68</v>
      </c>
      <c r="E36" s="59">
        <v>571776</v>
      </c>
      <c r="F36" s="61">
        <v>571776</v>
      </c>
      <c r="G36" s="24">
        <f t="shared" si="1"/>
        <v>0</v>
      </c>
      <c r="H36" s="40">
        <f t="shared" si="0"/>
        <v>0</v>
      </c>
      <c r="I36" s="57">
        <v>1</v>
      </c>
      <c r="J36" s="49" t="s">
        <v>865</v>
      </c>
      <c r="K36" s="1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s="36" customFormat="1" ht="15" x14ac:dyDescent="0.25">
      <c r="A37" s="50" t="s">
        <v>65</v>
      </c>
      <c r="B37" s="51" t="s">
        <v>66</v>
      </c>
      <c r="C37" s="51" t="s">
        <v>69</v>
      </c>
      <c r="D37" s="51" t="s">
        <v>70</v>
      </c>
      <c r="E37" s="59">
        <v>648501</v>
      </c>
      <c r="F37" s="61">
        <v>648501</v>
      </c>
      <c r="G37" s="24">
        <f t="shared" si="1"/>
        <v>0</v>
      </c>
      <c r="H37" s="40">
        <f t="shared" si="0"/>
        <v>0</v>
      </c>
      <c r="I37" s="57">
        <v>1</v>
      </c>
      <c r="J37" s="49" t="s">
        <v>865</v>
      </c>
      <c r="K37" s="1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s="36" customFormat="1" ht="15" x14ac:dyDescent="0.25">
      <c r="A38" s="50" t="s">
        <v>65</v>
      </c>
      <c r="B38" s="51" t="s">
        <v>66</v>
      </c>
      <c r="C38" s="51" t="s">
        <v>71</v>
      </c>
      <c r="D38" s="51" t="s">
        <v>72</v>
      </c>
      <c r="E38" s="59">
        <v>23274</v>
      </c>
      <c r="F38" s="61">
        <v>23274</v>
      </c>
      <c r="G38" s="24">
        <f t="shared" si="1"/>
        <v>0</v>
      </c>
      <c r="H38" s="40">
        <f t="shared" si="0"/>
        <v>0</v>
      </c>
      <c r="I38" s="57">
        <v>1</v>
      </c>
      <c r="J38" s="49">
        <v>1</v>
      </c>
      <c r="K38" s="14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36" customFormat="1" ht="15" x14ac:dyDescent="0.25">
      <c r="A39" s="50" t="s">
        <v>65</v>
      </c>
      <c r="B39" s="51" t="s">
        <v>66</v>
      </c>
      <c r="C39" s="51" t="s">
        <v>73</v>
      </c>
      <c r="D39" s="51" t="s">
        <v>74</v>
      </c>
      <c r="E39" s="59">
        <v>42073</v>
      </c>
      <c r="F39" s="61">
        <v>42073</v>
      </c>
      <c r="G39" s="24">
        <f t="shared" si="1"/>
        <v>0</v>
      </c>
      <c r="H39" s="40">
        <f t="shared" si="0"/>
        <v>0</v>
      </c>
      <c r="I39" s="57">
        <v>1</v>
      </c>
      <c r="J39" s="49">
        <v>1</v>
      </c>
      <c r="K39" s="1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36" customFormat="1" ht="15" x14ac:dyDescent="0.25">
      <c r="A40" s="50" t="s">
        <v>75</v>
      </c>
      <c r="B40" s="51" t="s">
        <v>76</v>
      </c>
      <c r="C40" s="51" t="s">
        <v>26</v>
      </c>
      <c r="D40" s="51" t="s">
        <v>77</v>
      </c>
      <c r="E40" s="59">
        <v>3277306</v>
      </c>
      <c r="F40" s="61">
        <v>3277306</v>
      </c>
      <c r="G40" s="24">
        <f t="shared" si="1"/>
        <v>0</v>
      </c>
      <c r="H40" s="40">
        <f t="shared" si="0"/>
        <v>0</v>
      </c>
      <c r="I40" s="57" t="s">
        <v>865</v>
      </c>
      <c r="J40" s="49" t="s">
        <v>865</v>
      </c>
      <c r="K40" s="14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36" customFormat="1" ht="15" x14ac:dyDescent="0.25">
      <c r="A41" s="50" t="s">
        <v>75</v>
      </c>
      <c r="B41" s="51" t="s">
        <v>76</v>
      </c>
      <c r="C41" s="51" t="s">
        <v>57</v>
      </c>
      <c r="D41" s="51" t="s">
        <v>78</v>
      </c>
      <c r="E41" s="59">
        <v>2222867</v>
      </c>
      <c r="F41" s="61">
        <v>2222867</v>
      </c>
      <c r="G41" s="24">
        <f t="shared" si="1"/>
        <v>0</v>
      </c>
      <c r="H41" s="40">
        <f t="shared" si="0"/>
        <v>0</v>
      </c>
      <c r="I41" s="57" t="s">
        <v>865</v>
      </c>
      <c r="J41" s="49" t="s">
        <v>865</v>
      </c>
      <c r="K41" s="1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36" customFormat="1" ht="15" x14ac:dyDescent="0.25">
      <c r="A42" s="50" t="s">
        <v>75</v>
      </c>
      <c r="B42" s="51" t="s">
        <v>76</v>
      </c>
      <c r="C42" s="51" t="s">
        <v>79</v>
      </c>
      <c r="D42" s="51" t="s">
        <v>80</v>
      </c>
      <c r="E42" s="59">
        <v>781911</v>
      </c>
      <c r="F42" s="61">
        <v>781911</v>
      </c>
      <c r="G42" s="24">
        <f t="shared" si="1"/>
        <v>0</v>
      </c>
      <c r="H42" s="40">
        <f t="shared" si="0"/>
        <v>0</v>
      </c>
      <c r="I42" s="57" t="s">
        <v>865</v>
      </c>
      <c r="J42" s="49" t="s">
        <v>865</v>
      </c>
      <c r="K42" s="14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36" customFormat="1" ht="15" x14ac:dyDescent="0.25">
      <c r="A43" s="50" t="s">
        <v>75</v>
      </c>
      <c r="B43" s="51" t="s">
        <v>76</v>
      </c>
      <c r="C43" s="51" t="s">
        <v>16</v>
      </c>
      <c r="D43" s="51" t="s">
        <v>81</v>
      </c>
      <c r="E43" s="59">
        <v>3671411</v>
      </c>
      <c r="F43" s="61">
        <v>3671411</v>
      </c>
      <c r="G43" s="24">
        <f t="shared" si="1"/>
        <v>0</v>
      </c>
      <c r="H43" s="40">
        <f t="shared" si="0"/>
        <v>0</v>
      </c>
      <c r="I43" s="57" t="s">
        <v>865</v>
      </c>
      <c r="J43" s="49" t="s">
        <v>865</v>
      </c>
      <c r="K43" s="1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36" customFormat="1" ht="15" x14ac:dyDescent="0.25">
      <c r="A44" s="50" t="s">
        <v>75</v>
      </c>
      <c r="B44" s="51" t="s">
        <v>76</v>
      </c>
      <c r="C44" s="51" t="s">
        <v>82</v>
      </c>
      <c r="D44" s="51" t="s">
        <v>83</v>
      </c>
      <c r="E44" s="59">
        <v>2110090</v>
      </c>
      <c r="F44" s="61">
        <v>2110090</v>
      </c>
      <c r="G44" s="24">
        <f t="shared" si="1"/>
        <v>0</v>
      </c>
      <c r="H44" s="40">
        <f t="shared" si="0"/>
        <v>0</v>
      </c>
      <c r="I44" s="57" t="s">
        <v>865</v>
      </c>
      <c r="J44" s="49" t="s">
        <v>865</v>
      </c>
      <c r="K44" s="1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36" customFormat="1" ht="15" x14ac:dyDescent="0.25">
      <c r="A45" s="50" t="s">
        <v>75</v>
      </c>
      <c r="B45" s="51" t="s">
        <v>76</v>
      </c>
      <c r="C45" s="51" t="s">
        <v>84</v>
      </c>
      <c r="D45" s="51" t="s">
        <v>85</v>
      </c>
      <c r="E45" s="59">
        <v>864481</v>
      </c>
      <c r="F45" s="61">
        <v>864481</v>
      </c>
      <c r="G45" s="24">
        <f t="shared" si="1"/>
        <v>0</v>
      </c>
      <c r="H45" s="40">
        <f t="shared" si="0"/>
        <v>0</v>
      </c>
      <c r="I45" s="57" t="s">
        <v>865</v>
      </c>
      <c r="J45" s="49" t="s">
        <v>865</v>
      </c>
      <c r="K45" s="1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36" customFormat="1" ht="15" x14ac:dyDescent="0.25">
      <c r="A46" s="50" t="s">
        <v>75</v>
      </c>
      <c r="B46" s="51" t="s">
        <v>76</v>
      </c>
      <c r="C46" s="51" t="s">
        <v>86</v>
      </c>
      <c r="D46" s="51" t="s">
        <v>87</v>
      </c>
      <c r="E46" s="59">
        <v>2692378</v>
      </c>
      <c r="F46" s="61">
        <v>2692378</v>
      </c>
      <c r="G46" s="24">
        <f t="shared" si="1"/>
        <v>0</v>
      </c>
      <c r="H46" s="40">
        <f t="shared" si="0"/>
        <v>0</v>
      </c>
      <c r="I46" s="57" t="s">
        <v>865</v>
      </c>
      <c r="J46" s="49" t="s">
        <v>865</v>
      </c>
      <c r="K46" s="14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36" customFormat="1" ht="15" x14ac:dyDescent="0.25">
      <c r="A47" s="50" t="s">
        <v>75</v>
      </c>
      <c r="B47" s="51" t="s">
        <v>76</v>
      </c>
      <c r="C47" s="51" t="s">
        <v>88</v>
      </c>
      <c r="D47" s="51" t="s">
        <v>89</v>
      </c>
      <c r="E47" s="59">
        <v>15183481</v>
      </c>
      <c r="F47" s="61">
        <v>15183481</v>
      </c>
      <c r="G47" s="24">
        <f t="shared" si="1"/>
        <v>0</v>
      </c>
      <c r="H47" s="40">
        <f t="shared" si="0"/>
        <v>0</v>
      </c>
      <c r="I47" s="57" t="s">
        <v>865</v>
      </c>
      <c r="J47" s="49" t="s">
        <v>865</v>
      </c>
      <c r="K47" s="1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36" customFormat="1" ht="15" x14ac:dyDescent="0.25">
      <c r="A48" s="50" t="s">
        <v>90</v>
      </c>
      <c r="B48" s="51" t="s">
        <v>91</v>
      </c>
      <c r="C48" s="51" t="s">
        <v>18</v>
      </c>
      <c r="D48" s="51" t="s">
        <v>92</v>
      </c>
      <c r="E48" s="59">
        <v>1576946</v>
      </c>
      <c r="F48" s="61">
        <v>1576946</v>
      </c>
      <c r="G48" s="24">
        <f t="shared" si="1"/>
        <v>0</v>
      </c>
      <c r="H48" s="40">
        <f t="shared" si="0"/>
        <v>0</v>
      </c>
      <c r="I48" s="57" t="s">
        <v>865</v>
      </c>
      <c r="J48" s="49" t="s">
        <v>865</v>
      </c>
      <c r="K48" s="14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s="36" customFormat="1" ht="15" x14ac:dyDescent="0.25">
      <c r="A49" s="50" t="s">
        <v>90</v>
      </c>
      <c r="B49" s="51" t="s">
        <v>91</v>
      </c>
      <c r="C49" s="51" t="s">
        <v>93</v>
      </c>
      <c r="D49" s="51" t="s">
        <v>94</v>
      </c>
      <c r="E49" s="59">
        <v>873496</v>
      </c>
      <c r="F49" s="61">
        <v>873496</v>
      </c>
      <c r="G49" s="24">
        <f t="shared" si="1"/>
        <v>0</v>
      </c>
      <c r="H49" s="40">
        <f t="shared" si="0"/>
        <v>0</v>
      </c>
      <c r="I49" s="57" t="s">
        <v>865</v>
      </c>
      <c r="J49" s="49" t="s">
        <v>865</v>
      </c>
      <c r="K49" s="1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s="36" customFormat="1" ht="15" x14ac:dyDescent="0.25">
      <c r="A50" s="50" t="s">
        <v>90</v>
      </c>
      <c r="B50" s="51" t="s">
        <v>91</v>
      </c>
      <c r="C50" s="51" t="s">
        <v>95</v>
      </c>
      <c r="D50" s="51" t="s">
        <v>96</v>
      </c>
      <c r="E50" s="59">
        <v>6820019</v>
      </c>
      <c r="F50" s="61">
        <v>6820019</v>
      </c>
      <c r="G50" s="24">
        <f t="shared" si="1"/>
        <v>0</v>
      </c>
      <c r="H50" s="40">
        <f t="shared" si="0"/>
        <v>0</v>
      </c>
      <c r="I50" s="57" t="s">
        <v>865</v>
      </c>
      <c r="J50" s="49" t="s">
        <v>865</v>
      </c>
      <c r="K50" s="14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s="36" customFormat="1" ht="15" x14ac:dyDescent="0.25">
      <c r="A51" s="50" t="s">
        <v>90</v>
      </c>
      <c r="B51" s="51" t="s">
        <v>91</v>
      </c>
      <c r="C51" s="51" t="s">
        <v>97</v>
      </c>
      <c r="D51" s="51" t="s">
        <v>98</v>
      </c>
      <c r="E51" s="59">
        <v>2091279</v>
      </c>
      <c r="F51" s="61">
        <v>2091279</v>
      </c>
      <c r="G51" s="24">
        <f t="shared" si="1"/>
        <v>0</v>
      </c>
      <c r="H51" s="40">
        <f t="shared" si="0"/>
        <v>0</v>
      </c>
      <c r="I51" s="57" t="s">
        <v>865</v>
      </c>
      <c r="J51" s="49" t="s">
        <v>865</v>
      </c>
      <c r="K51" s="1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s="36" customFormat="1" ht="15" x14ac:dyDescent="0.25">
      <c r="A52" s="50" t="s">
        <v>90</v>
      </c>
      <c r="B52" s="51" t="s">
        <v>91</v>
      </c>
      <c r="C52" s="51" t="s">
        <v>99</v>
      </c>
      <c r="D52" s="51" t="s">
        <v>100</v>
      </c>
      <c r="E52" s="59">
        <v>1987936</v>
      </c>
      <c r="F52" s="61">
        <v>1987936</v>
      </c>
      <c r="G52" s="24">
        <f t="shared" si="1"/>
        <v>0</v>
      </c>
      <c r="H52" s="40">
        <f t="shared" si="0"/>
        <v>0</v>
      </c>
      <c r="I52" s="57" t="s">
        <v>865</v>
      </c>
      <c r="J52" s="49" t="s">
        <v>865</v>
      </c>
      <c r="K52" s="14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s="36" customFormat="1" ht="15" x14ac:dyDescent="0.25">
      <c r="A53" s="50" t="s">
        <v>90</v>
      </c>
      <c r="B53" s="51" t="s">
        <v>91</v>
      </c>
      <c r="C53" s="51" t="s">
        <v>101</v>
      </c>
      <c r="D53" s="51" t="s">
        <v>102</v>
      </c>
      <c r="E53" s="59">
        <v>1330951</v>
      </c>
      <c r="F53" s="61">
        <v>1330951</v>
      </c>
      <c r="G53" s="24">
        <f t="shared" si="1"/>
        <v>0</v>
      </c>
      <c r="H53" s="40">
        <f t="shared" si="0"/>
        <v>0</v>
      </c>
      <c r="I53" s="57" t="s">
        <v>865</v>
      </c>
      <c r="J53" s="49" t="s">
        <v>865</v>
      </c>
      <c r="K53" s="1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s="36" customFormat="1" ht="15" x14ac:dyDescent="0.25">
      <c r="A54" s="50" t="s">
        <v>90</v>
      </c>
      <c r="B54" s="51" t="s">
        <v>91</v>
      </c>
      <c r="C54" s="51" t="s">
        <v>103</v>
      </c>
      <c r="D54" s="51" t="s">
        <v>104</v>
      </c>
      <c r="E54" s="59">
        <v>687993</v>
      </c>
      <c r="F54" s="61">
        <v>687993</v>
      </c>
      <c r="G54" s="24">
        <f t="shared" si="1"/>
        <v>0</v>
      </c>
      <c r="H54" s="40">
        <f t="shared" si="0"/>
        <v>0</v>
      </c>
      <c r="I54" s="57" t="s">
        <v>865</v>
      </c>
      <c r="J54" s="49" t="s">
        <v>865</v>
      </c>
      <c r="K54" s="1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s="36" customFormat="1" ht="15" x14ac:dyDescent="0.25">
      <c r="A55" s="50" t="s">
        <v>90</v>
      </c>
      <c r="B55" s="51" t="s">
        <v>91</v>
      </c>
      <c r="C55" s="51" t="s">
        <v>105</v>
      </c>
      <c r="D55" s="51" t="s">
        <v>106</v>
      </c>
      <c r="E55" s="59">
        <v>992234</v>
      </c>
      <c r="F55" s="61">
        <v>992234</v>
      </c>
      <c r="G55" s="24">
        <f t="shared" si="1"/>
        <v>0</v>
      </c>
      <c r="H55" s="40">
        <f t="shared" si="0"/>
        <v>0</v>
      </c>
      <c r="I55" s="57" t="s">
        <v>865</v>
      </c>
      <c r="J55" s="49" t="s">
        <v>865</v>
      </c>
      <c r="K55" s="1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s="36" customFormat="1" ht="15" x14ac:dyDescent="0.25">
      <c r="A56" s="50" t="s">
        <v>90</v>
      </c>
      <c r="B56" s="51" t="s">
        <v>91</v>
      </c>
      <c r="C56" s="51" t="s">
        <v>107</v>
      </c>
      <c r="D56" s="51" t="s">
        <v>108</v>
      </c>
      <c r="E56" s="59">
        <v>1746841</v>
      </c>
      <c r="F56" s="61">
        <v>1746841</v>
      </c>
      <c r="G56" s="24">
        <f t="shared" si="1"/>
        <v>0</v>
      </c>
      <c r="H56" s="40">
        <f t="shared" si="0"/>
        <v>0</v>
      </c>
      <c r="I56" s="57" t="s">
        <v>865</v>
      </c>
      <c r="J56" s="49" t="s">
        <v>865</v>
      </c>
      <c r="K56" s="14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s="36" customFormat="1" ht="15" x14ac:dyDescent="0.25">
      <c r="A57" s="50" t="s">
        <v>90</v>
      </c>
      <c r="B57" s="51" t="s">
        <v>91</v>
      </c>
      <c r="C57" s="51" t="s">
        <v>109</v>
      </c>
      <c r="D57" s="51" t="s">
        <v>110</v>
      </c>
      <c r="E57" s="59">
        <v>1352116</v>
      </c>
      <c r="F57" s="61">
        <v>1352116</v>
      </c>
      <c r="G57" s="24">
        <f t="shared" si="1"/>
        <v>0</v>
      </c>
      <c r="H57" s="40">
        <f t="shared" si="0"/>
        <v>0</v>
      </c>
      <c r="I57" s="57" t="s">
        <v>865</v>
      </c>
      <c r="J57" s="49" t="s">
        <v>865</v>
      </c>
      <c r="K57" s="1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s="36" customFormat="1" ht="15" x14ac:dyDescent="0.25">
      <c r="A58" s="50" t="s">
        <v>90</v>
      </c>
      <c r="B58" s="51" t="s">
        <v>91</v>
      </c>
      <c r="C58" s="51" t="s">
        <v>111</v>
      </c>
      <c r="D58" s="51" t="s">
        <v>112</v>
      </c>
      <c r="E58" s="59">
        <v>996029</v>
      </c>
      <c r="F58" s="61">
        <v>996029</v>
      </c>
      <c r="G58" s="24">
        <f t="shared" si="1"/>
        <v>0</v>
      </c>
      <c r="H58" s="40">
        <f t="shared" si="0"/>
        <v>0</v>
      </c>
      <c r="I58" s="57" t="s">
        <v>865</v>
      </c>
      <c r="J58" s="49" t="s">
        <v>865</v>
      </c>
      <c r="K58" s="14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s="36" customFormat="1" ht="15" x14ac:dyDescent="0.25">
      <c r="A59" s="50" t="s">
        <v>113</v>
      </c>
      <c r="B59" s="51" t="s">
        <v>114</v>
      </c>
      <c r="C59" s="51" t="s">
        <v>12</v>
      </c>
      <c r="D59" s="51" t="s">
        <v>115</v>
      </c>
      <c r="E59" s="59">
        <v>12288</v>
      </c>
      <c r="F59" s="61">
        <v>9360</v>
      </c>
      <c r="G59" s="24">
        <f t="shared" si="1"/>
        <v>-2928</v>
      </c>
      <c r="H59" s="40">
        <f t="shared" si="0"/>
        <v>-0.23830000000000001</v>
      </c>
      <c r="I59" s="57">
        <v>1</v>
      </c>
      <c r="J59" s="49">
        <v>1</v>
      </c>
      <c r="K59" s="1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s="36" customFormat="1" ht="15" x14ac:dyDescent="0.25">
      <c r="A60" s="50" t="s">
        <v>113</v>
      </c>
      <c r="B60" s="51" t="s">
        <v>114</v>
      </c>
      <c r="C60" s="51" t="s">
        <v>116</v>
      </c>
      <c r="D60" s="51" t="s">
        <v>117</v>
      </c>
      <c r="E60" s="59">
        <v>20333</v>
      </c>
      <c r="F60" s="61">
        <v>20333</v>
      </c>
      <c r="G60" s="24">
        <f t="shared" si="1"/>
        <v>0</v>
      </c>
      <c r="H60" s="40">
        <f t="shared" si="0"/>
        <v>0</v>
      </c>
      <c r="I60" s="57">
        <v>1</v>
      </c>
      <c r="J60" s="49">
        <v>1</v>
      </c>
      <c r="K60" s="14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s="36" customFormat="1" ht="15" x14ac:dyDescent="0.25">
      <c r="A61" s="50" t="s">
        <v>113</v>
      </c>
      <c r="B61" s="51" t="s">
        <v>114</v>
      </c>
      <c r="C61" s="51" t="s">
        <v>118</v>
      </c>
      <c r="D61" s="51" t="s">
        <v>119</v>
      </c>
      <c r="E61" s="59">
        <v>237750</v>
      </c>
      <c r="F61" s="61">
        <v>237750</v>
      </c>
      <c r="G61" s="24">
        <f t="shared" si="1"/>
        <v>0</v>
      </c>
      <c r="H61" s="40">
        <f t="shared" si="0"/>
        <v>0</v>
      </c>
      <c r="I61" s="57" t="s">
        <v>865</v>
      </c>
      <c r="J61" s="49" t="s">
        <v>865</v>
      </c>
      <c r="K61" s="14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s="36" customFormat="1" ht="15" x14ac:dyDescent="0.25">
      <c r="A62" s="50" t="s">
        <v>113</v>
      </c>
      <c r="B62" s="51" t="s">
        <v>114</v>
      </c>
      <c r="C62" s="51" t="s">
        <v>120</v>
      </c>
      <c r="D62" s="51" t="s">
        <v>121</v>
      </c>
      <c r="E62" s="59">
        <v>20800</v>
      </c>
      <c r="F62" s="61">
        <v>20800</v>
      </c>
      <c r="G62" s="24">
        <f t="shared" si="1"/>
        <v>0</v>
      </c>
      <c r="H62" s="40">
        <f t="shared" si="0"/>
        <v>0</v>
      </c>
      <c r="I62" s="57">
        <v>1</v>
      </c>
      <c r="J62" s="49">
        <v>1</v>
      </c>
      <c r="K62" s="14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s="36" customFormat="1" ht="15" x14ac:dyDescent="0.25">
      <c r="A63" s="50" t="s">
        <v>113</v>
      </c>
      <c r="B63" s="51" t="s">
        <v>114</v>
      </c>
      <c r="C63" s="51" t="s">
        <v>47</v>
      </c>
      <c r="D63" s="51" t="s">
        <v>122</v>
      </c>
      <c r="E63" s="59">
        <v>12742979</v>
      </c>
      <c r="F63" s="61">
        <v>12742979</v>
      </c>
      <c r="G63" s="24">
        <f t="shared" si="1"/>
        <v>0</v>
      </c>
      <c r="H63" s="40">
        <f t="shared" si="0"/>
        <v>0</v>
      </c>
      <c r="I63" s="57" t="s">
        <v>865</v>
      </c>
      <c r="J63" s="49" t="s">
        <v>865</v>
      </c>
      <c r="K63" s="14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s="36" customFormat="1" ht="15" x14ac:dyDescent="0.25">
      <c r="A64" s="50" t="s">
        <v>113</v>
      </c>
      <c r="B64" s="51" t="s">
        <v>114</v>
      </c>
      <c r="C64" s="51" t="s">
        <v>123</v>
      </c>
      <c r="D64" s="51" t="s">
        <v>124</v>
      </c>
      <c r="E64" s="59">
        <v>27343189</v>
      </c>
      <c r="F64" s="61">
        <v>27343189</v>
      </c>
      <c r="G64" s="24">
        <f t="shared" si="1"/>
        <v>0</v>
      </c>
      <c r="H64" s="40">
        <f t="shared" si="0"/>
        <v>0</v>
      </c>
      <c r="I64" s="57" t="s">
        <v>865</v>
      </c>
      <c r="J64" s="49" t="s">
        <v>865</v>
      </c>
      <c r="K64" s="1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36" customFormat="1" ht="15" x14ac:dyDescent="0.25">
      <c r="A65" s="50" t="s">
        <v>113</v>
      </c>
      <c r="B65" s="51" t="s">
        <v>114</v>
      </c>
      <c r="C65" s="51" t="s">
        <v>125</v>
      </c>
      <c r="D65" s="51" t="s">
        <v>126</v>
      </c>
      <c r="E65" s="59">
        <v>11998159</v>
      </c>
      <c r="F65" s="61">
        <v>11998159</v>
      </c>
      <c r="G65" s="24">
        <f t="shared" si="1"/>
        <v>0</v>
      </c>
      <c r="H65" s="40">
        <f t="shared" si="0"/>
        <v>0</v>
      </c>
      <c r="I65" s="57" t="s">
        <v>865</v>
      </c>
      <c r="J65" s="49" t="s">
        <v>865</v>
      </c>
      <c r="K65" s="14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36" customFormat="1" ht="15" x14ac:dyDescent="0.25">
      <c r="A66" s="50" t="s">
        <v>113</v>
      </c>
      <c r="B66" s="51" t="s">
        <v>114</v>
      </c>
      <c r="C66" s="51" t="s">
        <v>127</v>
      </c>
      <c r="D66" s="51" t="s">
        <v>128</v>
      </c>
      <c r="E66" s="59">
        <v>547238</v>
      </c>
      <c r="F66" s="61">
        <v>547238</v>
      </c>
      <c r="G66" s="24">
        <f t="shared" si="1"/>
        <v>0</v>
      </c>
      <c r="H66" s="40">
        <f t="shared" si="0"/>
        <v>0</v>
      </c>
      <c r="I66" s="57" t="s">
        <v>865</v>
      </c>
      <c r="J66" s="49" t="s">
        <v>865</v>
      </c>
      <c r="K66" s="14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s="36" customFormat="1" ht="15" x14ac:dyDescent="0.25">
      <c r="A67" s="50" t="s">
        <v>113</v>
      </c>
      <c r="B67" s="51" t="s">
        <v>114</v>
      </c>
      <c r="C67" s="51" t="s">
        <v>129</v>
      </c>
      <c r="D67" s="51" t="s">
        <v>130</v>
      </c>
      <c r="E67" s="59">
        <v>36003250</v>
      </c>
      <c r="F67" s="61">
        <v>36003250</v>
      </c>
      <c r="G67" s="24">
        <f t="shared" si="1"/>
        <v>0</v>
      </c>
      <c r="H67" s="40">
        <f t="shared" si="0"/>
        <v>0</v>
      </c>
      <c r="I67" s="57" t="s">
        <v>865</v>
      </c>
      <c r="J67" s="49" t="s">
        <v>865</v>
      </c>
      <c r="K67" s="14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s="36" customFormat="1" ht="15" x14ac:dyDescent="0.25">
      <c r="A68" s="50" t="s">
        <v>113</v>
      </c>
      <c r="B68" s="51" t="s">
        <v>114</v>
      </c>
      <c r="C68" s="51" t="s">
        <v>131</v>
      </c>
      <c r="D68" s="51" t="s">
        <v>132</v>
      </c>
      <c r="E68" s="59">
        <v>19082</v>
      </c>
      <c r="F68" s="61">
        <v>19082</v>
      </c>
      <c r="G68" s="24">
        <f t="shared" si="1"/>
        <v>0</v>
      </c>
      <c r="H68" s="40">
        <f t="shared" si="0"/>
        <v>0</v>
      </c>
      <c r="I68" s="57">
        <v>1</v>
      </c>
      <c r="J68" s="49">
        <v>1</v>
      </c>
      <c r="K68" s="14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36" customFormat="1" ht="15" x14ac:dyDescent="0.25">
      <c r="A69" s="50" t="s">
        <v>133</v>
      </c>
      <c r="B69" s="51" t="s">
        <v>134</v>
      </c>
      <c r="C69" s="51" t="s">
        <v>135</v>
      </c>
      <c r="D69" s="51" t="s">
        <v>136</v>
      </c>
      <c r="E69" s="59">
        <v>1467776</v>
      </c>
      <c r="F69" s="61">
        <v>1467776</v>
      </c>
      <c r="G69" s="24">
        <f t="shared" si="1"/>
        <v>0</v>
      </c>
      <c r="H69" s="40">
        <f t="shared" si="0"/>
        <v>0</v>
      </c>
      <c r="I69" s="57" t="s">
        <v>865</v>
      </c>
      <c r="J69" s="49" t="s">
        <v>865</v>
      </c>
      <c r="K69" s="14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36" customFormat="1" ht="15" x14ac:dyDescent="0.25">
      <c r="A70" s="50" t="s">
        <v>133</v>
      </c>
      <c r="B70" s="51" t="s">
        <v>134</v>
      </c>
      <c r="C70" s="51" t="s">
        <v>41</v>
      </c>
      <c r="D70" s="51" t="s">
        <v>137</v>
      </c>
      <c r="E70" s="59">
        <v>7577732</v>
      </c>
      <c r="F70" s="61">
        <v>7577732</v>
      </c>
      <c r="G70" s="24">
        <f t="shared" si="1"/>
        <v>0</v>
      </c>
      <c r="H70" s="40">
        <f t="shared" si="0"/>
        <v>0</v>
      </c>
      <c r="I70" s="57" t="s">
        <v>865</v>
      </c>
      <c r="J70" s="49" t="s">
        <v>865</v>
      </c>
      <c r="K70" s="14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36" customFormat="1" ht="15" x14ac:dyDescent="0.25">
      <c r="A71" s="50" t="s">
        <v>133</v>
      </c>
      <c r="B71" s="51" t="s">
        <v>134</v>
      </c>
      <c r="C71" s="51" t="s">
        <v>138</v>
      </c>
      <c r="D71" s="51" t="s">
        <v>139</v>
      </c>
      <c r="E71" s="59">
        <v>60801</v>
      </c>
      <c r="F71" s="61">
        <v>60801</v>
      </c>
      <c r="G71" s="24">
        <f t="shared" si="1"/>
        <v>0</v>
      </c>
      <c r="H71" s="40">
        <f t="shared" si="0"/>
        <v>0</v>
      </c>
      <c r="I71" s="57">
        <v>1</v>
      </c>
      <c r="J71" s="49">
        <v>1</v>
      </c>
      <c r="K71" s="14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36" customFormat="1" ht="15" x14ac:dyDescent="0.25">
      <c r="A72" s="50" t="s">
        <v>133</v>
      </c>
      <c r="B72" s="51" t="s">
        <v>134</v>
      </c>
      <c r="C72" s="51" t="s">
        <v>123</v>
      </c>
      <c r="D72" s="51" t="s">
        <v>140</v>
      </c>
      <c r="E72" s="59">
        <v>4253979</v>
      </c>
      <c r="F72" s="61">
        <v>4253979</v>
      </c>
      <c r="G72" s="24">
        <f t="shared" si="1"/>
        <v>0</v>
      </c>
      <c r="H72" s="40">
        <f t="shared" si="0"/>
        <v>0</v>
      </c>
      <c r="I72" s="57" t="s">
        <v>865</v>
      </c>
      <c r="J72" s="49" t="s">
        <v>865</v>
      </c>
      <c r="K72" s="14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36" customFormat="1" ht="15" x14ac:dyDescent="0.25">
      <c r="A73" s="50" t="s">
        <v>133</v>
      </c>
      <c r="B73" s="51" t="s">
        <v>134</v>
      </c>
      <c r="C73" s="51" t="s">
        <v>141</v>
      </c>
      <c r="D73" s="51" t="s">
        <v>142</v>
      </c>
      <c r="E73" s="59">
        <v>4977833</v>
      </c>
      <c r="F73" s="61">
        <v>4977833</v>
      </c>
      <c r="G73" s="24">
        <f t="shared" si="1"/>
        <v>0</v>
      </c>
      <c r="H73" s="40">
        <f t="shared" ref="H73:H136" si="2">ROUND(G73/E73,4)</f>
        <v>0</v>
      </c>
      <c r="I73" s="57" t="s">
        <v>865</v>
      </c>
      <c r="J73" s="49" t="s">
        <v>865</v>
      </c>
      <c r="K73" s="14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36" customFormat="1" ht="15" x14ac:dyDescent="0.25">
      <c r="A74" s="50" t="s">
        <v>133</v>
      </c>
      <c r="B74" s="51" t="s">
        <v>134</v>
      </c>
      <c r="C74" s="51" t="s">
        <v>143</v>
      </c>
      <c r="D74" s="51" t="s">
        <v>144</v>
      </c>
      <c r="E74" s="59">
        <v>1503025</v>
      </c>
      <c r="F74" s="61">
        <v>1503025</v>
      </c>
      <c r="G74" s="24">
        <f t="shared" ref="G74:G136" si="3">SUM(F74-E74)</f>
        <v>0</v>
      </c>
      <c r="H74" s="40">
        <f t="shared" si="2"/>
        <v>0</v>
      </c>
      <c r="I74" s="57" t="s">
        <v>865</v>
      </c>
      <c r="J74" s="49" t="s">
        <v>865</v>
      </c>
      <c r="K74" s="1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36" customFormat="1" ht="15" x14ac:dyDescent="0.25">
      <c r="A75" s="50" t="s">
        <v>133</v>
      </c>
      <c r="B75" s="51" t="s">
        <v>134</v>
      </c>
      <c r="C75" s="51" t="s">
        <v>145</v>
      </c>
      <c r="D75" s="51" t="s">
        <v>146</v>
      </c>
      <c r="E75" s="59">
        <v>1677714</v>
      </c>
      <c r="F75" s="61">
        <v>1677714</v>
      </c>
      <c r="G75" s="24">
        <f t="shared" si="3"/>
        <v>0</v>
      </c>
      <c r="H75" s="40">
        <f t="shared" si="2"/>
        <v>0</v>
      </c>
      <c r="I75" s="57" t="s">
        <v>865</v>
      </c>
      <c r="J75" s="49" t="s">
        <v>865</v>
      </c>
      <c r="K75" s="14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36" customFormat="1" ht="15" x14ac:dyDescent="0.25">
      <c r="A76" s="50" t="s">
        <v>133</v>
      </c>
      <c r="B76" s="51" t="s">
        <v>134</v>
      </c>
      <c r="C76" s="51" t="s">
        <v>147</v>
      </c>
      <c r="D76" s="51" t="s">
        <v>148</v>
      </c>
      <c r="E76" s="59">
        <v>469296</v>
      </c>
      <c r="F76" s="61">
        <v>469296</v>
      </c>
      <c r="G76" s="24">
        <f t="shared" si="3"/>
        <v>0</v>
      </c>
      <c r="H76" s="40">
        <f t="shared" si="2"/>
        <v>0</v>
      </c>
      <c r="I76" s="57" t="s">
        <v>865</v>
      </c>
      <c r="J76" s="49" t="s">
        <v>865</v>
      </c>
      <c r="K76" s="14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36" customFormat="1" ht="15" x14ac:dyDescent="0.25">
      <c r="A77" s="50" t="s">
        <v>133</v>
      </c>
      <c r="B77" s="51" t="s">
        <v>134</v>
      </c>
      <c r="C77" s="51" t="s">
        <v>149</v>
      </c>
      <c r="D77" s="51" t="s">
        <v>150</v>
      </c>
      <c r="E77" s="59">
        <v>4479376</v>
      </c>
      <c r="F77" s="61">
        <v>4479376</v>
      </c>
      <c r="G77" s="24">
        <f t="shared" si="3"/>
        <v>0</v>
      </c>
      <c r="H77" s="40">
        <f t="shared" si="2"/>
        <v>0</v>
      </c>
      <c r="I77" s="57" t="s">
        <v>865</v>
      </c>
      <c r="J77" s="49" t="s">
        <v>865</v>
      </c>
      <c r="K77" s="14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36" customFormat="1" ht="15" x14ac:dyDescent="0.25">
      <c r="A78" s="50" t="s">
        <v>151</v>
      </c>
      <c r="B78" s="51" t="s">
        <v>152</v>
      </c>
      <c r="C78" s="51" t="s">
        <v>153</v>
      </c>
      <c r="D78" s="51" t="s">
        <v>154</v>
      </c>
      <c r="E78" s="59">
        <v>659537</v>
      </c>
      <c r="F78" s="61">
        <v>659537</v>
      </c>
      <c r="G78" s="24">
        <f t="shared" si="3"/>
        <v>0</v>
      </c>
      <c r="H78" s="40">
        <f t="shared" si="2"/>
        <v>0</v>
      </c>
      <c r="I78" s="57" t="s">
        <v>865</v>
      </c>
      <c r="J78" s="49" t="s">
        <v>865</v>
      </c>
      <c r="K78" s="14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36" customFormat="1" ht="15" x14ac:dyDescent="0.25">
      <c r="A79" s="50" t="s">
        <v>151</v>
      </c>
      <c r="B79" s="51" t="s">
        <v>152</v>
      </c>
      <c r="C79" s="51" t="s">
        <v>155</v>
      </c>
      <c r="D79" s="51" t="s">
        <v>156</v>
      </c>
      <c r="E79" s="59">
        <v>709251</v>
      </c>
      <c r="F79" s="61">
        <v>709251</v>
      </c>
      <c r="G79" s="24">
        <f t="shared" si="3"/>
        <v>0</v>
      </c>
      <c r="H79" s="40">
        <f t="shared" si="2"/>
        <v>0</v>
      </c>
      <c r="I79" s="57" t="s">
        <v>865</v>
      </c>
      <c r="J79" s="49" t="s">
        <v>865</v>
      </c>
      <c r="K79" s="14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36" customFormat="1" ht="15" x14ac:dyDescent="0.25">
      <c r="A80" s="50" t="s">
        <v>151</v>
      </c>
      <c r="B80" s="51" t="s">
        <v>152</v>
      </c>
      <c r="C80" s="51" t="s">
        <v>34</v>
      </c>
      <c r="D80" s="51" t="s">
        <v>157</v>
      </c>
      <c r="E80" s="59">
        <v>2599119</v>
      </c>
      <c r="F80" s="61">
        <v>2599119</v>
      </c>
      <c r="G80" s="24">
        <f t="shared" si="3"/>
        <v>0</v>
      </c>
      <c r="H80" s="40">
        <f t="shared" si="2"/>
        <v>0</v>
      </c>
      <c r="I80" s="57" t="s">
        <v>865</v>
      </c>
      <c r="J80" s="49" t="s">
        <v>865</v>
      </c>
      <c r="K80" s="14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36" customFormat="1" ht="15" x14ac:dyDescent="0.25">
      <c r="A81" s="50" t="s">
        <v>151</v>
      </c>
      <c r="B81" s="51" t="s">
        <v>152</v>
      </c>
      <c r="C81" s="51" t="s">
        <v>158</v>
      </c>
      <c r="D81" s="51" t="s">
        <v>159</v>
      </c>
      <c r="E81" s="59">
        <v>1031837</v>
      </c>
      <c r="F81" s="61">
        <v>1031837</v>
      </c>
      <c r="G81" s="24">
        <f t="shared" si="3"/>
        <v>0</v>
      </c>
      <c r="H81" s="40">
        <f t="shared" si="2"/>
        <v>0</v>
      </c>
      <c r="I81" s="57" t="s">
        <v>865</v>
      </c>
      <c r="J81" s="49" t="s">
        <v>865</v>
      </c>
      <c r="K81" s="14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36" customFormat="1" ht="15" x14ac:dyDescent="0.25">
      <c r="A82" s="50" t="s">
        <v>151</v>
      </c>
      <c r="B82" s="51" t="s">
        <v>152</v>
      </c>
      <c r="C82" s="51" t="s">
        <v>116</v>
      </c>
      <c r="D82" s="51" t="s">
        <v>160</v>
      </c>
      <c r="E82" s="59">
        <v>1336567</v>
      </c>
      <c r="F82" s="61">
        <v>1336567</v>
      </c>
      <c r="G82" s="24">
        <f t="shared" si="3"/>
        <v>0</v>
      </c>
      <c r="H82" s="40">
        <f t="shared" si="2"/>
        <v>0</v>
      </c>
      <c r="I82" s="57" t="s">
        <v>865</v>
      </c>
      <c r="J82" s="49" t="s">
        <v>865</v>
      </c>
      <c r="K82" s="14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36" customFormat="1" ht="15" x14ac:dyDescent="0.25">
      <c r="A83" s="50" t="s">
        <v>151</v>
      </c>
      <c r="B83" s="51" t="s">
        <v>152</v>
      </c>
      <c r="C83" s="51" t="s">
        <v>161</v>
      </c>
      <c r="D83" s="51" t="s">
        <v>162</v>
      </c>
      <c r="E83" s="59">
        <v>3155078</v>
      </c>
      <c r="F83" s="61">
        <v>3155078</v>
      </c>
      <c r="G83" s="24">
        <f t="shared" si="3"/>
        <v>0</v>
      </c>
      <c r="H83" s="40">
        <f t="shared" si="2"/>
        <v>0</v>
      </c>
      <c r="I83" s="57" t="s">
        <v>865</v>
      </c>
      <c r="J83" s="49" t="s">
        <v>865</v>
      </c>
      <c r="K83" s="14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36" customFormat="1" ht="15" x14ac:dyDescent="0.25">
      <c r="A84" s="50" t="s">
        <v>151</v>
      </c>
      <c r="B84" s="51" t="s">
        <v>152</v>
      </c>
      <c r="C84" s="51" t="s">
        <v>163</v>
      </c>
      <c r="D84" s="51" t="s">
        <v>164</v>
      </c>
      <c r="E84" s="59">
        <v>2489302</v>
      </c>
      <c r="F84" s="61">
        <v>2489302</v>
      </c>
      <c r="G84" s="24">
        <f t="shared" si="3"/>
        <v>0</v>
      </c>
      <c r="H84" s="40">
        <f t="shared" si="2"/>
        <v>0</v>
      </c>
      <c r="I84" s="57" t="s">
        <v>865</v>
      </c>
      <c r="J84" s="49" t="s">
        <v>865</v>
      </c>
      <c r="K84" s="1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36" customFormat="1" ht="15" x14ac:dyDescent="0.25">
      <c r="A85" s="50" t="s">
        <v>151</v>
      </c>
      <c r="B85" s="51" t="s">
        <v>152</v>
      </c>
      <c r="C85" s="51" t="s">
        <v>165</v>
      </c>
      <c r="D85" s="51" t="s">
        <v>166</v>
      </c>
      <c r="E85" s="59">
        <v>1642376</v>
      </c>
      <c r="F85" s="61">
        <v>1642376</v>
      </c>
      <c r="G85" s="24">
        <f t="shared" si="3"/>
        <v>0</v>
      </c>
      <c r="H85" s="40">
        <f t="shared" si="2"/>
        <v>0</v>
      </c>
      <c r="I85" s="57" t="s">
        <v>865</v>
      </c>
      <c r="J85" s="49" t="s">
        <v>865</v>
      </c>
      <c r="K85" s="14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36" customFormat="1" ht="15" x14ac:dyDescent="0.25">
      <c r="A86" s="50" t="s">
        <v>151</v>
      </c>
      <c r="B86" s="51" t="s">
        <v>152</v>
      </c>
      <c r="C86" s="51" t="s">
        <v>59</v>
      </c>
      <c r="D86" s="51" t="s">
        <v>167</v>
      </c>
      <c r="E86" s="59">
        <v>2707877</v>
      </c>
      <c r="F86" s="61">
        <v>2707877</v>
      </c>
      <c r="G86" s="24">
        <f t="shared" si="3"/>
        <v>0</v>
      </c>
      <c r="H86" s="40">
        <f t="shared" si="2"/>
        <v>0</v>
      </c>
      <c r="I86" s="57" t="s">
        <v>865</v>
      </c>
      <c r="J86" s="49" t="s">
        <v>865</v>
      </c>
      <c r="K86" s="14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36" customFormat="1" ht="15" x14ac:dyDescent="0.25">
      <c r="A87" s="50" t="s">
        <v>151</v>
      </c>
      <c r="B87" s="51" t="s">
        <v>152</v>
      </c>
      <c r="C87" s="51" t="s">
        <v>168</v>
      </c>
      <c r="D87" s="51" t="s">
        <v>169</v>
      </c>
      <c r="E87" s="59">
        <v>2434954</v>
      </c>
      <c r="F87" s="61">
        <v>2434954</v>
      </c>
      <c r="G87" s="24">
        <f t="shared" si="3"/>
        <v>0</v>
      </c>
      <c r="H87" s="40">
        <f t="shared" si="2"/>
        <v>0</v>
      </c>
      <c r="I87" s="57" t="s">
        <v>865</v>
      </c>
      <c r="J87" s="49" t="s">
        <v>865</v>
      </c>
      <c r="K87" s="14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36" customFormat="1" ht="15" x14ac:dyDescent="0.25">
      <c r="A88" s="50" t="s">
        <v>151</v>
      </c>
      <c r="B88" s="51" t="s">
        <v>152</v>
      </c>
      <c r="C88" s="51" t="s">
        <v>170</v>
      </c>
      <c r="D88" s="51" t="s">
        <v>171</v>
      </c>
      <c r="E88" s="59">
        <v>16873663</v>
      </c>
      <c r="F88" s="61">
        <v>16873663</v>
      </c>
      <c r="G88" s="24">
        <f t="shared" si="3"/>
        <v>0</v>
      </c>
      <c r="H88" s="40">
        <f t="shared" si="2"/>
        <v>0</v>
      </c>
      <c r="I88" s="57" t="s">
        <v>865</v>
      </c>
      <c r="J88" s="49" t="s">
        <v>865</v>
      </c>
      <c r="K88" s="14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36" customFormat="1" ht="15" x14ac:dyDescent="0.25">
      <c r="A89" s="50" t="s">
        <v>151</v>
      </c>
      <c r="B89" s="51" t="s">
        <v>152</v>
      </c>
      <c r="C89" s="51" t="s">
        <v>172</v>
      </c>
      <c r="D89" s="51" t="s">
        <v>173</v>
      </c>
      <c r="E89" s="59">
        <v>637984</v>
      </c>
      <c r="F89" s="61">
        <v>637984</v>
      </c>
      <c r="G89" s="24">
        <f t="shared" si="3"/>
        <v>0</v>
      </c>
      <c r="H89" s="40">
        <f t="shared" si="2"/>
        <v>0</v>
      </c>
      <c r="I89" s="57" t="s">
        <v>865</v>
      </c>
      <c r="J89" s="49" t="s">
        <v>865</v>
      </c>
      <c r="K89" s="14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36" customFormat="1" ht="15" x14ac:dyDescent="0.25">
      <c r="A90" s="50" t="s">
        <v>174</v>
      </c>
      <c r="B90" s="51" t="s">
        <v>175</v>
      </c>
      <c r="C90" s="51" t="s">
        <v>26</v>
      </c>
      <c r="D90" s="51" t="s">
        <v>177</v>
      </c>
      <c r="E90" s="59">
        <v>1744336</v>
      </c>
      <c r="F90" s="61">
        <v>1744336</v>
      </c>
      <c r="G90" s="24">
        <f t="shared" si="3"/>
        <v>0</v>
      </c>
      <c r="H90" s="40">
        <f t="shared" si="2"/>
        <v>0</v>
      </c>
      <c r="I90" s="57" t="s">
        <v>865</v>
      </c>
      <c r="J90" s="49" t="s">
        <v>865</v>
      </c>
      <c r="K90" s="14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36" customFormat="1" ht="15" x14ac:dyDescent="0.25">
      <c r="A91" s="50" t="s">
        <v>174</v>
      </c>
      <c r="B91" s="51" t="s">
        <v>175</v>
      </c>
      <c r="C91" s="51" t="s">
        <v>57</v>
      </c>
      <c r="D91" s="51" t="s">
        <v>178</v>
      </c>
      <c r="E91" s="59">
        <v>2205787</v>
      </c>
      <c r="F91" s="61">
        <v>2205787</v>
      </c>
      <c r="G91" s="24">
        <f t="shared" si="3"/>
        <v>0</v>
      </c>
      <c r="H91" s="40">
        <f t="shared" si="2"/>
        <v>0</v>
      </c>
      <c r="I91" s="57" t="s">
        <v>865</v>
      </c>
      <c r="J91" s="49" t="s">
        <v>865</v>
      </c>
      <c r="K91" s="14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36" customFormat="1" ht="15" x14ac:dyDescent="0.25">
      <c r="A92" s="50" t="s">
        <v>174</v>
      </c>
      <c r="B92" s="51" t="s">
        <v>175</v>
      </c>
      <c r="C92" s="51" t="s">
        <v>16</v>
      </c>
      <c r="D92" s="51" t="s">
        <v>179</v>
      </c>
      <c r="E92" s="59">
        <v>1843626</v>
      </c>
      <c r="F92" s="61">
        <v>1843626</v>
      </c>
      <c r="G92" s="24">
        <f t="shared" si="3"/>
        <v>0</v>
      </c>
      <c r="H92" s="40">
        <f t="shared" si="2"/>
        <v>0</v>
      </c>
      <c r="I92" s="57" t="s">
        <v>865</v>
      </c>
      <c r="J92" s="49" t="s">
        <v>865</v>
      </c>
      <c r="K92" s="14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36" customFormat="1" ht="15" x14ac:dyDescent="0.25">
      <c r="A93" s="50" t="s">
        <v>174</v>
      </c>
      <c r="B93" s="51" t="s">
        <v>175</v>
      </c>
      <c r="C93" s="51" t="s">
        <v>180</v>
      </c>
      <c r="D93" s="51" t="s">
        <v>874</v>
      </c>
      <c r="E93" s="59">
        <v>5301691</v>
      </c>
      <c r="F93" s="61">
        <v>5301691</v>
      </c>
      <c r="G93" s="24">
        <f t="shared" si="3"/>
        <v>0</v>
      </c>
      <c r="H93" s="40">
        <f t="shared" si="2"/>
        <v>0</v>
      </c>
      <c r="I93" s="57" t="s">
        <v>865</v>
      </c>
      <c r="J93" s="49" t="s">
        <v>865</v>
      </c>
      <c r="K93" s="14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36" customFormat="1" ht="15" x14ac:dyDescent="0.25">
      <c r="A94" s="50" t="s">
        <v>181</v>
      </c>
      <c r="B94" s="51" t="s">
        <v>182</v>
      </c>
      <c r="C94" s="51" t="s">
        <v>57</v>
      </c>
      <c r="D94" s="51" t="s">
        <v>183</v>
      </c>
      <c r="E94" s="59">
        <v>339599</v>
      </c>
      <c r="F94" s="61">
        <v>339599</v>
      </c>
      <c r="G94" s="24">
        <f t="shared" si="3"/>
        <v>0</v>
      </c>
      <c r="H94" s="40">
        <f t="shared" si="2"/>
        <v>0</v>
      </c>
      <c r="I94" s="57">
        <v>1</v>
      </c>
      <c r="J94" s="49" t="s">
        <v>865</v>
      </c>
      <c r="K94" s="1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36" customFormat="1" ht="15" x14ac:dyDescent="0.25">
      <c r="A95" s="50" t="s">
        <v>181</v>
      </c>
      <c r="B95" s="51" t="s">
        <v>182</v>
      </c>
      <c r="C95" s="51" t="s">
        <v>184</v>
      </c>
      <c r="D95" s="51" t="s">
        <v>185</v>
      </c>
      <c r="E95" s="59">
        <v>497707</v>
      </c>
      <c r="F95" s="61">
        <v>497707</v>
      </c>
      <c r="G95" s="24">
        <f t="shared" si="3"/>
        <v>0</v>
      </c>
      <c r="H95" s="40">
        <f t="shared" si="2"/>
        <v>0</v>
      </c>
      <c r="I95" s="57" t="s">
        <v>865</v>
      </c>
      <c r="J95" s="49" t="s">
        <v>865</v>
      </c>
      <c r="K95" s="14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36" customFormat="1" ht="15" x14ac:dyDescent="0.25">
      <c r="A96" s="50" t="s">
        <v>181</v>
      </c>
      <c r="B96" s="51" t="s">
        <v>182</v>
      </c>
      <c r="C96" s="51" t="s">
        <v>18</v>
      </c>
      <c r="D96" s="51" t="s">
        <v>186</v>
      </c>
      <c r="E96" s="59">
        <v>209</v>
      </c>
      <c r="F96" s="61">
        <v>209</v>
      </c>
      <c r="G96" s="24">
        <f t="shared" si="3"/>
        <v>0</v>
      </c>
      <c r="H96" s="40">
        <f t="shared" si="2"/>
        <v>0</v>
      </c>
      <c r="I96" s="57">
        <v>1</v>
      </c>
      <c r="J96" s="49">
        <v>1</v>
      </c>
      <c r="K96" s="14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36" customFormat="1" ht="15" x14ac:dyDescent="0.25">
      <c r="A97" s="50" t="s">
        <v>187</v>
      </c>
      <c r="B97" s="51" t="s">
        <v>188</v>
      </c>
      <c r="C97" s="51" t="s">
        <v>189</v>
      </c>
      <c r="D97" s="51" t="s">
        <v>190</v>
      </c>
      <c r="E97" s="59">
        <v>1528099</v>
      </c>
      <c r="F97" s="61">
        <v>1528099</v>
      </c>
      <c r="G97" s="24">
        <f t="shared" si="3"/>
        <v>0</v>
      </c>
      <c r="H97" s="40">
        <f t="shared" si="2"/>
        <v>0</v>
      </c>
      <c r="I97" s="57" t="s">
        <v>865</v>
      </c>
      <c r="J97" s="49" t="s">
        <v>865</v>
      </c>
      <c r="K97" s="14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36" customFormat="1" ht="15" x14ac:dyDescent="0.25">
      <c r="A98" s="50" t="s">
        <v>187</v>
      </c>
      <c r="B98" s="51" t="s">
        <v>188</v>
      </c>
      <c r="C98" s="51" t="s">
        <v>57</v>
      </c>
      <c r="D98" s="51" t="s">
        <v>191</v>
      </c>
      <c r="E98" s="59">
        <v>80102048</v>
      </c>
      <c r="F98" s="61">
        <v>80102048</v>
      </c>
      <c r="G98" s="24">
        <f t="shared" si="3"/>
        <v>0</v>
      </c>
      <c r="H98" s="40">
        <f t="shared" si="2"/>
        <v>0</v>
      </c>
      <c r="I98" s="57" t="s">
        <v>865</v>
      </c>
      <c r="J98" s="49" t="s">
        <v>865</v>
      </c>
      <c r="K98" s="14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36" customFormat="1" ht="15" x14ac:dyDescent="0.25">
      <c r="A99" s="50" t="s">
        <v>187</v>
      </c>
      <c r="B99" s="51" t="s">
        <v>188</v>
      </c>
      <c r="C99" s="51" t="s">
        <v>192</v>
      </c>
      <c r="D99" s="51" t="s">
        <v>193</v>
      </c>
      <c r="E99" s="59">
        <v>50561802</v>
      </c>
      <c r="F99" s="61">
        <v>50561802</v>
      </c>
      <c r="G99" s="24">
        <f t="shared" si="3"/>
        <v>0</v>
      </c>
      <c r="H99" s="40">
        <f t="shared" si="2"/>
        <v>0</v>
      </c>
      <c r="I99" s="57" t="s">
        <v>865</v>
      </c>
      <c r="J99" s="49" t="s">
        <v>865</v>
      </c>
      <c r="K99" s="14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36" customFormat="1" ht="15" x14ac:dyDescent="0.25">
      <c r="A100" s="50" t="s">
        <v>187</v>
      </c>
      <c r="B100" s="51" t="s">
        <v>188</v>
      </c>
      <c r="C100" s="51" t="s">
        <v>84</v>
      </c>
      <c r="D100" s="51" t="s">
        <v>194</v>
      </c>
      <c r="E100" s="59">
        <v>11203574</v>
      </c>
      <c r="F100" s="61">
        <v>11203574</v>
      </c>
      <c r="G100" s="24">
        <f t="shared" si="3"/>
        <v>0</v>
      </c>
      <c r="H100" s="40">
        <f t="shared" si="2"/>
        <v>0</v>
      </c>
      <c r="I100" s="57" t="s">
        <v>865</v>
      </c>
      <c r="J100" s="49" t="s">
        <v>865</v>
      </c>
      <c r="K100" s="14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36" customFormat="1" ht="15" x14ac:dyDescent="0.25">
      <c r="A101" s="50" t="s">
        <v>187</v>
      </c>
      <c r="B101" s="51" t="s">
        <v>188</v>
      </c>
      <c r="C101" s="51" t="s">
        <v>127</v>
      </c>
      <c r="D101" s="51" t="s">
        <v>195</v>
      </c>
      <c r="E101" s="59">
        <v>4268650</v>
      </c>
      <c r="F101" s="61">
        <v>4268650</v>
      </c>
      <c r="G101" s="24">
        <f t="shared" si="3"/>
        <v>0</v>
      </c>
      <c r="H101" s="40">
        <f t="shared" si="2"/>
        <v>0</v>
      </c>
      <c r="I101" s="57" t="s">
        <v>865</v>
      </c>
      <c r="J101" s="49" t="s">
        <v>865</v>
      </c>
      <c r="K101" s="14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36" customFormat="1" ht="15" x14ac:dyDescent="0.25">
      <c r="A102" s="50" t="s">
        <v>187</v>
      </c>
      <c r="B102" s="51" t="s">
        <v>188</v>
      </c>
      <c r="C102" s="51" t="s">
        <v>196</v>
      </c>
      <c r="D102" s="51" t="s">
        <v>197</v>
      </c>
      <c r="E102" s="59">
        <v>5663436</v>
      </c>
      <c r="F102" s="61">
        <v>5663436</v>
      </c>
      <c r="G102" s="24">
        <f t="shared" si="3"/>
        <v>0</v>
      </c>
      <c r="H102" s="40">
        <f t="shared" si="2"/>
        <v>0</v>
      </c>
      <c r="I102" s="57" t="s">
        <v>865</v>
      </c>
      <c r="J102" s="49" t="s">
        <v>865</v>
      </c>
      <c r="K102" s="14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36" customFormat="1" ht="15" x14ac:dyDescent="0.25">
      <c r="A103" s="50" t="s">
        <v>198</v>
      </c>
      <c r="B103" s="51" t="s">
        <v>199</v>
      </c>
      <c r="C103" s="51" t="s">
        <v>200</v>
      </c>
      <c r="D103" s="51" t="s">
        <v>201</v>
      </c>
      <c r="E103" s="59">
        <v>1140594</v>
      </c>
      <c r="F103" s="61">
        <v>1140594</v>
      </c>
      <c r="G103" s="24">
        <f t="shared" si="3"/>
        <v>0</v>
      </c>
      <c r="H103" s="40">
        <f t="shared" si="2"/>
        <v>0</v>
      </c>
      <c r="I103" s="57" t="s">
        <v>865</v>
      </c>
      <c r="J103" s="49" t="s">
        <v>865</v>
      </c>
      <c r="K103" s="14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36" customFormat="1" ht="15" x14ac:dyDescent="0.25">
      <c r="A104" s="50" t="s">
        <v>198</v>
      </c>
      <c r="B104" s="51" t="s">
        <v>199</v>
      </c>
      <c r="C104" s="51" t="s">
        <v>26</v>
      </c>
      <c r="D104" s="51" t="s">
        <v>202</v>
      </c>
      <c r="E104" s="59">
        <v>777688</v>
      </c>
      <c r="F104" s="61">
        <v>777688</v>
      </c>
      <c r="G104" s="24">
        <f t="shared" si="3"/>
        <v>0</v>
      </c>
      <c r="H104" s="40">
        <f t="shared" si="2"/>
        <v>0</v>
      </c>
      <c r="I104" s="57">
        <v>1</v>
      </c>
      <c r="J104" s="49" t="s">
        <v>865</v>
      </c>
      <c r="K104" s="1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36" customFormat="1" ht="15" x14ac:dyDescent="0.25">
      <c r="A105" s="50" t="s">
        <v>198</v>
      </c>
      <c r="B105" s="51" t="s">
        <v>199</v>
      </c>
      <c r="C105" s="51" t="s">
        <v>57</v>
      </c>
      <c r="D105" s="51" t="s">
        <v>203</v>
      </c>
      <c r="E105" s="59">
        <v>714085</v>
      </c>
      <c r="F105" s="61">
        <v>714085</v>
      </c>
      <c r="G105" s="24">
        <f t="shared" si="3"/>
        <v>0</v>
      </c>
      <c r="H105" s="40">
        <f t="shared" si="2"/>
        <v>0</v>
      </c>
      <c r="I105" s="57" t="s">
        <v>865</v>
      </c>
      <c r="J105" s="49" t="s">
        <v>865</v>
      </c>
      <c r="K105" s="14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s="36" customFormat="1" ht="15" x14ac:dyDescent="0.25">
      <c r="A106" s="50" t="s">
        <v>204</v>
      </c>
      <c r="B106" s="51" t="s">
        <v>205</v>
      </c>
      <c r="C106" s="51" t="s">
        <v>206</v>
      </c>
      <c r="D106" s="51" t="s">
        <v>207</v>
      </c>
      <c r="E106" s="59">
        <v>1462882</v>
      </c>
      <c r="F106" s="61">
        <v>1462882</v>
      </c>
      <c r="G106" s="24">
        <f t="shared" si="3"/>
        <v>0</v>
      </c>
      <c r="H106" s="40">
        <f t="shared" si="2"/>
        <v>0</v>
      </c>
      <c r="I106" s="57" t="s">
        <v>865</v>
      </c>
      <c r="J106" s="49" t="s">
        <v>865</v>
      </c>
      <c r="K106" s="14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s="36" customFormat="1" ht="15" x14ac:dyDescent="0.25">
      <c r="A107" s="50" t="s">
        <v>204</v>
      </c>
      <c r="B107" s="51" t="s">
        <v>205</v>
      </c>
      <c r="C107" s="51" t="s">
        <v>208</v>
      </c>
      <c r="D107" s="51" t="s">
        <v>209</v>
      </c>
      <c r="E107" s="59">
        <v>2727714</v>
      </c>
      <c r="F107" s="61">
        <v>2727714</v>
      </c>
      <c r="G107" s="24">
        <f t="shared" si="3"/>
        <v>0</v>
      </c>
      <c r="H107" s="40">
        <f t="shared" si="2"/>
        <v>0</v>
      </c>
      <c r="I107" s="57" t="s">
        <v>865</v>
      </c>
      <c r="J107" s="49" t="s">
        <v>865</v>
      </c>
      <c r="K107" s="14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s="36" customFormat="1" ht="15" x14ac:dyDescent="0.25">
      <c r="A108" s="50" t="s">
        <v>204</v>
      </c>
      <c r="B108" s="51" t="s">
        <v>205</v>
      </c>
      <c r="C108" s="51" t="s">
        <v>26</v>
      </c>
      <c r="D108" s="51" t="s">
        <v>210</v>
      </c>
      <c r="E108" s="59">
        <v>5798339</v>
      </c>
      <c r="F108" s="61">
        <v>5798339</v>
      </c>
      <c r="G108" s="24">
        <f t="shared" si="3"/>
        <v>0</v>
      </c>
      <c r="H108" s="40">
        <f t="shared" si="2"/>
        <v>0</v>
      </c>
      <c r="I108" s="57" t="s">
        <v>865</v>
      </c>
      <c r="J108" s="49" t="s">
        <v>865</v>
      </c>
      <c r="K108" s="14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s="36" customFormat="1" ht="15" x14ac:dyDescent="0.25">
      <c r="A109" s="50" t="s">
        <v>204</v>
      </c>
      <c r="B109" s="51" t="s">
        <v>205</v>
      </c>
      <c r="C109" s="51" t="s">
        <v>57</v>
      </c>
      <c r="D109" s="51" t="s">
        <v>211</v>
      </c>
      <c r="E109" s="59">
        <v>1029038</v>
      </c>
      <c r="F109" s="61">
        <v>1029038</v>
      </c>
      <c r="G109" s="24">
        <f t="shared" si="3"/>
        <v>0</v>
      </c>
      <c r="H109" s="40">
        <f t="shared" si="2"/>
        <v>0</v>
      </c>
      <c r="I109" s="57" t="s">
        <v>865</v>
      </c>
      <c r="J109" s="49" t="s">
        <v>865</v>
      </c>
      <c r="K109" s="14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36" customFormat="1" ht="15" x14ac:dyDescent="0.25">
      <c r="A110" s="50" t="s">
        <v>204</v>
      </c>
      <c r="B110" s="51" t="s">
        <v>205</v>
      </c>
      <c r="C110" s="51" t="s">
        <v>79</v>
      </c>
      <c r="D110" s="51" t="s">
        <v>212</v>
      </c>
      <c r="E110" s="59">
        <v>1563786</v>
      </c>
      <c r="F110" s="61">
        <v>1563786</v>
      </c>
      <c r="G110" s="24">
        <f t="shared" si="3"/>
        <v>0</v>
      </c>
      <c r="H110" s="40">
        <f t="shared" si="2"/>
        <v>0</v>
      </c>
      <c r="I110" s="57" t="s">
        <v>865</v>
      </c>
      <c r="J110" s="49" t="s">
        <v>865</v>
      </c>
      <c r="K110" s="14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36" customFormat="1" ht="15" x14ac:dyDescent="0.25">
      <c r="A111" s="50" t="s">
        <v>204</v>
      </c>
      <c r="B111" s="51" t="s">
        <v>205</v>
      </c>
      <c r="C111" s="51" t="s">
        <v>16</v>
      </c>
      <c r="D111" s="51" t="s">
        <v>213</v>
      </c>
      <c r="E111" s="59">
        <v>1153944</v>
      </c>
      <c r="F111" s="61">
        <v>1153944</v>
      </c>
      <c r="G111" s="24">
        <f t="shared" si="3"/>
        <v>0</v>
      </c>
      <c r="H111" s="40">
        <f t="shared" si="2"/>
        <v>0</v>
      </c>
      <c r="I111" s="57" t="s">
        <v>865</v>
      </c>
      <c r="J111" s="49" t="s">
        <v>865</v>
      </c>
      <c r="K111" s="14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s="36" customFormat="1" ht="15" x14ac:dyDescent="0.25">
      <c r="A112" s="50" t="s">
        <v>204</v>
      </c>
      <c r="B112" s="51" t="s">
        <v>205</v>
      </c>
      <c r="C112" s="51" t="s">
        <v>214</v>
      </c>
      <c r="D112" s="51" t="s">
        <v>215</v>
      </c>
      <c r="E112" s="59">
        <v>58832890</v>
      </c>
      <c r="F112" s="61">
        <v>58832890</v>
      </c>
      <c r="G112" s="24">
        <f t="shared" si="3"/>
        <v>0</v>
      </c>
      <c r="H112" s="40">
        <f t="shared" si="2"/>
        <v>0</v>
      </c>
      <c r="I112" s="57" t="s">
        <v>865</v>
      </c>
      <c r="J112" s="49" t="s">
        <v>865</v>
      </c>
      <c r="K112" s="14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s="36" customFormat="1" ht="15" x14ac:dyDescent="0.25">
      <c r="A113" s="50" t="s">
        <v>204</v>
      </c>
      <c r="B113" s="51" t="s">
        <v>205</v>
      </c>
      <c r="C113" s="51" t="s">
        <v>67</v>
      </c>
      <c r="D113" s="51" t="s">
        <v>216</v>
      </c>
      <c r="E113" s="59">
        <v>1784241</v>
      </c>
      <c r="F113" s="61">
        <v>1784241</v>
      </c>
      <c r="G113" s="24">
        <f t="shared" si="3"/>
        <v>0</v>
      </c>
      <c r="H113" s="40">
        <f t="shared" si="2"/>
        <v>0</v>
      </c>
      <c r="I113" s="57" t="s">
        <v>865</v>
      </c>
      <c r="J113" s="49" t="s">
        <v>865</v>
      </c>
      <c r="K113" s="14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36" customFormat="1" ht="15" x14ac:dyDescent="0.25">
      <c r="A114" s="50" t="s">
        <v>204</v>
      </c>
      <c r="B114" s="51" t="s">
        <v>205</v>
      </c>
      <c r="C114" s="51" t="s">
        <v>168</v>
      </c>
      <c r="D114" s="51" t="s">
        <v>217</v>
      </c>
      <c r="E114" s="59">
        <v>8811924</v>
      </c>
      <c r="F114" s="61">
        <v>8811924</v>
      </c>
      <c r="G114" s="24">
        <f t="shared" si="3"/>
        <v>0</v>
      </c>
      <c r="H114" s="40">
        <f t="shared" si="2"/>
        <v>0</v>
      </c>
      <c r="I114" s="57" t="s">
        <v>865</v>
      </c>
      <c r="J114" s="49" t="s">
        <v>865</v>
      </c>
      <c r="K114" s="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36" customFormat="1" ht="15" x14ac:dyDescent="0.25">
      <c r="A115" s="50" t="s">
        <v>204</v>
      </c>
      <c r="B115" s="51" t="s">
        <v>205</v>
      </c>
      <c r="C115" s="51" t="s">
        <v>218</v>
      </c>
      <c r="D115" s="51" t="s">
        <v>219</v>
      </c>
      <c r="E115" s="59">
        <v>1216699</v>
      </c>
      <c r="F115" s="61">
        <v>1216699</v>
      </c>
      <c r="G115" s="24">
        <f t="shared" si="3"/>
        <v>0</v>
      </c>
      <c r="H115" s="40">
        <f t="shared" si="2"/>
        <v>0</v>
      </c>
      <c r="I115" s="57" t="s">
        <v>865</v>
      </c>
      <c r="J115" s="49" t="s">
        <v>865</v>
      </c>
      <c r="K115" s="14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36" customFormat="1" ht="15" x14ac:dyDescent="0.25">
      <c r="A116" s="50" t="s">
        <v>220</v>
      </c>
      <c r="B116" s="51" t="s">
        <v>221</v>
      </c>
      <c r="C116" s="51" t="s">
        <v>26</v>
      </c>
      <c r="D116" s="51" t="s">
        <v>222</v>
      </c>
      <c r="E116" s="59">
        <v>2351338</v>
      </c>
      <c r="F116" s="61">
        <v>2351338</v>
      </c>
      <c r="G116" s="24">
        <f t="shared" si="3"/>
        <v>0</v>
      </c>
      <c r="H116" s="40">
        <f t="shared" si="2"/>
        <v>0</v>
      </c>
      <c r="I116" s="57" t="s">
        <v>865</v>
      </c>
      <c r="J116" s="49" t="s">
        <v>865</v>
      </c>
      <c r="K116" s="14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36" customFormat="1" ht="15" x14ac:dyDescent="0.25">
      <c r="A117" s="50" t="s">
        <v>220</v>
      </c>
      <c r="B117" s="51" t="s">
        <v>221</v>
      </c>
      <c r="C117" s="51" t="s">
        <v>223</v>
      </c>
      <c r="D117" s="51" t="s">
        <v>224</v>
      </c>
      <c r="E117" s="59">
        <v>862487</v>
      </c>
      <c r="F117" s="61">
        <v>862487</v>
      </c>
      <c r="G117" s="24">
        <f t="shared" si="3"/>
        <v>0</v>
      </c>
      <c r="H117" s="40">
        <f t="shared" si="2"/>
        <v>0</v>
      </c>
      <c r="I117" s="57" t="s">
        <v>865</v>
      </c>
      <c r="J117" s="49" t="s">
        <v>865</v>
      </c>
      <c r="K117" s="14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s="36" customFormat="1" ht="15" x14ac:dyDescent="0.25">
      <c r="A118" s="50" t="s">
        <v>220</v>
      </c>
      <c r="B118" s="51" t="s">
        <v>221</v>
      </c>
      <c r="C118" s="51" t="s">
        <v>225</v>
      </c>
      <c r="D118" s="51" t="s">
        <v>226</v>
      </c>
      <c r="E118" s="59">
        <v>901527</v>
      </c>
      <c r="F118" s="61">
        <v>901527</v>
      </c>
      <c r="G118" s="24">
        <f t="shared" si="3"/>
        <v>0</v>
      </c>
      <c r="H118" s="40">
        <f t="shared" si="2"/>
        <v>0</v>
      </c>
      <c r="I118" s="57" t="s">
        <v>865</v>
      </c>
      <c r="J118" s="49" t="s">
        <v>865</v>
      </c>
      <c r="K118" s="14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s="36" customFormat="1" ht="15" x14ac:dyDescent="0.25">
      <c r="A119" s="50" t="s">
        <v>227</v>
      </c>
      <c r="B119" s="51" t="s">
        <v>228</v>
      </c>
      <c r="C119" s="51" t="s">
        <v>229</v>
      </c>
      <c r="D119" s="51" t="s">
        <v>230</v>
      </c>
      <c r="E119" s="59">
        <v>11871</v>
      </c>
      <c r="F119" s="61">
        <v>11871</v>
      </c>
      <c r="G119" s="24">
        <f t="shared" si="3"/>
        <v>0</v>
      </c>
      <c r="H119" s="40">
        <f t="shared" si="2"/>
        <v>0</v>
      </c>
      <c r="I119" s="57">
        <v>1</v>
      </c>
      <c r="J119" s="49" t="s">
        <v>865</v>
      </c>
      <c r="K119" s="14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s="36" customFormat="1" ht="15" x14ac:dyDescent="0.25">
      <c r="A120" s="50" t="s">
        <v>227</v>
      </c>
      <c r="B120" s="51" t="s">
        <v>228</v>
      </c>
      <c r="C120" s="51" t="s">
        <v>59</v>
      </c>
      <c r="D120" s="51" t="s">
        <v>231</v>
      </c>
      <c r="E120" s="59">
        <v>738634</v>
      </c>
      <c r="F120" s="61">
        <v>738634</v>
      </c>
      <c r="G120" s="24">
        <f t="shared" si="3"/>
        <v>0</v>
      </c>
      <c r="H120" s="40">
        <f t="shared" si="2"/>
        <v>0</v>
      </c>
      <c r="I120" s="57" t="s">
        <v>865</v>
      </c>
      <c r="J120" s="49" t="s">
        <v>865</v>
      </c>
      <c r="K120" s="14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36" customFormat="1" ht="15" x14ac:dyDescent="0.25">
      <c r="A121" s="50" t="s">
        <v>227</v>
      </c>
      <c r="B121" s="51" t="s">
        <v>228</v>
      </c>
      <c r="C121" s="51" t="s">
        <v>232</v>
      </c>
      <c r="D121" s="51" t="s">
        <v>233</v>
      </c>
      <c r="E121" s="59">
        <v>1765964</v>
      </c>
      <c r="F121" s="61">
        <v>1765964</v>
      </c>
      <c r="G121" s="24">
        <f t="shared" si="3"/>
        <v>0</v>
      </c>
      <c r="H121" s="40">
        <f t="shared" si="2"/>
        <v>0</v>
      </c>
      <c r="I121" s="57" t="s">
        <v>865</v>
      </c>
      <c r="J121" s="49" t="s">
        <v>865</v>
      </c>
      <c r="K121" s="14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s="36" customFormat="1" ht="15" x14ac:dyDescent="0.25">
      <c r="A122" s="50" t="s">
        <v>227</v>
      </c>
      <c r="B122" s="51" t="s">
        <v>228</v>
      </c>
      <c r="C122" s="51" t="s">
        <v>95</v>
      </c>
      <c r="D122" s="51" t="s">
        <v>234</v>
      </c>
      <c r="E122" s="59">
        <v>787037</v>
      </c>
      <c r="F122" s="61">
        <v>787037</v>
      </c>
      <c r="G122" s="24">
        <f t="shared" si="3"/>
        <v>0</v>
      </c>
      <c r="H122" s="40">
        <f t="shared" si="2"/>
        <v>0</v>
      </c>
      <c r="I122" s="57" t="s">
        <v>865</v>
      </c>
      <c r="J122" s="49" t="s">
        <v>865</v>
      </c>
      <c r="K122" s="14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36" customFormat="1" ht="15" x14ac:dyDescent="0.25">
      <c r="A123" s="50" t="s">
        <v>227</v>
      </c>
      <c r="B123" s="51" t="s">
        <v>228</v>
      </c>
      <c r="C123" s="51" t="s">
        <v>235</v>
      </c>
      <c r="D123" s="51" t="s">
        <v>236</v>
      </c>
      <c r="E123" s="59">
        <v>5995302</v>
      </c>
      <c r="F123" s="61">
        <v>5995302</v>
      </c>
      <c r="G123" s="24">
        <f t="shared" si="3"/>
        <v>0</v>
      </c>
      <c r="H123" s="40">
        <f t="shared" si="2"/>
        <v>0</v>
      </c>
      <c r="I123" s="57" t="s">
        <v>865</v>
      </c>
      <c r="J123" s="49" t="s">
        <v>865</v>
      </c>
      <c r="K123" s="14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s="36" customFormat="1" ht="15" x14ac:dyDescent="0.25">
      <c r="A124" s="50" t="s">
        <v>237</v>
      </c>
      <c r="B124" s="51" t="s">
        <v>238</v>
      </c>
      <c r="C124" s="51" t="s">
        <v>239</v>
      </c>
      <c r="D124" s="51" t="s">
        <v>240</v>
      </c>
      <c r="E124" s="59">
        <v>4135868</v>
      </c>
      <c r="F124" s="61">
        <v>4135868</v>
      </c>
      <c r="G124" s="24">
        <f t="shared" si="3"/>
        <v>0</v>
      </c>
      <c r="H124" s="40">
        <f t="shared" si="2"/>
        <v>0</v>
      </c>
      <c r="I124" s="57" t="s">
        <v>865</v>
      </c>
      <c r="J124" s="49" t="s">
        <v>865</v>
      </c>
      <c r="K124" s="1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36" customFormat="1" ht="15" x14ac:dyDescent="0.25">
      <c r="A125" s="50" t="s">
        <v>237</v>
      </c>
      <c r="B125" s="51" t="s">
        <v>238</v>
      </c>
      <c r="C125" s="51" t="s">
        <v>241</v>
      </c>
      <c r="D125" s="51" t="s">
        <v>242</v>
      </c>
      <c r="E125" s="59">
        <v>290219</v>
      </c>
      <c r="F125" s="61">
        <v>290219</v>
      </c>
      <c r="G125" s="24">
        <f t="shared" si="3"/>
        <v>0</v>
      </c>
      <c r="H125" s="40">
        <f t="shared" si="2"/>
        <v>0</v>
      </c>
      <c r="I125" s="57" t="s">
        <v>865</v>
      </c>
      <c r="J125" s="49" t="s">
        <v>865</v>
      </c>
      <c r="K125" s="14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36" customFormat="1" ht="15" x14ac:dyDescent="0.25">
      <c r="A126" s="50" t="s">
        <v>237</v>
      </c>
      <c r="B126" s="51" t="s">
        <v>238</v>
      </c>
      <c r="C126" s="51" t="s">
        <v>161</v>
      </c>
      <c r="D126" s="51" t="s">
        <v>243</v>
      </c>
      <c r="E126" s="59">
        <v>1382103</v>
      </c>
      <c r="F126" s="61">
        <v>1382103</v>
      </c>
      <c r="G126" s="24">
        <f t="shared" si="3"/>
        <v>0</v>
      </c>
      <c r="H126" s="40">
        <f t="shared" si="2"/>
        <v>0</v>
      </c>
      <c r="I126" s="57" t="s">
        <v>865</v>
      </c>
      <c r="J126" s="49" t="s">
        <v>865</v>
      </c>
      <c r="K126" s="14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s="36" customFormat="1" ht="15" x14ac:dyDescent="0.25">
      <c r="A127" s="50" t="s">
        <v>237</v>
      </c>
      <c r="B127" s="51" t="s">
        <v>238</v>
      </c>
      <c r="C127" s="51" t="s">
        <v>244</v>
      </c>
      <c r="D127" s="51" t="s">
        <v>245</v>
      </c>
      <c r="E127" s="59">
        <v>1262443</v>
      </c>
      <c r="F127" s="61">
        <v>1262443</v>
      </c>
      <c r="G127" s="24">
        <f t="shared" si="3"/>
        <v>0</v>
      </c>
      <c r="H127" s="40">
        <f t="shared" si="2"/>
        <v>0</v>
      </c>
      <c r="I127" s="57" t="s">
        <v>865</v>
      </c>
      <c r="J127" s="49" t="s">
        <v>865</v>
      </c>
      <c r="K127" s="14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s="36" customFormat="1" ht="15" x14ac:dyDescent="0.25">
      <c r="A128" s="50" t="s">
        <v>237</v>
      </c>
      <c r="B128" s="51" t="s">
        <v>238</v>
      </c>
      <c r="C128" s="51" t="s">
        <v>57</v>
      </c>
      <c r="D128" s="51" t="s">
        <v>246</v>
      </c>
      <c r="E128" s="59">
        <v>7269929</v>
      </c>
      <c r="F128" s="61">
        <v>7269929</v>
      </c>
      <c r="G128" s="24">
        <f t="shared" si="3"/>
        <v>0</v>
      </c>
      <c r="H128" s="40">
        <f t="shared" si="2"/>
        <v>0</v>
      </c>
      <c r="I128" s="57" t="s">
        <v>865</v>
      </c>
      <c r="J128" s="49" t="s">
        <v>865</v>
      </c>
      <c r="K128" s="14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s="36" customFormat="1" ht="15" x14ac:dyDescent="0.25">
      <c r="A129" s="50" t="s">
        <v>237</v>
      </c>
      <c r="B129" s="51" t="s">
        <v>238</v>
      </c>
      <c r="C129" s="51" t="s">
        <v>79</v>
      </c>
      <c r="D129" s="51" t="s">
        <v>247</v>
      </c>
      <c r="E129" s="59">
        <v>5962396</v>
      </c>
      <c r="F129" s="61">
        <v>5962396</v>
      </c>
      <c r="G129" s="24">
        <f t="shared" si="3"/>
        <v>0</v>
      </c>
      <c r="H129" s="40">
        <f t="shared" si="2"/>
        <v>0</v>
      </c>
      <c r="I129" s="57" t="s">
        <v>865</v>
      </c>
      <c r="J129" s="49" t="s">
        <v>865</v>
      </c>
      <c r="K129" s="14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s="36" customFormat="1" ht="15" x14ac:dyDescent="0.25">
      <c r="A130" s="50" t="s">
        <v>237</v>
      </c>
      <c r="B130" s="51" t="s">
        <v>238</v>
      </c>
      <c r="C130" s="51" t="s">
        <v>82</v>
      </c>
      <c r="D130" s="51" t="s">
        <v>248</v>
      </c>
      <c r="E130" s="59">
        <v>2492413</v>
      </c>
      <c r="F130" s="61">
        <v>2492413</v>
      </c>
      <c r="G130" s="24">
        <f t="shared" si="3"/>
        <v>0</v>
      </c>
      <c r="H130" s="40">
        <f t="shared" si="2"/>
        <v>0</v>
      </c>
      <c r="I130" s="57" t="s">
        <v>865</v>
      </c>
      <c r="J130" s="49" t="s">
        <v>865</v>
      </c>
      <c r="K130" s="14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s="36" customFormat="1" ht="15" x14ac:dyDescent="0.25">
      <c r="A131" s="50" t="s">
        <v>237</v>
      </c>
      <c r="B131" s="51" t="s">
        <v>238</v>
      </c>
      <c r="C131" s="51" t="s">
        <v>232</v>
      </c>
      <c r="D131" s="51" t="s">
        <v>249</v>
      </c>
      <c r="E131" s="59">
        <v>1181943</v>
      </c>
      <c r="F131" s="61">
        <v>1181943</v>
      </c>
      <c r="G131" s="24">
        <f t="shared" si="3"/>
        <v>0</v>
      </c>
      <c r="H131" s="40">
        <f t="shared" si="2"/>
        <v>0</v>
      </c>
      <c r="I131" s="57" t="s">
        <v>865</v>
      </c>
      <c r="J131" s="49" t="s">
        <v>865</v>
      </c>
      <c r="K131" s="14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s="36" customFormat="1" ht="15" x14ac:dyDescent="0.25">
      <c r="A132" s="50" t="s">
        <v>237</v>
      </c>
      <c r="B132" s="51" t="s">
        <v>238</v>
      </c>
      <c r="C132" s="51" t="s">
        <v>250</v>
      </c>
      <c r="D132" s="51" t="s">
        <v>251</v>
      </c>
      <c r="E132" s="59">
        <v>2802770</v>
      </c>
      <c r="F132" s="61">
        <v>2802770</v>
      </c>
      <c r="G132" s="24">
        <f t="shared" si="3"/>
        <v>0</v>
      </c>
      <c r="H132" s="40">
        <f t="shared" si="2"/>
        <v>0</v>
      </c>
      <c r="I132" s="57" t="s">
        <v>865</v>
      </c>
      <c r="J132" s="49" t="s">
        <v>865</v>
      </c>
      <c r="K132" s="14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s="36" customFormat="1" ht="15" x14ac:dyDescent="0.25">
      <c r="A133" s="50" t="s">
        <v>237</v>
      </c>
      <c r="B133" s="51" t="s">
        <v>238</v>
      </c>
      <c r="C133" s="51" t="s">
        <v>95</v>
      </c>
      <c r="D133" s="51" t="s">
        <v>252</v>
      </c>
      <c r="E133" s="59">
        <v>1251088</v>
      </c>
      <c r="F133" s="61">
        <v>1251088</v>
      </c>
      <c r="G133" s="24">
        <f t="shared" si="3"/>
        <v>0</v>
      </c>
      <c r="H133" s="40">
        <f t="shared" si="2"/>
        <v>0</v>
      </c>
      <c r="I133" s="57" t="s">
        <v>865</v>
      </c>
      <c r="J133" s="49" t="s">
        <v>865</v>
      </c>
      <c r="K133" s="14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s="36" customFormat="1" ht="15" x14ac:dyDescent="0.25">
      <c r="A134" s="50" t="s">
        <v>237</v>
      </c>
      <c r="B134" s="51" t="s">
        <v>238</v>
      </c>
      <c r="C134" s="51" t="s">
        <v>138</v>
      </c>
      <c r="D134" s="51" t="s">
        <v>253</v>
      </c>
      <c r="E134" s="59">
        <v>809894</v>
      </c>
      <c r="F134" s="61">
        <v>809894</v>
      </c>
      <c r="G134" s="24">
        <f t="shared" si="3"/>
        <v>0</v>
      </c>
      <c r="H134" s="40">
        <f t="shared" si="2"/>
        <v>0</v>
      </c>
      <c r="I134" s="57" t="s">
        <v>865</v>
      </c>
      <c r="J134" s="49" t="s">
        <v>865</v>
      </c>
      <c r="K134" s="1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s="36" customFormat="1" ht="15" x14ac:dyDescent="0.25">
      <c r="A135" s="50" t="s">
        <v>237</v>
      </c>
      <c r="B135" s="51" t="s">
        <v>238</v>
      </c>
      <c r="C135" s="51" t="s">
        <v>61</v>
      </c>
      <c r="D135" s="51" t="s">
        <v>254</v>
      </c>
      <c r="E135" s="59">
        <v>3217566</v>
      </c>
      <c r="F135" s="61">
        <v>3217566</v>
      </c>
      <c r="G135" s="24">
        <f t="shared" si="3"/>
        <v>0</v>
      </c>
      <c r="H135" s="40">
        <f t="shared" si="2"/>
        <v>0</v>
      </c>
      <c r="I135" s="57" t="s">
        <v>865</v>
      </c>
      <c r="J135" s="49" t="s">
        <v>865</v>
      </c>
      <c r="K135" s="14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s="36" customFormat="1" ht="15" x14ac:dyDescent="0.25">
      <c r="A136" s="50" t="s">
        <v>237</v>
      </c>
      <c r="B136" s="51" t="s">
        <v>238</v>
      </c>
      <c r="C136" s="51" t="s">
        <v>97</v>
      </c>
      <c r="D136" s="51" t="s">
        <v>255</v>
      </c>
      <c r="E136" s="59">
        <v>12958655</v>
      </c>
      <c r="F136" s="61">
        <v>12958655</v>
      </c>
      <c r="G136" s="24">
        <f t="shared" si="3"/>
        <v>0</v>
      </c>
      <c r="H136" s="40">
        <f t="shared" si="2"/>
        <v>0</v>
      </c>
      <c r="I136" s="57" t="s">
        <v>865</v>
      </c>
      <c r="J136" s="49" t="s">
        <v>865</v>
      </c>
      <c r="K136" s="14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s="36" customFormat="1" ht="15" x14ac:dyDescent="0.25">
      <c r="A137" s="50" t="s">
        <v>237</v>
      </c>
      <c r="B137" s="51" t="s">
        <v>238</v>
      </c>
      <c r="C137" s="51" t="s">
        <v>180</v>
      </c>
      <c r="D137" s="51" t="s">
        <v>256</v>
      </c>
      <c r="E137" s="59">
        <v>2158720</v>
      </c>
      <c r="F137" s="61">
        <v>2158720</v>
      </c>
      <c r="G137" s="24">
        <f t="shared" ref="G137:G200" si="4">SUM(F137-E137)</f>
        <v>0</v>
      </c>
      <c r="H137" s="40">
        <f t="shared" ref="H137:H200" si="5">ROUND(G137/E137,4)</f>
        <v>0</v>
      </c>
      <c r="I137" s="57" t="s">
        <v>865</v>
      </c>
      <c r="J137" s="49" t="s">
        <v>865</v>
      </c>
      <c r="K137" s="14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s="36" customFormat="1" ht="15" x14ac:dyDescent="0.25">
      <c r="A138" s="50" t="s">
        <v>257</v>
      </c>
      <c r="B138" s="51" t="s">
        <v>258</v>
      </c>
      <c r="C138" s="51" t="s">
        <v>82</v>
      </c>
      <c r="D138" s="51" t="s">
        <v>259</v>
      </c>
      <c r="E138" s="59">
        <v>1753418</v>
      </c>
      <c r="F138" s="61">
        <v>1753418</v>
      </c>
      <c r="G138" s="24">
        <f t="shared" si="4"/>
        <v>0</v>
      </c>
      <c r="H138" s="40">
        <f t="shared" si="5"/>
        <v>0</v>
      </c>
      <c r="I138" s="57" t="s">
        <v>865</v>
      </c>
      <c r="J138" s="49" t="s">
        <v>865</v>
      </c>
      <c r="K138" s="14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s="36" customFormat="1" ht="15" x14ac:dyDescent="0.25">
      <c r="A139" s="50" t="s">
        <v>257</v>
      </c>
      <c r="B139" s="51" t="s">
        <v>258</v>
      </c>
      <c r="C139" s="51" t="s">
        <v>37</v>
      </c>
      <c r="D139" s="51" t="s">
        <v>260</v>
      </c>
      <c r="E139" s="59">
        <v>816341</v>
      </c>
      <c r="F139" s="61">
        <v>816341</v>
      </c>
      <c r="G139" s="24">
        <f t="shared" si="4"/>
        <v>0</v>
      </c>
      <c r="H139" s="40">
        <f t="shared" si="5"/>
        <v>0</v>
      </c>
      <c r="I139" s="57" t="s">
        <v>865</v>
      </c>
      <c r="J139" s="49" t="s">
        <v>865</v>
      </c>
      <c r="K139" s="14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s="36" customFormat="1" ht="15" x14ac:dyDescent="0.25">
      <c r="A140" s="50" t="s">
        <v>257</v>
      </c>
      <c r="B140" s="51" t="s">
        <v>258</v>
      </c>
      <c r="C140" s="51" t="s">
        <v>43</v>
      </c>
      <c r="D140" s="51" t="s">
        <v>261</v>
      </c>
      <c r="E140" s="59">
        <v>6623297</v>
      </c>
      <c r="F140" s="61">
        <v>6623297</v>
      </c>
      <c r="G140" s="24">
        <f t="shared" si="4"/>
        <v>0</v>
      </c>
      <c r="H140" s="40">
        <f t="shared" si="5"/>
        <v>0</v>
      </c>
      <c r="I140" s="57" t="s">
        <v>865</v>
      </c>
      <c r="J140" s="49" t="s">
        <v>865</v>
      </c>
      <c r="K140" s="14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s="36" customFormat="1" ht="15" x14ac:dyDescent="0.25">
      <c r="A141" s="50" t="s">
        <v>257</v>
      </c>
      <c r="B141" s="51" t="s">
        <v>258</v>
      </c>
      <c r="C141" s="51" t="s">
        <v>262</v>
      </c>
      <c r="D141" s="51" t="s">
        <v>263</v>
      </c>
      <c r="E141" s="59">
        <v>8635915</v>
      </c>
      <c r="F141" s="61">
        <v>8635915</v>
      </c>
      <c r="G141" s="24">
        <f t="shared" si="4"/>
        <v>0</v>
      </c>
      <c r="H141" s="40">
        <f t="shared" si="5"/>
        <v>0</v>
      </c>
      <c r="I141" s="57" t="s">
        <v>865</v>
      </c>
      <c r="J141" s="49" t="s">
        <v>865</v>
      </c>
      <c r="K141" s="14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s="36" customFormat="1" ht="15" x14ac:dyDescent="0.25">
      <c r="A142" s="50" t="s">
        <v>264</v>
      </c>
      <c r="B142" s="51" t="s">
        <v>265</v>
      </c>
      <c r="C142" s="51" t="s">
        <v>266</v>
      </c>
      <c r="D142" s="51" t="s">
        <v>267</v>
      </c>
      <c r="E142" s="59">
        <v>12004</v>
      </c>
      <c r="F142" s="61">
        <v>12004</v>
      </c>
      <c r="G142" s="24">
        <f t="shared" si="4"/>
        <v>0</v>
      </c>
      <c r="H142" s="40">
        <f t="shared" si="5"/>
        <v>0</v>
      </c>
      <c r="I142" s="57">
        <v>1</v>
      </c>
      <c r="J142" s="49">
        <v>1</v>
      </c>
      <c r="K142" s="14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s="36" customFormat="1" ht="15" x14ac:dyDescent="0.25">
      <c r="A143" s="50" t="s">
        <v>264</v>
      </c>
      <c r="B143" s="51" t="s">
        <v>265</v>
      </c>
      <c r="C143" s="51" t="s">
        <v>155</v>
      </c>
      <c r="D143" s="51" t="s">
        <v>268</v>
      </c>
      <c r="E143" s="59">
        <v>690738</v>
      </c>
      <c r="F143" s="61">
        <v>690738</v>
      </c>
      <c r="G143" s="24">
        <f t="shared" si="4"/>
        <v>0</v>
      </c>
      <c r="H143" s="40">
        <f t="shared" si="5"/>
        <v>0</v>
      </c>
      <c r="I143" s="57" t="s">
        <v>865</v>
      </c>
      <c r="J143" s="49" t="s">
        <v>865</v>
      </c>
      <c r="K143" s="14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s="36" customFormat="1" ht="15" x14ac:dyDescent="0.25">
      <c r="A144" s="50" t="s">
        <v>264</v>
      </c>
      <c r="B144" s="51" t="s">
        <v>265</v>
      </c>
      <c r="C144" s="51" t="s">
        <v>269</v>
      </c>
      <c r="D144" s="51" t="s">
        <v>270</v>
      </c>
      <c r="E144" s="59">
        <v>557687</v>
      </c>
      <c r="F144" s="61">
        <v>518533</v>
      </c>
      <c r="G144" s="24">
        <f t="shared" si="4"/>
        <v>-39154</v>
      </c>
      <c r="H144" s="40">
        <f t="shared" si="5"/>
        <v>-7.0199999999999999E-2</v>
      </c>
      <c r="I144" s="57" t="s">
        <v>865</v>
      </c>
      <c r="J144" s="49" t="s">
        <v>865</v>
      </c>
      <c r="K144" s="1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s="36" customFormat="1" ht="15" x14ac:dyDescent="0.25">
      <c r="A145" s="50" t="s">
        <v>264</v>
      </c>
      <c r="B145" s="51" t="s">
        <v>265</v>
      </c>
      <c r="C145" s="51" t="s">
        <v>161</v>
      </c>
      <c r="D145" s="51" t="s">
        <v>271</v>
      </c>
      <c r="E145" s="59">
        <v>952360</v>
      </c>
      <c r="F145" s="61">
        <v>952360</v>
      </c>
      <c r="G145" s="24">
        <f t="shared" si="4"/>
        <v>0</v>
      </c>
      <c r="H145" s="40">
        <f t="shared" si="5"/>
        <v>0</v>
      </c>
      <c r="I145" s="57" t="s">
        <v>865</v>
      </c>
      <c r="J145" s="49" t="s">
        <v>865</v>
      </c>
      <c r="K145" s="14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s="36" customFormat="1" ht="15" x14ac:dyDescent="0.25">
      <c r="A146" s="50" t="s">
        <v>264</v>
      </c>
      <c r="B146" s="51" t="s">
        <v>265</v>
      </c>
      <c r="C146" s="51" t="s">
        <v>26</v>
      </c>
      <c r="D146" s="51" t="s">
        <v>272</v>
      </c>
      <c r="E146" s="59">
        <v>6238928</v>
      </c>
      <c r="F146" s="61">
        <v>6238928</v>
      </c>
      <c r="G146" s="24">
        <f t="shared" si="4"/>
        <v>0</v>
      </c>
      <c r="H146" s="40">
        <f t="shared" si="5"/>
        <v>0</v>
      </c>
      <c r="I146" s="57" t="s">
        <v>865</v>
      </c>
      <c r="J146" s="49" t="s">
        <v>865</v>
      </c>
      <c r="K146" s="14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1:69" s="36" customFormat="1" ht="15" x14ac:dyDescent="0.25">
      <c r="A147" s="50" t="s">
        <v>264</v>
      </c>
      <c r="B147" s="51" t="s">
        <v>265</v>
      </c>
      <c r="C147" s="51" t="s">
        <v>57</v>
      </c>
      <c r="D147" s="51" t="s">
        <v>273</v>
      </c>
      <c r="E147" s="59">
        <v>4369741</v>
      </c>
      <c r="F147" s="61">
        <v>4369741</v>
      </c>
      <c r="G147" s="24">
        <f t="shared" si="4"/>
        <v>0</v>
      </c>
      <c r="H147" s="40">
        <f t="shared" si="5"/>
        <v>0</v>
      </c>
      <c r="I147" s="57" t="s">
        <v>865</v>
      </c>
      <c r="J147" s="49" t="s">
        <v>865</v>
      </c>
      <c r="K147" s="14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s="36" customFormat="1" ht="15" x14ac:dyDescent="0.25">
      <c r="A148" s="50" t="s">
        <v>264</v>
      </c>
      <c r="B148" s="51" t="s">
        <v>265</v>
      </c>
      <c r="C148" s="51" t="s">
        <v>79</v>
      </c>
      <c r="D148" s="51" t="s">
        <v>274</v>
      </c>
      <c r="E148" s="59">
        <v>4385821</v>
      </c>
      <c r="F148" s="61">
        <v>4385821</v>
      </c>
      <c r="G148" s="24">
        <f t="shared" si="4"/>
        <v>0</v>
      </c>
      <c r="H148" s="40">
        <f t="shared" si="5"/>
        <v>0</v>
      </c>
      <c r="I148" s="57" t="s">
        <v>865</v>
      </c>
      <c r="J148" s="49" t="s">
        <v>865</v>
      </c>
      <c r="K148" s="14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s="36" customFormat="1" ht="15" x14ac:dyDescent="0.25">
      <c r="A149" s="50" t="s">
        <v>264</v>
      </c>
      <c r="B149" s="51" t="s">
        <v>265</v>
      </c>
      <c r="C149" s="51" t="s">
        <v>16</v>
      </c>
      <c r="D149" s="51" t="s">
        <v>275</v>
      </c>
      <c r="E149" s="59">
        <v>2667782</v>
      </c>
      <c r="F149" s="61">
        <v>2667782</v>
      </c>
      <c r="G149" s="24">
        <f t="shared" si="4"/>
        <v>0</v>
      </c>
      <c r="H149" s="40">
        <f t="shared" si="5"/>
        <v>0</v>
      </c>
      <c r="I149" s="57" t="s">
        <v>865</v>
      </c>
      <c r="J149" s="49" t="s">
        <v>865</v>
      </c>
      <c r="K149" s="14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s="36" customFormat="1" ht="15" x14ac:dyDescent="0.25">
      <c r="A150" s="50" t="s">
        <v>264</v>
      </c>
      <c r="B150" s="51" t="s">
        <v>265</v>
      </c>
      <c r="C150" s="51" t="s">
        <v>82</v>
      </c>
      <c r="D150" s="51" t="s">
        <v>276</v>
      </c>
      <c r="E150" s="59">
        <v>886027</v>
      </c>
      <c r="F150" s="61">
        <v>886027</v>
      </c>
      <c r="G150" s="24">
        <f t="shared" si="4"/>
        <v>0</v>
      </c>
      <c r="H150" s="40">
        <f t="shared" si="5"/>
        <v>0</v>
      </c>
      <c r="I150" s="57" t="s">
        <v>865</v>
      </c>
      <c r="J150" s="49" t="s">
        <v>865</v>
      </c>
      <c r="K150" s="14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s="36" customFormat="1" ht="15" x14ac:dyDescent="0.25">
      <c r="A151" s="50" t="s">
        <v>277</v>
      </c>
      <c r="B151" s="51" t="s">
        <v>278</v>
      </c>
      <c r="C151" s="51" t="s">
        <v>82</v>
      </c>
      <c r="D151" s="51" t="s">
        <v>279</v>
      </c>
      <c r="E151" s="59">
        <v>288828</v>
      </c>
      <c r="F151" s="61">
        <v>288828</v>
      </c>
      <c r="G151" s="24">
        <f t="shared" si="4"/>
        <v>0</v>
      </c>
      <c r="H151" s="40">
        <f t="shared" si="5"/>
        <v>0</v>
      </c>
      <c r="I151" s="57">
        <v>1</v>
      </c>
      <c r="J151" s="49" t="s">
        <v>865</v>
      </c>
      <c r="K151" s="14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s="36" customFormat="1" ht="15" x14ac:dyDescent="0.25">
      <c r="A152" s="50" t="s">
        <v>277</v>
      </c>
      <c r="B152" s="51" t="s">
        <v>278</v>
      </c>
      <c r="C152" s="51" t="s">
        <v>214</v>
      </c>
      <c r="D152" s="51" t="s">
        <v>280</v>
      </c>
      <c r="E152" s="59">
        <v>31261</v>
      </c>
      <c r="F152" s="61">
        <v>31261</v>
      </c>
      <c r="G152" s="24">
        <f t="shared" si="4"/>
        <v>0</v>
      </c>
      <c r="H152" s="40">
        <f t="shared" si="5"/>
        <v>0</v>
      </c>
      <c r="I152" s="57">
        <v>1</v>
      </c>
      <c r="J152" s="49">
        <v>1</v>
      </c>
      <c r="K152" s="14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s="36" customFormat="1" ht="15" x14ac:dyDescent="0.25">
      <c r="A153" s="50" t="s">
        <v>277</v>
      </c>
      <c r="B153" s="51" t="s">
        <v>278</v>
      </c>
      <c r="C153" s="51" t="s">
        <v>184</v>
      </c>
      <c r="D153" s="51" t="s">
        <v>281</v>
      </c>
      <c r="E153" s="59">
        <v>11374</v>
      </c>
      <c r="F153" s="61">
        <v>11374</v>
      </c>
      <c r="G153" s="24">
        <f t="shared" si="4"/>
        <v>0</v>
      </c>
      <c r="H153" s="40">
        <f t="shared" si="5"/>
        <v>0</v>
      </c>
      <c r="I153" s="57">
        <v>1</v>
      </c>
      <c r="J153" s="49">
        <v>1</v>
      </c>
      <c r="K153" s="14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s="36" customFormat="1" ht="15" x14ac:dyDescent="0.25">
      <c r="A154" s="50" t="s">
        <v>282</v>
      </c>
      <c r="B154" s="51" t="s">
        <v>283</v>
      </c>
      <c r="C154" s="51" t="s">
        <v>57</v>
      </c>
      <c r="D154" s="51" t="s">
        <v>875</v>
      </c>
      <c r="E154" s="59">
        <v>297069</v>
      </c>
      <c r="F154" s="61">
        <v>297069</v>
      </c>
      <c r="G154" s="24">
        <f t="shared" si="4"/>
        <v>0</v>
      </c>
      <c r="H154" s="40">
        <f t="shared" si="5"/>
        <v>0</v>
      </c>
      <c r="I154" s="57">
        <v>1</v>
      </c>
      <c r="J154" s="49" t="s">
        <v>865</v>
      </c>
      <c r="K154" s="1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s="36" customFormat="1" ht="15" x14ac:dyDescent="0.25">
      <c r="A155" s="50" t="s">
        <v>282</v>
      </c>
      <c r="B155" s="51" t="s">
        <v>283</v>
      </c>
      <c r="C155" s="51" t="s">
        <v>79</v>
      </c>
      <c r="D155" s="51" t="s">
        <v>284</v>
      </c>
      <c r="E155" s="59">
        <v>13696</v>
      </c>
      <c r="F155" s="61">
        <v>13696</v>
      </c>
      <c r="G155" s="24">
        <f t="shared" si="4"/>
        <v>0</v>
      </c>
      <c r="H155" s="40">
        <f t="shared" si="5"/>
        <v>0</v>
      </c>
      <c r="I155" s="57">
        <v>1</v>
      </c>
      <c r="J155" s="49">
        <v>1</v>
      </c>
      <c r="K155" s="14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s="36" customFormat="1" ht="15" x14ac:dyDescent="0.25">
      <c r="A156" s="50" t="s">
        <v>282</v>
      </c>
      <c r="B156" s="51" t="s">
        <v>283</v>
      </c>
      <c r="C156" s="51" t="s">
        <v>69</v>
      </c>
      <c r="D156" s="51" t="s">
        <v>285</v>
      </c>
      <c r="E156" s="59">
        <v>711150</v>
      </c>
      <c r="F156" s="61">
        <v>711150</v>
      </c>
      <c r="G156" s="24">
        <f t="shared" si="4"/>
        <v>0</v>
      </c>
      <c r="H156" s="40">
        <f t="shared" si="5"/>
        <v>0</v>
      </c>
      <c r="I156" s="57">
        <v>1</v>
      </c>
      <c r="J156" s="49" t="s">
        <v>865</v>
      </c>
      <c r="K156" s="14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s="36" customFormat="1" ht="15" x14ac:dyDescent="0.25">
      <c r="A157" s="50" t="s">
        <v>286</v>
      </c>
      <c r="B157" s="51" t="s">
        <v>287</v>
      </c>
      <c r="C157" s="51" t="s">
        <v>26</v>
      </c>
      <c r="D157" s="51" t="s">
        <v>288</v>
      </c>
      <c r="E157" s="59">
        <v>1294756</v>
      </c>
      <c r="F157" s="61">
        <v>1294756</v>
      </c>
      <c r="G157" s="24">
        <f t="shared" si="4"/>
        <v>0</v>
      </c>
      <c r="H157" s="40">
        <f t="shared" si="5"/>
        <v>0</v>
      </c>
      <c r="I157" s="57" t="s">
        <v>865</v>
      </c>
      <c r="J157" s="49" t="s">
        <v>865</v>
      </c>
      <c r="K157" s="14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s="36" customFormat="1" ht="15" x14ac:dyDescent="0.25">
      <c r="A158" s="50" t="s">
        <v>286</v>
      </c>
      <c r="B158" s="51" t="s">
        <v>287</v>
      </c>
      <c r="C158" s="51" t="s">
        <v>250</v>
      </c>
      <c r="D158" s="51" t="s">
        <v>289</v>
      </c>
      <c r="E158" s="59">
        <v>419809</v>
      </c>
      <c r="F158" s="61">
        <v>419809</v>
      </c>
      <c r="G158" s="24">
        <f t="shared" si="4"/>
        <v>0</v>
      </c>
      <c r="H158" s="40">
        <f t="shared" si="5"/>
        <v>0</v>
      </c>
      <c r="I158" s="57" t="s">
        <v>865</v>
      </c>
      <c r="J158" s="49" t="s">
        <v>865</v>
      </c>
      <c r="K158" s="14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s="36" customFormat="1" ht="15" x14ac:dyDescent="0.25">
      <c r="A159" s="50" t="s">
        <v>286</v>
      </c>
      <c r="B159" s="51" t="s">
        <v>287</v>
      </c>
      <c r="C159" s="51" t="s">
        <v>69</v>
      </c>
      <c r="D159" s="51" t="s">
        <v>290</v>
      </c>
      <c r="E159" s="59">
        <v>2709930</v>
      </c>
      <c r="F159" s="61">
        <v>2709930</v>
      </c>
      <c r="G159" s="24">
        <f t="shared" si="4"/>
        <v>0</v>
      </c>
      <c r="H159" s="40">
        <f t="shared" si="5"/>
        <v>0</v>
      </c>
      <c r="I159" s="57" t="s">
        <v>865</v>
      </c>
      <c r="J159" s="49" t="s">
        <v>865</v>
      </c>
      <c r="K159" s="14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s="36" customFormat="1" ht="15" x14ac:dyDescent="0.25">
      <c r="A160" s="50" t="s">
        <v>286</v>
      </c>
      <c r="B160" s="51" t="s">
        <v>287</v>
      </c>
      <c r="C160" s="51" t="s">
        <v>291</v>
      </c>
      <c r="D160" s="51" t="s">
        <v>292</v>
      </c>
      <c r="E160" s="59">
        <v>806760</v>
      </c>
      <c r="F160" s="61">
        <v>806760</v>
      </c>
      <c r="G160" s="24">
        <f t="shared" si="4"/>
        <v>0</v>
      </c>
      <c r="H160" s="40">
        <f t="shared" si="5"/>
        <v>0</v>
      </c>
      <c r="I160" s="57" t="s">
        <v>865</v>
      </c>
      <c r="J160" s="49" t="s">
        <v>865</v>
      </c>
      <c r="K160" s="14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s="36" customFormat="1" ht="15" x14ac:dyDescent="0.25">
      <c r="A161" s="50" t="s">
        <v>286</v>
      </c>
      <c r="B161" s="51" t="s">
        <v>287</v>
      </c>
      <c r="C161" s="51" t="s">
        <v>99</v>
      </c>
      <c r="D161" s="51" t="s">
        <v>293</v>
      </c>
      <c r="E161" s="59">
        <v>45937</v>
      </c>
      <c r="F161" s="61">
        <v>45937</v>
      </c>
      <c r="G161" s="24">
        <f t="shared" si="4"/>
        <v>0</v>
      </c>
      <c r="H161" s="40">
        <f t="shared" si="5"/>
        <v>0</v>
      </c>
      <c r="I161" s="57">
        <v>1</v>
      </c>
      <c r="J161" s="49">
        <v>1</v>
      </c>
      <c r="K161" s="14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s="36" customFormat="1" ht="15" x14ac:dyDescent="0.25">
      <c r="A162" s="50" t="s">
        <v>286</v>
      </c>
      <c r="B162" s="51" t="s">
        <v>287</v>
      </c>
      <c r="C162" s="51" t="s">
        <v>127</v>
      </c>
      <c r="D162" s="51" t="s">
        <v>294</v>
      </c>
      <c r="E162" s="59">
        <v>30236213</v>
      </c>
      <c r="F162" s="61">
        <v>30236213</v>
      </c>
      <c r="G162" s="24">
        <f t="shared" si="4"/>
        <v>0</v>
      </c>
      <c r="H162" s="40">
        <f t="shared" si="5"/>
        <v>0</v>
      </c>
      <c r="I162" s="57" t="s">
        <v>865</v>
      </c>
      <c r="J162" s="49" t="s">
        <v>865</v>
      </c>
      <c r="K162" s="14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s="36" customFormat="1" ht="15" x14ac:dyDescent="0.25">
      <c r="A163" s="50" t="s">
        <v>286</v>
      </c>
      <c r="B163" s="51" t="s">
        <v>287</v>
      </c>
      <c r="C163" s="51" t="s">
        <v>295</v>
      </c>
      <c r="D163" s="51" t="s">
        <v>296</v>
      </c>
      <c r="E163" s="59">
        <v>1256487</v>
      </c>
      <c r="F163" s="61">
        <v>1256487</v>
      </c>
      <c r="G163" s="24">
        <f t="shared" si="4"/>
        <v>0</v>
      </c>
      <c r="H163" s="40">
        <f t="shared" si="5"/>
        <v>0</v>
      </c>
      <c r="I163" s="57" t="s">
        <v>865</v>
      </c>
      <c r="J163" s="49" t="s">
        <v>865</v>
      </c>
      <c r="K163" s="14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s="36" customFormat="1" ht="15" x14ac:dyDescent="0.25">
      <c r="A164" s="50" t="s">
        <v>286</v>
      </c>
      <c r="B164" s="51" t="s">
        <v>287</v>
      </c>
      <c r="C164" s="51" t="s">
        <v>297</v>
      </c>
      <c r="D164" s="51" t="s">
        <v>298</v>
      </c>
      <c r="E164" s="59">
        <v>444026</v>
      </c>
      <c r="F164" s="61">
        <v>444026</v>
      </c>
      <c r="G164" s="24">
        <f t="shared" si="4"/>
        <v>0</v>
      </c>
      <c r="H164" s="40">
        <f t="shared" si="5"/>
        <v>0</v>
      </c>
      <c r="I164" s="57">
        <v>1</v>
      </c>
      <c r="J164" s="49">
        <v>1</v>
      </c>
      <c r="K164" s="1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s="36" customFormat="1" ht="15" x14ac:dyDescent="0.25">
      <c r="A165" s="50" t="s">
        <v>299</v>
      </c>
      <c r="B165" s="51" t="s">
        <v>300</v>
      </c>
      <c r="C165" s="51" t="s">
        <v>189</v>
      </c>
      <c r="D165" s="51" t="s">
        <v>301</v>
      </c>
      <c r="E165" s="59">
        <v>1767737</v>
      </c>
      <c r="F165" s="61">
        <v>1767737</v>
      </c>
      <c r="G165" s="24">
        <f t="shared" si="4"/>
        <v>0</v>
      </c>
      <c r="H165" s="40">
        <f t="shared" si="5"/>
        <v>0</v>
      </c>
      <c r="I165" s="57" t="s">
        <v>865</v>
      </c>
      <c r="J165" s="49" t="s">
        <v>865</v>
      </c>
      <c r="K165" s="14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s="36" customFormat="1" ht="15" x14ac:dyDescent="0.25">
      <c r="A166" s="50" t="s">
        <v>299</v>
      </c>
      <c r="B166" s="51" t="s">
        <v>300</v>
      </c>
      <c r="C166" s="51" t="s">
        <v>57</v>
      </c>
      <c r="D166" s="51" t="s">
        <v>302</v>
      </c>
      <c r="E166" s="59">
        <v>2248147</v>
      </c>
      <c r="F166" s="61">
        <v>2248147</v>
      </c>
      <c r="G166" s="24">
        <f t="shared" si="4"/>
        <v>0</v>
      </c>
      <c r="H166" s="40">
        <f t="shared" si="5"/>
        <v>0</v>
      </c>
      <c r="I166" s="57" t="s">
        <v>865</v>
      </c>
      <c r="J166" s="49" t="s">
        <v>865</v>
      </c>
      <c r="K166" s="14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s="36" customFormat="1" ht="15" x14ac:dyDescent="0.25">
      <c r="A167" s="50" t="s">
        <v>299</v>
      </c>
      <c r="B167" s="51" t="s">
        <v>300</v>
      </c>
      <c r="C167" s="51" t="s">
        <v>82</v>
      </c>
      <c r="D167" s="51" t="s">
        <v>303</v>
      </c>
      <c r="E167" s="59">
        <v>928513</v>
      </c>
      <c r="F167" s="61">
        <v>928513</v>
      </c>
      <c r="G167" s="24">
        <f t="shared" si="4"/>
        <v>0</v>
      </c>
      <c r="H167" s="40">
        <f t="shared" si="5"/>
        <v>0</v>
      </c>
      <c r="I167" s="57" t="s">
        <v>865</v>
      </c>
      <c r="J167" s="49" t="s">
        <v>865</v>
      </c>
      <c r="K167" s="14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s="36" customFormat="1" ht="15" x14ac:dyDescent="0.25">
      <c r="A168" s="50" t="s">
        <v>299</v>
      </c>
      <c r="B168" s="51" t="s">
        <v>300</v>
      </c>
      <c r="C168" s="51" t="s">
        <v>37</v>
      </c>
      <c r="D168" s="51" t="s">
        <v>304</v>
      </c>
      <c r="E168" s="59">
        <v>683336</v>
      </c>
      <c r="F168" s="61">
        <v>683336</v>
      </c>
      <c r="G168" s="24">
        <f t="shared" si="4"/>
        <v>0</v>
      </c>
      <c r="H168" s="40">
        <f t="shared" si="5"/>
        <v>0</v>
      </c>
      <c r="I168" s="57" t="s">
        <v>865</v>
      </c>
      <c r="J168" s="49" t="s">
        <v>865</v>
      </c>
      <c r="K168" s="14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s="36" customFormat="1" ht="15" x14ac:dyDescent="0.25">
      <c r="A169" s="50" t="s">
        <v>299</v>
      </c>
      <c r="B169" s="51" t="s">
        <v>300</v>
      </c>
      <c r="C169" s="51" t="s">
        <v>67</v>
      </c>
      <c r="D169" s="51" t="s">
        <v>305</v>
      </c>
      <c r="E169" s="59">
        <v>1301054</v>
      </c>
      <c r="F169" s="61">
        <v>1301054</v>
      </c>
      <c r="G169" s="24">
        <f t="shared" si="4"/>
        <v>0</v>
      </c>
      <c r="H169" s="40">
        <f t="shared" si="5"/>
        <v>0</v>
      </c>
      <c r="I169" s="57">
        <v>1</v>
      </c>
      <c r="J169" s="49" t="s">
        <v>865</v>
      </c>
      <c r="K169" s="14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s="36" customFormat="1" ht="15" x14ac:dyDescent="0.25">
      <c r="A170" s="50" t="s">
        <v>299</v>
      </c>
      <c r="B170" s="51" t="s">
        <v>300</v>
      </c>
      <c r="C170" s="51" t="s">
        <v>250</v>
      </c>
      <c r="D170" s="51" t="s">
        <v>306</v>
      </c>
      <c r="E170" s="59">
        <v>4414302</v>
      </c>
      <c r="F170" s="61">
        <v>4414302</v>
      </c>
      <c r="G170" s="24">
        <f t="shared" si="4"/>
        <v>0</v>
      </c>
      <c r="H170" s="40">
        <f t="shared" si="5"/>
        <v>0</v>
      </c>
      <c r="I170" s="57" t="s">
        <v>865</v>
      </c>
      <c r="J170" s="49" t="s">
        <v>865</v>
      </c>
      <c r="K170" s="14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s="36" customFormat="1" ht="15" x14ac:dyDescent="0.25">
      <c r="A171" s="50" t="s">
        <v>299</v>
      </c>
      <c r="B171" s="51" t="s">
        <v>300</v>
      </c>
      <c r="C171" s="51" t="s">
        <v>307</v>
      </c>
      <c r="D171" s="51" t="s">
        <v>308</v>
      </c>
      <c r="E171" s="59">
        <v>152464</v>
      </c>
      <c r="F171" s="61">
        <v>152464</v>
      </c>
      <c r="G171" s="24">
        <f t="shared" si="4"/>
        <v>0</v>
      </c>
      <c r="H171" s="40">
        <f t="shared" si="5"/>
        <v>0</v>
      </c>
      <c r="I171" s="57">
        <v>1</v>
      </c>
      <c r="J171" s="49" t="s">
        <v>865</v>
      </c>
      <c r="K171" s="14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s="36" customFormat="1" ht="15" x14ac:dyDescent="0.25">
      <c r="A172" s="50" t="s">
        <v>299</v>
      </c>
      <c r="B172" s="51" t="s">
        <v>300</v>
      </c>
      <c r="C172" s="51" t="s">
        <v>88</v>
      </c>
      <c r="D172" s="51" t="s">
        <v>309</v>
      </c>
      <c r="E172" s="59">
        <v>859692</v>
      </c>
      <c r="F172" s="61">
        <v>859692</v>
      </c>
      <c r="G172" s="24">
        <f t="shared" si="4"/>
        <v>0</v>
      </c>
      <c r="H172" s="40">
        <f t="shared" si="5"/>
        <v>0</v>
      </c>
      <c r="I172" s="57">
        <v>1</v>
      </c>
      <c r="J172" s="49" t="s">
        <v>865</v>
      </c>
      <c r="K172" s="14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s="36" customFormat="1" ht="15" x14ac:dyDescent="0.25">
      <c r="A173" s="50" t="s">
        <v>310</v>
      </c>
      <c r="B173" s="51" t="s">
        <v>311</v>
      </c>
      <c r="C173" s="51" t="s">
        <v>312</v>
      </c>
      <c r="D173" s="51" t="s">
        <v>313</v>
      </c>
      <c r="E173" s="59">
        <v>569467</v>
      </c>
      <c r="F173" s="61">
        <v>569467</v>
      </c>
      <c r="G173" s="24">
        <f t="shared" si="4"/>
        <v>0</v>
      </c>
      <c r="H173" s="40">
        <f t="shared" si="5"/>
        <v>0</v>
      </c>
      <c r="I173" s="57" t="s">
        <v>865</v>
      </c>
      <c r="J173" s="49" t="s">
        <v>865</v>
      </c>
      <c r="K173" s="14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s="36" customFormat="1" ht="15" x14ac:dyDescent="0.25">
      <c r="A174" s="50" t="s">
        <v>310</v>
      </c>
      <c r="B174" s="51" t="s">
        <v>311</v>
      </c>
      <c r="C174" s="51" t="s">
        <v>314</v>
      </c>
      <c r="D174" s="51" t="s">
        <v>315</v>
      </c>
      <c r="E174" s="59">
        <v>235716</v>
      </c>
      <c r="F174" s="61">
        <v>235716</v>
      </c>
      <c r="G174" s="24">
        <f t="shared" si="4"/>
        <v>0</v>
      </c>
      <c r="H174" s="40">
        <f t="shared" si="5"/>
        <v>0</v>
      </c>
      <c r="I174" s="57" t="s">
        <v>865</v>
      </c>
      <c r="J174" s="49" t="s">
        <v>865</v>
      </c>
      <c r="K174" s="1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s="36" customFormat="1" ht="15" x14ac:dyDescent="0.25">
      <c r="A175" s="50" t="s">
        <v>310</v>
      </c>
      <c r="B175" s="51" t="s">
        <v>311</v>
      </c>
      <c r="C175" s="51" t="s">
        <v>316</v>
      </c>
      <c r="D175" s="51" t="s">
        <v>317</v>
      </c>
      <c r="E175" s="59">
        <v>1605891</v>
      </c>
      <c r="F175" s="61">
        <v>1605891</v>
      </c>
      <c r="G175" s="24">
        <f t="shared" si="4"/>
        <v>0</v>
      </c>
      <c r="H175" s="40">
        <f t="shared" si="5"/>
        <v>0</v>
      </c>
      <c r="I175" s="57" t="s">
        <v>865</v>
      </c>
      <c r="J175" s="49" t="s">
        <v>865</v>
      </c>
      <c r="K175" s="14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s="36" customFormat="1" ht="15" x14ac:dyDescent="0.25">
      <c r="A176" s="50" t="s">
        <v>310</v>
      </c>
      <c r="B176" s="51" t="s">
        <v>311</v>
      </c>
      <c r="C176" s="51" t="s">
        <v>26</v>
      </c>
      <c r="D176" s="51" t="s">
        <v>318</v>
      </c>
      <c r="E176" s="59">
        <v>6052382</v>
      </c>
      <c r="F176" s="61">
        <v>6052382</v>
      </c>
      <c r="G176" s="24">
        <f t="shared" si="4"/>
        <v>0</v>
      </c>
      <c r="H176" s="40">
        <f t="shared" si="5"/>
        <v>0</v>
      </c>
      <c r="I176" s="57" t="s">
        <v>865</v>
      </c>
      <c r="J176" s="49" t="s">
        <v>865</v>
      </c>
      <c r="K176" s="14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s="36" customFormat="1" ht="15" x14ac:dyDescent="0.25">
      <c r="A177" s="50" t="s">
        <v>310</v>
      </c>
      <c r="B177" s="51" t="s">
        <v>311</v>
      </c>
      <c r="C177" s="51" t="s">
        <v>57</v>
      </c>
      <c r="D177" s="51" t="s">
        <v>319</v>
      </c>
      <c r="E177" s="59">
        <v>570386</v>
      </c>
      <c r="F177" s="61">
        <v>570386</v>
      </c>
      <c r="G177" s="24">
        <f t="shared" si="4"/>
        <v>0</v>
      </c>
      <c r="H177" s="40">
        <f t="shared" si="5"/>
        <v>0</v>
      </c>
      <c r="I177" s="57">
        <v>1</v>
      </c>
      <c r="J177" s="49" t="s">
        <v>865</v>
      </c>
      <c r="K177" s="14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s="36" customFormat="1" ht="15" x14ac:dyDescent="0.25">
      <c r="A178" s="50" t="s">
        <v>310</v>
      </c>
      <c r="B178" s="51" t="s">
        <v>311</v>
      </c>
      <c r="C178" s="51" t="s">
        <v>63</v>
      </c>
      <c r="D178" s="51" t="s">
        <v>320</v>
      </c>
      <c r="E178" s="59">
        <v>926897</v>
      </c>
      <c r="F178" s="61">
        <v>926897</v>
      </c>
      <c r="G178" s="24">
        <f t="shared" si="4"/>
        <v>0</v>
      </c>
      <c r="H178" s="40">
        <f t="shared" si="5"/>
        <v>0</v>
      </c>
      <c r="I178" s="57">
        <v>1</v>
      </c>
      <c r="J178" s="49" t="s">
        <v>865</v>
      </c>
      <c r="K178" s="14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s="36" customFormat="1" ht="15" x14ac:dyDescent="0.25">
      <c r="A179" s="50" t="s">
        <v>310</v>
      </c>
      <c r="B179" s="51" t="s">
        <v>311</v>
      </c>
      <c r="C179" s="51" t="s">
        <v>99</v>
      </c>
      <c r="D179" s="51" t="s">
        <v>321</v>
      </c>
      <c r="E179" s="59">
        <v>26127</v>
      </c>
      <c r="F179" s="61">
        <v>26127</v>
      </c>
      <c r="G179" s="24">
        <f t="shared" si="4"/>
        <v>0</v>
      </c>
      <c r="H179" s="40">
        <f t="shared" si="5"/>
        <v>0</v>
      </c>
      <c r="I179" s="57">
        <v>1</v>
      </c>
      <c r="J179" s="49">
        <v>1</v>
      </c>
      <c r="K179" s="14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s="36" customFormat="1" ht="15" x14ac:dyDescent="0.25">
      <c r="A180" s="50" t="s">
        <v>310</v>
      </c>
      <c r="B180" s="51" t="s">
        <v>311</v>
      </c>
      <c r="C180" s="51" t="s">
        <v>322</v>
      </c>
      <c r="D180" s="51" t="s">
        <v>323</v>
      </c>
      <c r="E180" s="59">
        <v>278391</v>
      </c>
      <c r="F180" s="61">
        <v>278391</v>
      </c>
      <c r="G180" s="24">
        <f t="shared" si="4"/>
        <v>0</v>
      </c>
      <c r="H180" s="40">
        <f t="shared" si="5"/>
        <v>0</v>
      </c>
      <c r="I180" s="57">
        <v>1</v>
      </c>
      <c r="J180" s="49" t="s">
        <v>865</v>
      </c>
      <c r="K180" s="14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s="36" customFormat="1" ht="15" x14ac:dyDescent="0.25">
      <c r="A181" s="50" t="s">
        <v>310</v>
      </c>
      <c r="B181" s="51" t="s">
        <v>311</v>
      </c>
      <c r="C181" s="51" t="s">
        <v>324</v>
      </c>
      <c r="D181" s="51" t="s">
        <v>325</v>
      </c>
      <c r="E181" s="59">
        <v>3992165</v>
      </c>
      <c r="F181" s="61">
        <v>3992165</v>
      </c>
      <c r="G181" s="24">
        <f t="shared" si="4"/>
        <v>0</v>
      </c>
      <c r="H181" s="40">
        <f t="shared" si="5"/>
        <v>0</v>
      </c>
      <c r="I181" s="57" t="s">
        <v>865</v>
      </c>
      <c r="J181" s="49" t="s">
        <v>865</v>
      </c>
      <c r="K181" s="14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s="36" customFormat="1" ht="15" x14ac:dyDescent="0.25">
      <c r="A182" s="50" t="s">
        <v>310</v>
      </c>
      <c r="B182" s="51" t="s">
        <v>311</v>
      </c>
      <c r="C182" s="51" t="s">
        <v>326</v>
      </c>
      <c r="D182" s="51" t="s">
        <v>327</v>
      </c>
      <c r="E182" s="59">
        <v>2753600</v>
      </c>
      <c r="F182" s="61">
        <v>2753600</v>
      </c>
      <c r="G182" s="24">
        <f t="shared" si="4"/>
        <v>0</v>
      </c>
      <c r="H182" s="40">
        <f t="shared" si="5"/>
        <v>0</v>
      </c>
      <c r="I182" s="57">
        <v>1</v>
      </c>
      <c r="J182" s="49" t="s">
        <v>865</v>
      </c>
      <c r="K182" s="14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s="36" customFormat="1" ht="15" x14ac:dyDescent="0.25">
      <c r="A183" s="50" t="s">
        <v>310</v>
      </c>
      <c r="B183" s="51" t="s">
        <v>311</v>
      </c>
      <c r="C183" s="51" t="s">
        <v>262</v>
      </c>
      <c r="D183" s="51" t="s">
        <v>328</v>
      </c>
      <c r="E183" s="59">
        <v>743273</v>
      </c>
      <c r="F183" s="61">
        <v>743273</v>
      </c>
      <c r="G183" s="24">
        <f t="shared" si="4"/>
        <v>0</v>
      </c>
      <c r="H183" s="40">
        <f t="shared" si="5"/>
        <v>0</v>
      </c>
      <c r="I183" s="57" t="s">
        <v>865</v>
      </c>
      <c r="J183" s="49" t="s">
        <v>865</v>
      </c>
      <c r="K183" s="14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s="36" customFormat="1" ht="15" x14ac:dyDescent="0.25">
      <c r="A184" s="50" t="s">
        <v>310</v>
      </c>
      <c r="B184" s="51" t="s">
        <v>311</v>
      </c>
      <c r="C184" s="51" t="s">
        <v>53</v>
      </c>
      <c r="D184" s="51" t="s">
        <v>329</v>
      </c>
      <c r="E184" s="59">
        <v>312658</v>
      </c>
      <c r="F184" s="61">
        <v>312658</v>
      </c>
      <c r="G184" s="24">
        <f t="shared" si="4"/>
        <v>0</v>
      </c>
      <c r="H184" s="40">
        <f t="shared" si="5"/>
        <v>0</v>
      </c>
      <c r="I184" s="57">
        <v>1</v>
      </c>
      <c r="J184" s="49" t="s">
        <v>865</v>
      </c>
      <c r="K184" s="1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s="36" customFormat="1" ht="15" x14ac:dyDescent="0.25">
      <c r="A185" s="50" t="s">
        <v>330</v>
      </c>
      <c r="B185" s="51" t="s">
        <v>331</v>
      </c>
      <c r="C185" s="51" t="s">
        <v>332</v>
      </c>
      <c r="D185" s="51" t="s">
        <v>333</v>
      </c>
      <c r="E185" s="59">
        <v>26463</v>
      </c>
      <c r="F185" s="61">
        <v>26463</v>
      </c>
      <c r="G185" s="24">
        <f t="shared" si="4"/>
        <v>0</v>
      </c>
      <c r="H185" s="40">
        <v>1</v>
      </c>
      <c r="I185" s="57">
        <v>1</v>
      </c>
      <c r="J185" s="49">
        <v>1</v>
      </c>
      <c r="K185" s="14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1:69" s="36" customFormat="1" ht="15" x14ac:dyDescent="0.25">
      <c r="A186" s="50" t="s">
        <v>330</v>
      </c>
      <c r="B186" s="51" t="s">
        <v>331</v>
      </c>
      <c r="C186" s="51" t="s">
        <v>334</v>
      </c>
      <c r="D186" s="51" t="s">
        <v>335</v>
      </c>
      <c r="E186" s="59">
        <v>183582</v>
      </c>
      <c r="F186" s="61">
        <v>183582</v>
      </c>
      <c r="G186" s="24">
        <f t="shared" si="4"/>
        <v>0</v>
      </c>
      <c r="H186" s="40">
        <f t="shared" si="5"/>
        <v>0</v>
      </c>
      <c r="I186" s="57">
        <v>1</v>
      </c>
      <c r="J186" s="49" t="s">
        <v>865</v>
      </c>
      <c r="K186" s="14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s="36" customFormat="1" ht="15" x14ac:dyDescent="0.25">
      <c r="A187" s="50" t="s">
        <v>330</v>
      </c>
      <c r="B187" s="51" t="s">
        <v>331</v>
      </c>
      <c r="C187" s="51" t="s">
        <v>324</v>
      </c>
      <c r="D187" s="51" t="s">
        <v>336</v>
      </c>
      <c r="E187" s="59">
        <v>22518</v>
      </c>
      <c r="F187" s="61">
        <v>22518</v>
      </c>
      <c r="G187" s="24">
        <f t="shared" si="4"/>
        <v>0</v>
      </c>
      <c r="H187" s="40">
        <f t="shared" si="5"/>
        <v>0</v>
      </c>
      <c r="I187" s="57">
        <v>1</v>
      </c>
      <c r="J187" s="49">
        <v>1</v>
      </c>
      <c r="K187" s="14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s="36" customFormat="1" ht="15" x14ac:dyDescent="0.25">
      <c r="A188" s="50" t="s">
        <v>337</v>
      </c>
      <c r="B188" s="51" t="s">
        <v>338</v>
      </c>
      <c r="C188" s="51" t="s">
        <v>26</v>
      </c>
      <c r="D188" s="51" t="s">
        <v>339</v>
      </c>
      <c r="E188" s="59">
        <v>4027906</v>
      </c>
      <c r="F188" s="61">
        <v>4027906</v>
      </c>
      <c r="G188" s="24">
        <f t="shared" si="4"/>
        <v>0</v>
      </c>
      <c r="H188" s="40">
        <f t="shared" si="5"/>
        <v>0</v>
      </c>
      <c r="I188" s="57" t="s">
        <v>865</v>
      </c>
      <c r="J188" s="49" t="s">
        <v>865</v>
      </c>
      <c r="K188" s="14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s="36" customFormat="1" ht="15" x14ac:dyDescent="0.25">
      <c r="A189" s="50" t="s">
        <v>337</v>
      </c>
      <c r="B189" s="51" t="s">
        <v>338</v>
      </c>
      <c r="C189" s="51" t="s">
        <v>79</v>
      </c>
      <c r="D189" s="51" t="s">
        <v>340</v>
      </c>
      <c r="E189" s="59">
        <v>1036752</v>
      </c>
      <c r="F189" s="61">
        <v>1036752</v>
      </c>
      <c r="G189" s="24">
        <f t="shared" si="4"/>
        <v>0</v>
      </c>
      <c r="H189" s="40">
        <f t="shared" si="5"/>
        <v>0</v>
      </c>
      <c r="I189" s="57" t="s">
        <v>865</v>
      </c>
      <c r="J189" s="49" t="s">
        <v>865</v>
      </c>
      <c r="K189" s="14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1:69" s="36" customFormat="1" ht="15" x14ac:dyDescent="0.25">
      <c r="A190" s="50" t="s">
        <v>341</v>
      </c>
      <c r="B190" s="51" t="s">
        <v>342</v>
      </c>
      <c r="C190" s="51" t="s">
        <v>343</v>
      </c>
      <c r="D190" s="51" t="s">
        <v>344</v>
      </c>
      <c r="E190" s="59">
        <v>2813021</v>
      </c>
      <c r="F190" s="61">
        <v>2813021</v>
      </c>
      <c r="G190" s="24">
        <f t="shared" si="4"/>
        <v>0</v>
      </c>
      <c r="H190" s="40">
        <f t="shared" si="5"/>
        <v>0</v>
      </c>
      <c r="I190" s="57" t="s">
        <v>865</v>
      </c>
      <c r="J190" s="49" t="s">
        <v>865</v>
      </c>
      <c r="K190" s="14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s="36" customFormat="1" ht="15" x14ac:dyDescent="0.25">
      <c r="A191" s="50" t="s">
        <v>345</v>
      </c>
      <c r="B191" s="51" t="s">
        <v>346</v>
      </c>
      <c r="C191" s="51" t="s">
        <v>26</v>
      </c>
      <c r="D191" s="51" t="s">
        <v>347</v>
      </c>
      <c r="E191" s="59">
        <v>1301257</v>
      </c>
      <c r="F191" s="61">
        <v>1301257</v>
      </c>
      <c r="G191" s="24">
        <f t="shared" si="4"/>
        <v>0</v>
      </c>
      <c r="H191" s="40">
        <f t="shared" si="5"/>
        <v>0</v>
      </c>
      <c r="I191" s="57" t="s">
        <v>865</v>
      </c>
      <c r="J191" s="49" t="s">
        <v>865</v>
      </c>
      <c r="K191" s="14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s="36" customFormat="1" ht="15" x14ac:dyDescent="0.25">
      <c r="A192" s="50" t="s">
        <v>345</v>
      </c>
      <c r="B192" s="51" t="s">
        <v>346</v>
      </c>
      <c r="C192" s="51" t="s">
        <v>16</v>
      </c>
      <c r="D192" s="51" t="s">
        <v>348</v>
      </c>
      <c r="E192" s="59">
        <v>1113231</v>
      </c>
      <c r="F192" s="61">
        <v>1113231</v>
      </c>
      <c r="G192" s="24">
        <f t="shared" si="4"/>
        <v>0</v>
      </c>
      <c r="H192" s="40">
        <f t="shared" si="5"/>
        <v>0</v>
      </c>
      <c r="I192" s="57" t="s">
        <v>865</v>
      </c>
      <c r="J192" s="49" t="s">
        <v>865</v>
      </c>
      <c r="K192" s="14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s="36" customFormat="1" ht="15" x14ac:dyDescent="0.25">
      <c r="A193" s="50" t="s">
        <v>349</v>
      </c>
      <c r="B193" s="51" t="s">
        <v>350</v>
      </c>
      <c r="C193" s="51" t="s">
        <v>153</v>
      </c>
      <c r="D193" s="51" t="s">
        <v>351</v>
      </c>
      <c r="E193" s="59">
        <v>1006166</v>
      </c>
      <c r="F193" s="61">
        <v>1006166</v>
      </c>
      <c r="G193" s="24">
        <f t="shared" si="4"/>
        <v>0</v>
      </c>
      <c r="H193" s="40">
        <f t="shared" si="5"/>
        <v>0</v>
      </c>
      <c r="I193" s="57" t="s">
        <v>865</v>
      </c>
      <c r="J193" s="49" t="s">
        <v>865</v>
      </c>
      <c r="K193" s="14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spans="1:69" s="36" customFormat="1" ht="15" x14ac:dyDescent="0.25">
      <c r="A194" s="50" t="s">
        <v>349</v>
      </c>
      <c r="B194" s="51" t="s">
        <v>350</v>
      </c>
      <c r="C194" s="51" t="s">
        <v>352</v>
      </c>
      <c r="D194" s="51" t="s">
        <v>353</v>
      </c>
      <c r="E194" s="59">
        <v>810970</v>
      </c>
      <c r="F194" s="61">
        <v>810970</v>
      </c>
      <c r="G194" s="24">
        <f t="shared" si="4"/>
        <v>0</v>
      </c>
      <c r="H194" s="40">
        <f t="shared" si="5"/>
        <v>0</v>
      </c>
      <c r="I194" s="57" t="s">
        <v>865</v>
      </c>
      <c r="J194" s="49" t="s">
        <v>865</v>
      </c>
      <c r="K194" s="1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spans="1:69" s="36" customFormat="1" ht="15" x14ac:dyDescent="0.25">
      <c r="A195" s="50" t="s">
        <v>349</v>
      </c>
      <c r="B195" s="51" t="s">
        <v>350</v>
      </c>
      <c r="C195" s="51" t="s">
        <v>95</v>
      </c>
      <c r="D195" s="51" t="s">
        <v>354</v>
      </c>
      <c r="E195" s="59">
        <v>5585243</v>
      </c>
      <c r="F195" s="61">
        <v>5585243</v>
      </c>
      <c r="G195" s="24">
        <f t="shared" si="4"/>
        <v>0</v>
      </c>
      <c r="H195" s="40">
        <f t="shared" si="5"/>
        <v>0</v>
      </c>
      <c r="I195" s="57" t="s">
        <v>865</v>
      </c>
      <c r="J195" s="49" t="s">
        <v>865</v>
      </c>
      <c r="K195" s="14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spans="1:69" s="36" customFormat="1" ht="15" x14ac:dyDescent="0.25">
      <c r="A196" s="50" t="s">
        <v>349</v>
      </c>
      <c r="B196" s="51" t="s">
        <v>350</v>
      </c>
      <c r="C196" s="51" t="s">
        <v>355</v>
      </c>
      <c r="D196" s="51" t="s">
        <v>356</v>
      </c>
      <c r="E196" s="59">
        <v>1206857</v>
      </c>
      <c r="F196" s="61">
        <v>1206857</v>
      </c>
      <c r="G196" s="24">
        <f t="shared" si="4"/>
        <v>0</v>
      </c>
      <c r="H196" s="40">
        <f t="shared" si="5"/>
        <v>0</v>
      </c>
      <c r="I196" s="57" t="s">
        <v>865</v>
      </c>
      <c r="J196" s="49" t="s">
        <v>865</v>
      </c>
      <c r="K196" s="14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s="36" customFormat="1" ht="15" x14ac:dyDescent="0.25">
      <c r="A197" s="50" t="s">
        <v>349</v>
      </c>
      <c r="B197" s="51" t="s">
        <v>350</v>
      </c>
      <c r="C197" s="51" t="s">
        <v>143</v>
      </c>
      <c r="D197" s="51" t="s">
        <v>357</v>
      </c>
      <c r="E197" s="59">
        <v>1891935</v>
      </c>
      <c r="F197" s="61">
        <v>1891935</v>
      </c>
      <c r="G197" s="24">
        <f t="shared" si="4"/>
        <v>0</v>
      </c>
      <c r="H197" s="40">
        <f t="shared" si="5"/>
        <v>0</v>
      </c>
      <c r="I197" s="57" t="s">
        <v>865</v>
      </c>
      <c r="J197" s="49" t="s">
        <v>865</v>
      </c>
      <c r="K197" s="14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 spans="1:69" s="36" customFormat="1" ht="15" x14ac:dyDescent="0.25">
      <c r="A198" s="50" t="s">
        <v>358</v>
      </c>
      <c r="B198" s="51" t="s">
        <v>359</v>
      </c>
      <c r="C198" s="51" t="s">
        <v>26</v>
      </c>
      <c r="D198" s="51" t="s">
        <v>360</v>
      </c>
      <c r="E198" s="59">
        <v>204080</v>
      </c>
      <c r="F198" s="61">
        <v>204080</v>
      </c>
      <c r="G198" s="24">
        <f t="shared" si="4"/>
        <v>0</v>
      </c>
      <c r="H198" s="40">
        <f t="shared" si="5"/>
        <v>0</v>
      </c>
      <c r="I198" s="57">
        <v>1</v>
      </c>
      <c r="J198" s="49" t="s">
        <v>865</v>
      </c>
      <c r="K198" s="14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 s="1"/>
      <c r="BI198" s="1"/>
      <c r="BJ198" s="1"/>
      <c r="BK198" s="1"/>
      <c r="BL198" s="1"/>
      <c r="BM198" s="1"/>
      <c r="BN198" s="1"/>
      <c r="BO198" s="1"/>
      <c r="BP198" s="1"/>
      <c r="BQ198" s="1"/>
    </row>
    <row r="199" spans="1:69" s="36" customFormat="1" ht="15" x14ac:dyDescent="0.25">
      <c r="A199" s="50" t="s">
        <v>358</v>
      </c>
      <c r="B199" s="51" t="s">
        <v>359</v>
      </c>
      <c r="C199" s="51" t="s">
        <v>82</v>
      </c>
      <c r="D199" s="51" t="s">
        <v>361</v>
      </c>
      <c r="E199" s="59">
        <v>1455433</v>
      </c>
      <c r="F199" s="61">
        <v>1455433</v>
      </c>
      <c r="G199" s="24">
        <f t="shared" si="4"/>
        <v>0</v>
      </c>
      <c r="H199" s="40">
        <f t="shared" si="5"/>
        <v>0</v>
      </c>
      <c r="I199" s="57" t="s">
        <v>865</v>
      </c>
      <c r="J199" s="49" t="s">
        <v>865</v>
      </c>
      <c r="K199" s="14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 s="1"/>
      <c r="BI199" s="1"/>
      <c r="BJ199" s="1"/>
      <c r="BK199" s="1"/>
      <c r="BL199" s="1"/>
      <c r="BM199" s="1"/>
      <c r="BN199" s="1"/>
      <c r="BO199" s="1"/>
      <c r="BP199" s="1"/>
      <c r="BQ199" s="1"/>
    </row>
    <row r="200" spans="1:69" s="36" customFormat="1" ht="15" x14ac:dyDescent="0.25">
      <c r="A200" s="50" t="s">
        <v>358</v>
      </c>
      <c r="B200" s="51" t="s">
        <v>359</v>
      </c>
      <c r="C200" s="51" t="s">
        <v>170</v>
      </c>
      <c r="D200" s="51" t="s">
        <v>362</v>
      </c>
      <c r="E200" s="59">
        <v>3432380</v>
      </c>
      <c r="F200" s="61">
        <v>3432380</v>
      </c>
      <c r="G200" s="24">
        <f t="shared" si="4"/>
        <v>0</v>
      </c>
      <c r="H200" s="40">
        <f t="shared" si="5"/>
        <v>0</v>
      </c>
      <c r="I200" s="57" t="s">
        <v>865</v>
      </c>
      <c r="J200" s="49" t="s">
        <v>865</v>
      </c>
      <c r="K200" s="14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s="36" customFormat="1" ht="15" x14ac:dyDescent="0.25">
      <c r="A201" s="50" t="s">
        <v>358</v>
      </c>
      <c r="B201" s="51" t="s">
        <v>359</v>
      </c>
      <c r="C201" s="51" t="s">
        <v>86</v>
      </c>
      <c r="D201" s="51" t="s">
        <v>363</v>
      </c>
      <c r="E201" s="59">
        <v>30018</v>
      </c>
      <c r="F201" s="61">
        <v>30018</v>
      </c>
      <c r="G201" s="24">
        <f t="shared" ref="G201:G264" si="6">SUM(F201-E201)</f>
        <v>0</v>
      </c>
      <c r="H201" s="40">
        <f t="shared" ref="H201:H264" si="7">ROUND(G201/E201,4)</f>
        <v>0</v>
      </c>
      <c r="I201" s="57">
        <v>1</v>
      </c>
      <c r="J201" s="49" t="s">
        <v>865</v>
      </c>
      <c r="K201" s="14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 spans="1:69" s="36" customFormat="1" ht="15" x14ac:dyDescent="0.25">
      <c r="A202" s="50" t="s">
        <v>358</v>
      </c>
      <c r="B202" s="51" t="s">
        <v>359</v>
      </c>
      <c r="C202" s="51" t="s">
        <v>332</v>
      </c>
      <c r="D202" s="51" t="s">
        <v>364</v>
      </c>
      <c r="E202" s="59">
        <v>199747</v>
      </c>
      <c r="F202" s="61">
        <v>199747</v>
      </c>
      <c r="G202" s="24">
        <f t="shared" si="6"/>
        <v>0</v>
      </c>
      <c r="H202" s="40">
        <f t="shared" si="7"/>
        <v>0</v>
      </c>
      <c r="I202" s="57">
        <v>1</v>
      </c>
      <c r="J202" s="49" t="s">
        <v>865</v>
      </c>
      <c r="K202" s="14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 spans="1:69" s="36" customFormat="1" ht="15" x14ac:dyDescent="0.25">
      <c r="A203" s="50" t="s">
        <v>365</v>
      </c>
      <c r="B203" s="51" t="s">
        <v>366</v>
      </c>
      <c r="C203" s="51" t="s">
        <v>26</v>
      </c>
      <c r="D203" s="51" t="s">
        <v>367</v>
      </c>
      <c r="E203" s="59">
        <v>2052693</v>
      </c>
      <c r="F203" s="61">
        <v>2052693</v>
      </c>
      <c r="G203" s="24">
        <f t="shared" si="6"/>
        <v>0</v>
      </c>
      <c r="H203" s="40">
        <f t="shared" si="7"/>
        <v>0</v>
      </c>
      <c r="I203" s="57" t="s">
        <v>865</v>
      </c>
      <c r="J203" s="49" t="s">
        <v>865</v>
      </c>
      <c r="K203" s="14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 s="1"/>
      <c r="BI203" s="1"/>
      <c r="BJ203" s="1"/>
      <c r="BK203" s="1"/>
      <c r="BL203" s="1"/>
      <c r="BM203" s="1"/>
      <c r="BN203" s="1"/>
      <c r="BO203" s="1"/>
      <c r="BP203" s="1"/>
      <c r="BQ203" s="1"/>
    </row>
    <row r="204" spans="1:69" s="36" customFormat="1" ht="15" x14ac:dyDescent="0.25">
      <c r="A204" s="50" t="s">
        <v>365</v>
      </c>
      <c r="B204" s="51" t="s">
        <v>366</v>
      </c>
      <c r="C204" s="51" t="s">
        <v>368</v>
      </c>
      <c r="D204" s="51" t="s">
        <v>369</v>
      </c>
      <c r="E204" s="59">
        <v>503213</v>
      </c>
      <c r="F204" s="61">
        <v>503213</v>
      </c>
      <c r="G204" s="24">
        <f t="shared" si="6"/>
        <v>0</v>
      </c>
      <c r="H204" s="40">
        <f t="shared" si="7"/>
        <v>0</v>
      </c>
      <c r="I204" s="57" t="s">
        <v>865</v>
      </c>
      <c r="J204" s="49" t="s">
        <v>865</v>
      </c>
      <c r="K204" s="1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 s="1"/>
      <c r="BI204" s="1"/>
      <c r="BJ204" s="1"/>
      <c r="BK204" s="1"/>
      <c r="BL204" s="1"/>
      <c r="BM204" s="1"/>
      <c r="BN204" s="1"/>
      <c r="BO204" s="1"/>
      <c r="BP204" s="1"/>
      <c r="BQ204" s="1"/>
    </row>
    <row r="205" spans="1:69" s="36" customFormat="1" ht="15" x14ac:dyDescent="0.25">
      <c r="A205" s="50" t="s">
        <v>365</v>
      </c>
      <c r="B205" s="51" t="s">
        <v>366</v>
      </c>
      <c r="C205" s="51" t="s">
        <v>250</v>
      </c>
      <c r="D205" s="51" t="s">
        <v>370</v>
      </c>
      <c r="E205" s="59">
        <v>13613117</v>
      </c>
      <c r="F205" s="61">
        <v>13613117</v>
      </c>
      <c r="G205" s="24">
        <f t="shared" si="6"/>
        <v>0</v>
      </c>
      <c r="H205" s="40">
        <f t="shared" si="7"/>
        <v>0</v>
      </c>
      <c r="I205" s="57" t="s">
        <v>865</v>
      </c>
      <c r="J205" s="49" t="s">
        <v>865</v>
      </c>
      <c r="K205" s="14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 s="1"/>
      <c r="BI205" s="1"/>
      <c r="BJ205" s="1"/>
      <c r="BK205" s="1"/>
      <c r="BL205" s="1"/>
      <c r="BM205" s="1"/>
      <c r="BN205" s="1"/>
      <c r="BO205" s="1"/>
      <c r="BP205" s="1"/>
      <c r="BQ205" s="1"/>
    </row>
    <row r="206" spans="1:69" s="36" customFormat="1" ht="15" x14ac:dyDescent="0.25">
      <c r="A206" s="50" t="s">
        <v>365</v>
      </c>
      <c r="B206" s="51" t="s">
        <v>366</v>
      </c>
      <c r="C206" s="51" t="s">
        <v>84</v>
      </c>
      <c r="D206" s="51" t="s">
        <v>886</v>
      </c>
      <c r="E206" s="59">
        <v>1060234</v>
      </c>
      <c r="F206" s="61">
        <v>1060234</v>
      </c>
      <c r="G206" s="24">
        <f t="shared" si="6"/>
        <v>0</v>
      </c>
      <c r="H206" s="40">
        <f t="shared" si="7"/>
        <v>0</v>
      </c>
      <c r="I206" s="57" t="s">
        <v>865</v>
      </c>
      <c r="J206" s="49" t="s">
        <v>865</v>
      </c>
      <c r="K206" s="14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 spans="1:69" s="36" customFormat="1" ht="15" x14ac:dyDescent="0.25">
      <c r="A207" s="50" t="s">
        <v>365</v>
      </c>
      <c r="B207" s="51" t="s">
        <v>366</v>
      </c>
      <c r="C207" s="51" t="s">
        <v>332</v>
      </c>
      <c r="D207" s="51" t="s">
        <v>371</v>
      </c>
      <c r="E207" s="59">
        <v>1293008</v>
      </c>
      <c r="F207" s="61">
        <v>1293008</v>
      </c>
      <c r="G207" s="24">
        <f t="shared" si="6"/>
        <v>0</v>
      </c>
      <c r="H207" s="40">
        <f t="shared" si="7"/>
        <v>0</v>
      </c>
      <c r="I207" s="57" t="s">
        <v>865</v>
      </c>
      <c r="J207" s="49" t="s">
        <v>865</v>
      </c>
      <c r="K207" s="14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spans="1:69" s="36" customFormat="1" ht="15" x14ac:dyDescent="0.25">
      <c r="A208" s="50" t="s">
        <v>372</v>
      </c>
      <c r="B208" s="51" t="s">
        <v>373</v>
      </c>
      <c r="C208" s="51" t="s">
        <v>176</v>
      </c>
      <c r="D208" s="51" t="s">
        <v>374</v>
      </c>
      <c r="E208" s="59">
        <v>209106</v>
      </c>
      <c r="F208" s="61">
        <v>184530</v>
      </c>
      <c r="G208" s="24">
        <f t="shared" si="6"/>
        <v>-24576</v>
      </c>
      <c r="H208" s="40">
        <f t="shared" si="7"/>
        <v>-0.11749999999999999</v>
      </c>
      <c r="I208" s="57" t="s">
        <v>865</v>
      </c>
      <c r="J208" s="49" t="s">
        <v>865</v>
      </c>
      <c r="K208" s="14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 spans="1:69" s="36" customFormat="1" ht="15" x14ac:dyDescent="0.25">
      <c r="A209" s="50" t="s">
        <v>372</v>
      </c>
      <c r="B209" s="51" t="s">
        <v>373</v>
      </c>
      <c r="C209" s="51" t="s">
        <v>26</v>
      </c>
      <c r="D209" s="51" t="s">
        <v>375</v>
      </c>
      <c r="E209" s="59">
        <v>1294642</v>
      </c>
      <c r="F209" s="61">
        <v>1294642</v>
      </c>
      <c r="G209" s="24">
        <f t="shared" si="6"/>
        <v>0</v>
      </c>
      <c r="H209" s="40">
        <f t="shared" si="7"/>
        <v>0</v>
      </c>
      <c r="I209" s="57" t="s">
        <v>865</v>
      </c>
      <c r="J209" s="49" t="s">
        <v>865</v>
      </c>
      <c r="K209" s="14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spans="1:69" s="36" customFormat="1" ht="15" x14ac:dyDescent="0.25">
      <c r="A210" s="50" t="s">
        <v>372</v>
      </c>
      <c r="B210" s="51" t="s">
        <v>373</v>
      </c>
      <c r="C210" s="51" t="s">
        <v>368</v>
      </c>
      <c r="D210" s="51" t="s">
        <v>376</v>
      </c>
      <c r="E210" s="59">
        <v>2072306</v>
      </c>
      <c r="F210" s="61">
        <v>2072306</v>
      </c>
      <c r="G210" s="24">
        <f t="shared" si="6"/>
        <v>0</v>
      </c>
      <c r="H210" s="40">
        <f t="shared" si="7"/>
        <v>0</v>
      </c>
      <c r="I210" s="57" t="s">
        <v>865</v>
      </c>
      <c r="J210" s="49" t="s">
        <v>865</v>
      </c>
      <c r="K210" s="14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s="36" customFormat="1" ht="15" x14ac:dyDescent="0.25">
      <c r="A211" s="50" t="s">
        <v>372</v>
      </c>
      <c r="B211" s="51" t="s">
        <v>373</v>
      </c>
      <c r="C211" s="51" t="s">
        <v>377</v>
      </c>
      <c r="D211" s="51" t="s">
        <v>378</v>
      </c>
      <c r="E211" s="59">
        <v>2132531</v>
      </c>
      <c r="F211" s="61">
        <v>2132531</v>
      </c>
      <c r="G211" s="24">
        <f t="shared" si="6"/>
        <v>0</v>
      </c>
      <c r="H211" s="40">
        <f t="shared" si="7"/>
        <v>0</v>
      </c>
      <c r="I211" s="57" t="s">
        <v>865</v>
      </c>
      <c r="J211" s="49" t="s">
        <v>865</v>
      </c>
      <c r="K211" s="14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 s="36" customFormat="1" ht="15" x14ac:dyDescent="0.25">
      <c r="A212" s="50" t="s">
        <v>379</v>
      </c>
      <c r="B212" s="51" t="s">
        <v>380</v>
      </c>
      <c r="C212" s="51" t="s">
        <v>381</v>
      </c>
      <c r="D212" s="51" t="s">
        <v>382</v>
      </c>
      <c r="E212" s="59">
        <v>496415</v>
      </c>
      <c r="F212" s="61">
        <v>496415</v>
      </c>
      <c r="G212" s="24">
        <f t="shared" si="6"/>
        <v>0</v>
      </c>
      <c r="H212" s="40">
        <f t="shared" si="7"/>
        <v>0</v>
      </c>
      <c r="I212" s="57" t="s">
        <v>865</v>
      </c>
      <c r="J212" s="49" t="s">
        <v>865</v>
      </c>
      <c r="K212" s="14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spans="1:69" s="36" customFormat="1" ht="15" x14ac:dyDescent="0.25">
      <c r="A213" s="50" t="s">
        <v>379</v>
      </c>
      <c r="B213" s="51" t="s">
        <v>380</v>
      </c>
      <c r="C213" s="51" t="s">
        <v>153</v>
      </c>
      <c r="D213" s="51" t="s">
        <v>383</v>
      </c>
      <c r="E213" s="59">
        <v>356710</v>
      </c>
      <c r="F213" s="61">
        <v>356710</v>
      </c>
      <c r="G213" s="24">
        <f t="shared" si="6"/>
        <v>0</v>
      </c>
      <c r="H213" s="40">
        <f t="shared" si="7"/>
        <v>0</v>
      </c>
      <c r="I213" s="57" t="s">
        <v>865</v>
      </c>
      <c r="J213" s="49" t="s">
        <v>865</v>
      </c>
      <c r="K213" s="14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spans="1:69" s="36" customFormat="1" ht="15" x14ac:dyDescent="0.25">
      <c r="A214" s="50" t="s">
        <v>379</v>
      </c>
      <c r="B214" s="51" t="s">
        <v>380</v>
      </c>
      <c r="C214" s="51" t="s">
        <v>57</v>
      </c>
      <c r="D214" s="51" t="s">
        <v>384</v>
      </c>
      <c r="E214" s="59">
        <v>235926</v>
      </c>
      <c r="F214" s="61">
        <v>235926</v>
      </c>
      <c r="G214" s="24">
        <f t="shared" si="6"/>
        <v>0</v>
      </c>
      <c r="H214" s="40">
        <f t="shared" si="7"/>
        <v>0</v>
      </c>
      <c r="I214" s="57" t="s">
        <v>865</v>
      </c>
      <c r="J214" s="49" t="s">
        <v>865</v>
      </c>
      <c r="K214" s="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 spans="1:69" s="36" customFormat="1" ht="15" x14ac:dyDescent="0.25">
      <c r="A215" s="50" t="s">
        <v>379</v>
      </c>
      <c r="B215" s="51" t="s">
        <v>380</v>
      </c>
      <c r="C215" s="51" t="s">
        <v>95</v>
      </c>
      <c r="D215" s="51" t="s">
        <v>385</v>
      </c>
      <c r="E215" s="59">
        <v>3641356</v>
      </c>
      <c r="F215" s="61">
        <v>3641356</v>
      </c>
      <c r="G215" s="24">
        <f t="shared" si="6"/>
        <v>0</v>
      </c>
      <c r="H215" s="40">
        <f t="shared" si="7"/>
        <v>0</v>
      </c>
      <c r="I215" s="57" t="s">
        <v>865</v>
      </c>
      <c r="J215" s="49" t="s">
        <v>865</v>
      </c>
      <c r="K215" s="14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spans="1:69" s="36" customFormat="1" ht="15" x14ac:dyDescent="0.25">
      <c r="A216" s="50" t="s">
        <v>379</v>
      </c>
      <c r="B216" s="51" t="s">
        <v>380</v>
      </c>
      <c r="C216" s="51" t="s">
        <v>192</v>
      </c>
      <c r="D216" s="51" t="s">
        <v>386</v>
      </c>
      <c r="E216" s="59">
        <v>657486</v>
      </c>
      <c r="F216" s="61">
        <v>657486</v>
      </c>
      <c r="G216" s="24">
        <f t="shared" si="6"/>
        <v>0</v>
      </c>
      <c r="H216" s="40">
        <f t="shared" si="7"/>
        <v>0</v>
      </c>
      <c r="I216" s="57" t="s">
        <v>865</v>
      </c>
      <c r="J216" s="49" t="s">
        <v>865</v>
      </c>
      <c r="K216" s="14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spans="1:69" s="36" customFormat="1" ht="15" x14ac:dyDescent="0.25">
      <c r="A217" s="50" t="s">
        <v>379</v>
      </c>
      <c r="B217" s="51" t="s">
        <v>380</v>
      </c>
      <c r="C217" s="51" t="s">
        <v>170</v>
      </c>
      <c r="D217" s="51" t="s">
        <v>387</v>
      </c>
      <c r="E217" s="59">
        <v>612402</v>
      </c>
      <c r="F217" s="61">
        <v>612402</v>
      </c>
      <c r="G217" s="24">
        <f t="shared" si="6"/>
        <v>0</v>
      </c>
      <c r="H217" s="40">
        <f t="shared" si="7"/>
        <v>0</v>
      </c>
      <c r="I217" s="57" t="s">
        <v>865</v>
      </c>
      <c r="J217" s="49" t="s">
        <v>865</v>
      </c>
      <c r="K217" s="14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s="36" customFormat="1" ht="15" x14ac:dyDescent="0.25">
      <c r="A218" s="50" t="s">
        <v>379</v>
      </c>
      <c r="B218" s="51" t="s">
        <v>380</v>
      </c>
      <c r="C218" s="51" t="s">
        <v>355</v>
      </c>
      <c r="D218" s="51" t="s">
        <v>388</v>
      </c>
      <c r="E218" s="59">
        <v>879175</v>
      </c>
      <c r="F218" s="61">
        <v>879175</v>
      </c>
      <c r="G218" s="24">
        <f t="shared" si="6"/>
        <v>0</v>
      </c>
      <c r="H218" s="40">
        <f t="shared" si="7"/>
        <v>0</v>
      </c>
      <c r="I218" s="57" t="s">
        <v>865</v>
      </c>
      <c r="J218" s="49" t="s">
        <v>865</v>
      </c>
      <c r="K218" s="14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spans="1:69" s="36" customFormat="1" ht="15" x14ac:dyDescent="0.25">
      <c r="A219" s="50" t="s">
        <v>389</v>
      </c>
      <c r="B219" s="51" t="s">
        <v>390</v>
      </c>
      <c r="C219" s="51" t="s">
        <v>391</v>
      </c>
      <c r="D219" s="51" t="s">
        <v>392</v>
      </c>
      <c r="E219" s="59">
        <v>0</v>
      </c>
      <c r="F219" s="61">
        <v>0</v>
      </c>
      <c r="G219" s="24">
        <f t="shared" si="6"/>
        <v>0</v>
      </c>
      <c r="H219" s="40">
        <v>1</v>
      </c>
      <c r="I219" s="57">
        <v>1</v>
      </c>
      <c r="J219" s="49">
        <v>1</v>
      </c>
      <c r="K219" s="14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s="36" customFormat="1" ht="15" x14ac:dyDescent="0.25">
      <c r="A220" s="50" t="s">
        <v>389</v>
      </c>
      <c r="B220" s="51" t="s">
        <v>390</v>
      </c>
      <c r="C220" s="51" t="s">
        <v>393</v>
      </c>
      <c r="D220" s="51" t="s">
        <v>394</v>
      </c>
      <c r="E220" s="59">
        <v>13601</v>
      </c>
      <c r="F220" s="61">
        <v>13601</v>
      </c>
      <c r="G220" s="24">
        <f t="shared" si="6"/>
        <v>0</v>
      </c>
      <c r="H220" s="40">
        <f t="shared" si="7"/>
        <v>0</v>
      </c>
      <c r="I220" s="57">
        <v>1</v>
      </c>
      <c r="J220" s="49">
        <v>1</v>
      </c>
      <c r="K220" s="14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1:69" s="36" customFormat="1" ht="15" x14ac:dyDescent="0.25">
      <c r="A221" s="50" t="s">
        <v>389</v>
      </c>
      <c r="B221" s="51" t="s">
        <v>390</v>
      </c>
      <c r="C221" s="51" t="s">
        <v>395</v>
      </c>
      <c r="D221" s="51" t="s">
        <v>396</v>
      </c>
      <c r="E221" s="59">
        <v>4971127</v>
      </c>
      <c r="F221" s="61">
        <v>4971127</v>
      </c>
      <c r="G221" s="24">
        <f t="shared" si="6"/>
        <v>0</v>
      </c>
      <c r="H221" s="40">
        <f t="shared" si="7"/>
        <v>0</v>
      </c>
      <c r="I221" s="57" t="s">
        <v>865</v>
      </c>
      <c r="J221" s="49" t="s">
        <v>865</v>
      </c>
      <c r="K221" s="14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spans="1:69" s="36" customFormat="1" ht="15" x14ac:dyDescent="0.25">
      <c r="A222" s="50" t="s">
        <v>389</v>
      </c>
      <c r="B222" s="51" t="s">
        <v>390</v>
      </c>
      <c r="C222" s="51" t="s">
        <v>397</v>
      </c>
      <c r="D222" s="51" t="s">
        <v>398</v>
      </c>
      <c r="E222" s="59">
        <v>13984350</v>
      </c>
      <c r="F222" s="61">
        <v>13984350</v>
      </c>
      <c r="G222" s="24">
        <f t="shared" si="6"/>
        <v>0</v>
      </c>
      <c r="H222" s="40">
        <f t="shared" si="7"/>
        <v>0</v>
      </c>
      <c r="I222" s="57" t="s">
        <v>865</v>
      </c>
      <c r="J222" s="49" t="s">
        <v>865</v>
      </c>
      <c r="K222" s="14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s="36" customFormat="1" ht="15" x14ac:dyDescent="0.25">
      <c r="A223" s="50" t="s">
        <v>389</v>
      </c>
      <c r="B223" s="51" t="s">
        <v>390</v>
      </c>
      <c r="C223" s="51" t="s">
        <v>399</v>
      </c>
      <c r="D223" s="51" t="s">
        <v>400</v>
      </c>
      <c r="E223" s="59">
        <v>2407990</v>
      </c>
      <c r="F223" s="61">
        <v>2407990</v>
      </c>
      <c r="G223" s="24">
        <f t="shared" si="6"/>
        <v>0</v>
      </c>
      <c r="H223" s="40">
        <f t="shared" si="7"/>
        <v>0</v>
      </c>
      <c r="I223" s="57" t="s">
        <v>865</v>
      </c>
      <c r="J223" s="49" t="s">
        <v>865</v>
      </c>
      <c r="K223" s="14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spans="1:69" s="36" customFormat="1" ht="15" x14ac:dyDescent="0.25">
      <c r="A224" s="50" t="s">
        <v>389</v>
      </c>
      <c r="B224" s="51" t="s">
        <v>390</v>
      </c>
      <c r="C224" s="51" t="s">
        <v>401</v>
      </c>
      <c r="D224" s="51" t="s">
        <v>402</v>
      </c>
      <c r="E224" s="59">
        <v>2762962</v>
      </c>
      <c r="F224" s="61">
        <v>2762962</v>
      </c>
      <c r="G224" s="24">
        <f t="shared" si="6"/>
        <v>0</v>
      </c>
      <c r="H224" s="40">
        <f t="shared" si="7"/>
        <v>0</v>
      </c>
      <c r="I224" s="57" t="s">
        <v>865</v>
      </c>
      <c r="J224" s="49" t="s">
        <v>865</v>
      </c>
      <c r="K224" s="1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spans="1:69" s="36" customFormat="1" ht="15" x14ac:dyDescent="0.25">
      <c r="A225" s="50" t="s">
        <v>403</v>
      </c>
      <c r="B225" s="51" t="s">
        <v>404</v>
      </c>
      <c r="C225" s="51" t="s">
        <v>57</v>
      </c>
      <c r="D225" s="51" t="s">
        <v>405</v>
      </c>
      <c r="E225" s="59">
        <v>13726</v>
      </c>
      <c r="F225" s="61">
        <v>13726</v>
      </c>
      <c r="G225" s="24">
        <f t="shared" si="6"/>
        <v>0</v>
      </c>
      <c r="H225" s="40">
        <f t="shared" si="7"/>
        <v>0</v>
      </c>
      <c r="I225" s="57">
        <v>1</v>
      </c>
      <c r="J225" s="49">
        <v>1</v>
      </c>
      <c r="K225" s="14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 spans="1:69" s="36" customFormat="1" ht="15" x14ac:dyDescent="0.25">
      <c r="A226" s="50" t="s">
        <v>403</v>
      </c>
      <c r="B226" s="51" t="s">
        <v>404</v>
      </c>
      <c r="C226" s="51" t="s">
        <v>79</v>
      </c>
      <c r="D226" s="51" t="s">
        <v>406</v>
      </c>
      <c r="E226" s="59">
        <v>28204</v>
      </c>
      <c r="F226" s="61">
        <v>28204</v>
      </c>
      <c r="G226" s="24">
        <f t="shared" si="6"/>
        <v>0</v>
      </c>
      <c r="H226" s="40">
        <f t="shared" si="7"/>
        <v>0</v>
      </c>
      <c r="I226" s="57">
        <v>1</v>
      </c>
      <c r="J226" s="49">
        <v>1</v>
      </c>
      <c r="K226" s="14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 spans="1:69" s="36" customFormat="1" ht="15" x14ac:dyDescent="0.25">
      <c r="A227" s="50" t="s">
        <v>403</v>
      </c>
      <c r="B227" s="51" t="s">
        <v>404</v>
      </c>
      <c r="C227" s="51" t="s">
        <v>37</v>
      </c>
      <c r="D227" s="51" t="s">
        <v>407</v>
      </c>
      <c r="E227" s="59">
        <v>1928881</v>
      </c>
      <c r="F227" s="61">
        <v>1928881</v>
      </c>
      <c r="G227" s="24">
        <f t="shared" si="6"/>
        <v>0</v>
      </c>
      <c r="H227" s="40">
        <f t="shared" si="7"/>
        <v>0</v>
      </c>
      <c r="I227" s="57">
        <v>1</v>
      </c>
      <c r="J227" s="49" t="s">
        <v>865</v>
      </c>
      <c r="K227" s="14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s="36" customFormat="1" ht="15" x14ac:dyDescent="0.25">
      <c r="A228" s="50" t="s">
        <v>403</v>
      </c>
      <c r="B228" s="51" t="s">
        <v>404</v>
      </c>
      <c r="C228" s="51" t="s">
        <v>168</v>
      </c>
      <c r="D228" s="51" t="s">
        <v>408</v>
      </c>
      <c r="E228" s="59">
        <v>1050741</v>
      </c>
      <c r="F228" s="61">
        <v>1050741</v>
      </c>
      <c r="G228" s="24">
        <f t="shared" si="6"/>
        <v>0</v>
      </c>
      <c r="H228" s="40">
        <f t="shared" si="7"/>
        <v>0</v>
      </c>
      <c r="I228" s="57">
        <v>1</v>
      </c>
      <c r="J228" s="49" t="s">
        <v>865</v>
      </c>
      <c r="K228" s="14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spans="1:69" s="36" customFormat="1" ht="15" x14ac:dyDescent="0.25">
      <c r="A229" s="50" t="s">
        <v>403</v>
      </c>
      <c r="B229" s="51" t="s">
        <v>404</v>
      </c>
      <c r="C229" s="51" t="s">
        <v>409</v>
      </c>
      <c r="D229" s="51" t="s">
        <v>410</v>
      </c>
      <c r="E229" s="59">
        <v>40769</v>
      </c>
      <c r="F229" s="61">
        <v>40769</v>
      </c>
      <c r="G229" s="24">
        <f t="shared" si="6"/>
        <v>0</v>
      </c>
      <c r="H229" s="40">
        <f t="shared" si="7"/>
        <v>0</v>
      </c>
      <c r="I229" s="57">
        <v>1</v>
      </c>
      <c r="J229" s="49">
        <v>1</v>
      </c>
      <c r="K229" s="14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s="36" customFormat="1" ht="15" x14ac:dyDescent="0.25">
      <c r="A230" s="50" t="s">
        <v>403</v>
      </c>
      <c r="B230" s="51" t="s">
        <v>404</v>
      </c>
      <c r="C230" s="51" t="s">
        <v>73</v>
      </c>
      <c r="D230" s="51" t="s">
        <v>411</v>
      </c>
      <c r="E230" s="59">
        <v>21995</v>
      </c>
      <c r="F230" s="61">
        <v>21995</v>
      </c>
      <c r="G230" s="24">
        <f t="shared" si="6"/>
        <v>0</v>
      </c>
      <c r="H230" s="40">
        <f t="shared" si="7"/>
        <v>0</v>
      </c>
      <c r="I230" s="57">
        <v>1</v>
      </c>
      <c r="J230" s="49">
        <v>1</v>
      </c>
      <c r="K230" s="14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s="36" customFormat="1" ht="15" x14ac:dyDescent="0.25">
      <c r="A231" s="50" t="s">
        <v>412</v>
      </c>
      <c r="B231" s="51" t="s">
        <v>413</v>
      </c>
      <c r="C231" s="51" t="s">
        <v>26</v>
      </c>
      <c r="D231" s="51" t="s">
        <v>414</v>
      </c>
      <c r="E231" s="59">
        <v>3173516</v>
      </c>
      <c r="F231" s="61">
        <v>3173516</v>
      </c>
      <c r="G231" s="24">
        <f t="shared" si="6"/>
        <v>0</v>
      </c>
      <c r="H231" s="40">
        <f t="shared" si="7"/>
        <v>0</v>
      </c>
      <c r="I231" s="57" t="s">
        <v>865</v>
      </c>
      <c r="J231" s="49" t="s">
        <v>865</v>
      </c>
      <c r="K231" s="14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spans="1:69" s="36" customFormat="1" ht="15" x14ac:dyDescent="0.25">
      <c r="A232" s="50" t="s">
        <v>412</v>
      </c>
      <c r="B232" s="51" t="s">
        <v>413</v>
      </c>
      <c r="C232" s="51" t="s">
        <v>57</v>
      </c>
      <c r="D232" s="51" t="s">
        <v>415</v>
      </c>
      <c r="E232" s="59">
        <v>271943</v>
      </c>
      <c r="F232" s="61">
        <v>271943</v>
      </c>
      <c r="G232" s="24">
        <f t="shared" si="6"/>
        <v>0</v>
      </c>
      <c r="H232" s="40">
        <f t="shared" si="7"/>
        <v>0</v>
      </c>
      <c r="I232" s="57" t="s">
        <v>865</v>
      </c>
      <c r="J232" s="49" t="s">
        <v>865</v>
      </c>
      <c r="K232" s="14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 spans="1:69" s="36" customFormat="1" ht="15" x14ac:dyDescent="0.25">
      <c r="A233" s="50" t="s">
        <v>412</v>
      </c>
      <c r="B233" s="51" t="s">
        <v>413</v>
      </c>
      <c r="C233" s="51" t="s">
        <v>79</v>
      </c>
      <c r="D233" s="51" t="s">
        <v>416</v>
      </c>
      <c r="E233" s="59">
        <v>830973</v>
      </c>
      <c r="F233" s="61">
        <v>830973</v>
      </c>
      <c r="G233" s="24">
        <f t="shared" si="6"/>
        <v>0</v>
      </c>
      <c r="H233" s="40">
        <f t="shared" si="7"/>
        <v>0</v>
      </c>
      <c r="I233" s="57" t="s">
        <v>865</v>
      </c>
      <c r="J233" s="49" t="s">
        <v>865</v>
      </c>
      <c r="K233" s="14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 s="1"/>
      <c r="BI233" s="1"/>
      <c r="BJ233" s="1"/>
      <c r="BK233" s="1"/>
      <c r="BL233" s="1"/>
      <c r="BM233" s="1"/>
      <c r="BN233" s="1"/>
      <c r="BO233" s="1"/>
      <c r="BP233" s="1"/>
      <c r="BQ233" s="1"/>
    </row>
    <row r="234" spans="1:69" s="36" customFormat="1" ht="15" x14ac:dyDescent="0.25">
      <c r="A234" s="50" t="s">
        <v>412</v>
      </c>
      <c r="B234" s="51" t="s">
        <v>413</v>
      </c>
      <c r="C234" s="51" t="s">
        <v>16</v>
      </c>
      <c r="D234" s="51" t="s">
        <v>417</v>
      </c>
      <c r="E234" s="59">
        <v>2061901</v>
      </c>
      <c r="F234" s="61">
        <v>2061901</v>
      </c>
      <c r="G234" s="24">
        <f t="shared" si="6"/>
        <v>0</v>
      </c>
      <c r="H234" s="40">
        <f t="shared" si="7"/>
        <v>0</v>
      </c>
      <c r="I234" s="57" t="s">
        <v>865</v>
      </c>
      <c r="J234" s="49" t="s">
        <v>865</v>
      </c>
      <c r="K234" s="1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 s="1"/>
      <c r="BI234" s="1"/>
      <c r="BJ234" s="1"/>
      <c r="BK234" s="1"/>
      <c r="BL234" s="1"/>
      <c r="BM234" s="1"/>
      <c r="BN234" s="1"/>
      <c r="BO234" s="1"/>
      <c r="BP234" s="1"/>
      <c r="BQ234" s="1"/>
    </row>
    <row r="235" spans="1:69" s="36" customFormat="1" ht="15" x14ac:dyDescent="0.25">
      <c r="A235" s="50" t="s">
        <v>418</v>
      </c>
      <c r="B235" s="51" t="s">
        <v>419</v>
      </c>
      <c r="C235" s="51" t="s">
        <v>26</v>
      </c>
      <c r="D235" s="51" t="s">
        <v>420</v>
      </c>
      <c r="E235" s="59">
        <v>3190112</v>
      </c>
      <c r="F235" s="61">
        <v>3190112</v>
      </c>
      <c r="G235" s="24">
        <f t="shared" si="6"/>
        <v>0</v>
      </c>
      <c r="H235" s="40">
        <f t="shared" si="7"/>
        <v>0</v>
      </c>
      <c r="I235" s="57" t="s">
        <v>865</v>
      </c>
      <c r="J235" s="49" t="s">
        <v>865</v>
      </c>
      <c r="K235" s="14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 spans="1:69" s="36" customFormat="1" ht="15" x14ac:dyDescent="0.25">
      <c r="A236" s="50" t="s">
        <v>418</v>
      </c>
      <c r="B236" s="51" t="s">
        <v>419</v>
      </c>
      <c r="C236" s="51" t="s">
        <v>57</v>
      </c>
      <c r="D236" s="51" t="s">
        <v>421</v>
      </c>
      <c r="E236" s="59">
        <v>1325368</v>
      </c>
      <c r="F236" s="61">
        <v>1325368</v>
      </c>
      <c r="G236" s="24">
        <f t="shared" si="6"/>
        <v>0</v>
      </c>
      <c r="H236" s="40">
        <f t="shared" si="7"/>
        <v>0</v>
      </c>
      <c r="I236" s="57" t="s">
        <v>865</v>
      </c>
      <c r="J236" s="49" t="s">
        <v>865</v>
      </c>
      <c r="K236" s="14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 spans="1:69" s="36" customFormat="1" ht="15" x14ac:dyDescent="0.25">
      <c r="A237" s="50" t="s">
        <v>418</v>
      </c>
      <c r="B237" s="51" t="s">
        <v>419</v>
      </c>
      <c r="C237" s="51" t="s">
        <v>79</v>
      </c>
      <c r="D237" s="51" t="s">
        <v>422</v>
      </c>
      <c r="E237" s="59">
        <v>518863</v>
      </c>
      <c r="F237" s="61">
        <v>518863</v>
      </c>
      <c r="G237" s="24">
        <f t="shared" si="6"/>
        <v>0</v>
      </c>
      <c r="H237" s="40">
        <f t="shared" si="7"/>
        <v>0</v>
      </c>
      <c r="I237" s="57" t="s">
        <v>865</v>
      </c>
      <c r="J237" s="49" t="s">
        <v>865</v>
      </c>
      <c r="K237" s="14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 s="1"/>
      <c r="BI237" s="1"/>
      <c r="BJ237" s="1"/>
      <c r="BK237" s="1"/>
      <c r="BL237" s="1"/>
      <c r="BM237" s="1"/>
      <c r="BN237" s="1"/>
      <c r="BO237" s="1"/>
      <c r="BP237" s="1"/>
      <c r="BQ237" s="1"/>
    </row>
    <row r="238" spans="1:69" s="36" customFormat="1" ht="15" x14ac:dyDescent="0.25">
      <c r="A238" s="50" t="s">
        <v>418</v>
      </c>
      <c r="B238" s="51" t="s">
        <v>419</v>
      </c>
      <c r="C238" s="51" t="s">
        <v>16</v>
      </c>
      <c r="D238" s="51" t="s">
        <v>423</v>
      </c>
      <c r="E238" s="59">
        <v>240737</v>
      </c>
      <c r="F238" s="61">
        <v>240737</v>
      </c>
      <c r="G238" s="24">
        <f t="shared" si="6"/>
        <v>0</v>
      </c>
      <c r="H238" s="40">
        <f t="shared" si="7"/>
        <v>0</v>
      </c>
      <c r="I238" s="57" t="s">
        <v>865</v>
      </c>
      <c r="J238" s="49" t="s">
        <v>865</v>
      </c>
      <c r="K238" s="14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 s="1"/>
      <c r="BI238" s="1"/>
      <c r="BJ238" s="1"/>
      <c r="BK238" s="1"/>
      <c r="BL238" s="1"/>
      <c r="BM238" s="1"/>
      <c r="BN238" s="1"/>
      <c r="BO238" s="1"/>
      <c r="BP238" s="1"/>
      <c r="BQ238" s="1"/>
    </row>
    <row r="239" spans="1:69" s="36" customFormat="1" ht="15" x14ac:dyDescent="0.25">
      <c r="A239" s="50" t="s">
        <v>424</v>
      </c>
      <c r="B239" s="51" t="s">
        <v>425</v>
      </c>
      <c r="C239" s="51" t="s">
        <v>200</v>
      </c>
      <c r="D239" s="51" t="s">
        <v>426</v>
      </c>
      <c r="E239" s="59">
        <v>835409</v>
      </c>
      <c r="F239" s="61">
        <v>835409</v>
      </c>
      <c r="G239" s="24">
        <f t="shared" si="6"/>
        <v>0</v>
      </c>
      <c r="H239" s="40">
        <f t="shared" si="7"/>
        <v>0</v>
      </c>
      <c r="I239" s="57" t="s">
        <v>865</v>
      </c>
      <c r="J239" s="49" t="s">
        <v>865</v>
      </c>
      <c r="K239" s="14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spans="1:69" s="36" customFormat="1" ht="15" x14ac:dyDescent="0.25">
      <c r="A240" s="50" t="s">
        <v>424</v>
      </c>
      <c r="B240" s="51" t="s">
        <v>425</v>
      </c>
      <c r="C240" s="51" t="s">
        <v>427</v>
      </c>
      <c r="D240" s="51" t="s">
        <v>428</v>
      </c>
      <c r="E240" s="59">
        <v>489592</v>
      </c>
      <c r="F240" s="61">
        <v>489592</v>
      </c>
      <c r="G240" s="24">
        <f t="shared" si="6"/>
        <v>0</v>
      </c>
      <c r="H240" s="40">
        <f t="shared" si="7"/>
        <v>0</v>
      </c>
      <c r="I240" s="57" t="s">
        <v>865</v>
      </c>
      <c r="J240" s="49" t="s">
        <v>865</v>
      </c>
      <c r="K240" s="14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 spans="1:69" s="36" customFormat="1" ht="15" x14ac:dyDescent="0.25">
      <c r="A241" s="50" t="s">
        <v>424</v>
      </c>
      <c r="B241" s="51" t="s">
        <v>425</v>
      </c>
      <c r="C241" s="51" t="s">
        <v>155</v>
      </c>
      <c r="D241" s="51" t="s">
        <v>429</v>
      </c>
      <c r="E241" s="59">
        <v>1429863</v>
      </c>
      <c r="F241" s="61">
        <v>1429863</v>
      </c>
      <c r="G241" s="24">
        <f t="shared" si="6"/>
        <v>0</v>
      </c>
      <c r="H241" s="40">
        <f t="shared" si="7"/>
        <v>0</v>
      </c>
      <c r="I241" s="57" t="s">
        <v>865</v>
      </c>
      <c r="J241" s="49" t="s">
        <v>865</v>
      </c>
      <c r="K241" s="14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 spans="1:69" s="36" customFormat="1" ht="15" x14ac:dyDescent="0.25">
      <c r="A242" s="50" t="s">
        <v>424</v>
      </c>
      <c r="B242" s="51" t="s">
        <v>425</v>
      </c>
      <c r="C242" s="51" t="s">
        <v>430</v>
      </c>
      <c r="D242" s="51" t="s">
        <v>431</v>
      </c>
      <c r="E242" s="59">
        <v>424267</v>
      </c>
      <c r="F242" s="61">
        <v>424267</v>
      </c>
      <c r="G242" s="24">
        <f t="shared" si="6"/>
        <v>0</v>
      </c>
      <c r="H242" s="40">
        <f t="shared" si="7"/>
        <v>0</v>
      </c>
      <c r="I242" s="57" t="s">
        <v>865</v>
      </c>
      <c r="J242" s="49" t="s">
        <v>865</v>
      </c>
      <c r="K242" s="14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spans="1:69" s="36" customFormat="1" ht="15" x14ac:dyDescent="0.25">
      <c r="A243" s="50" t="s">
        <v>424</v>
      </c>
      <c r="B243" s="51" t="s">
        <v>425</v>
      </c>
      <c r="C243" s="51" t="s">
        <v>57</v>
      </c>
      <c r="D243" s="51" t="s">
        <v>432</v>
      </c>
      <c r="E243" s="59">
        <v>4372153</v>
      </c>
      <c r="F243" s="61">
        <v>4372153</v>
      </c>
      <c r="G243" s="24">
        <f t="shared" si="6"/>
        <v>0</v>
      </c>
      <c r="H243" s="40">
        <f t="shared" si="7"/>
        <v>0</v>
      </c>
      <c r="I243" s="57" t="s">
        <v>865</v>
      </c>
      <c r="J243" s="49" t="s">
        <v>865</v>
      </c>
      <c r="K243" s="14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s="36" customFormat="1" ht="15" x14ac:dyDescent="0.25">
      <c r="A244" s="50" t="s">
        <v>424</v>
      </c>
      <c r="B244" s="51" t="s">
        <v>425</v>
      </c>
      <c r="C244" s="51" t="s">
        <v>79</v>
      </c>
      <c r="D244" s="51" t="s">
        <v>433</v>
      </c>
      <c r="E244" s="59">
        <v>4338263</v>
      </c>
      <c r="F244" s="61">
        <v>4338263</v>
      </c>
      <c r="G244" s="24">
        <f t="shared" si="6"/>
        <v>0</v>
      </c>
      <c r="H244" s="40">
        <f t="shared" si="7"/>
        <v>0</v>
      </c>
      <c r="I244" s="57" t="s">
        <v>865</v>
      </c>
      <c r="J244" s="49" t="s">
        <v>865</v>
      </c>
      <c r="K244" s="1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spans="1:69" s="36" customFormat="1" ht="15" x14ac:dyDescent="0.25">
      <c r="A245" s="50" t="s">
        <v>424</v>
      </c>
      <c r="B245" s="51" t="s">
        <v>425</v>
      </c>
      <c r="C245" s="51" t="s">
        <v>37</v>
      </c>
      <c r="D245" s="51" t="s">
        <v>434</v>
      </c>
      <c r="E245" s="59">
        <v>3667201</v>
      </c>
      <c r="F245" s="61">
        <v>3667201</v>
      </c>
      <c r="G245" s="24">
        <f t="shared" si="6"/>
        <v>0</v>
      </c>
      <c r="H245" s="40">
        <f t="shared" si="7"/>
        <v>0</v>
      </c>
      <c r="I245" s="57" t="s">
        <v>865</v>
      </c>
      <c r="J245" s="49" t="s">
        <v>865</v>
      </c>
      <c r="K245" s="14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 s="1"/>
      <c r="BI245" s="1"/>
      <c r="BJ245" s="1"/>
      <c r="BK245" s="1"/>
      <c r="BL245" s="1"/>
      <c r="BM245" s="1"/>
      <c r="BN245" s="1"/>
      <c r="BO245" s="1"/>
      <c r="BP245" s="1"/>
      <c r="BQ245" s="1"/>
    </row>
    <row r="246" spans="1:69" s="36" customFormat="1" ht="15" x14ac:dyDescent="0.25">
      <c r="A246" s="50" t="s">
        <v>424</v>
      </c>
      <c r="B246" s="51" t="s">
        <v>425</v>
      </c>
      <c r="C246" s="51" t="s">
        <v>168</v>
      </c>
      <c r="D246" s="51" t="s">
        <v>435</v>
      </c>
      <c r="E246" s="59">
        <v>1292648</v>
      </c>
      <c r="F246" s="61">
        <v>1292648</v>
      </c>
      <c r="G246" s="24">
        <f t="shared" si="6"/>
        <v>0</v>
      </c>
      <c r="H246" s="40">
        <f t="shared" si="7"/>
        <v>0</v>
      </c>
      <c r="I246" s="57" t="s">
        <v>865</v>
      </c>
      <c r="J246" s="49" t="s">
        <v>865</v>
      </c>
      <c r="K246" s="14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 spans="1:69" s="36" customFormat="1" ht="15" x14ac:dyDescent="0.25">
      <c r="A247" s="50" t="s">
        <v>424</v>
      </c>
      <c r="B247" s="51" t="s">
        <v>425</v>
      </c>
      <c r="C247" s="51" t="s">
        <v>232</v>
      </c>
      <c r="D247" s="51" t="s">
        <v>436</v>
      </c>
      <c r="E247" s="59">
        <v>1118815</v>
      </c>
      <c r="F247" s="61">
        <v>1118815</v>
      </c>
      <c r="G247" s="24">
        <f t="shared" si="6"/>
        <v>0</v>
      </c>
      <c r="H247" s="40">
        <f t="shared" si="7"/>
        <v>0</v>
      </c>
      <c r="I247" s="57" t="s">
        <v>865</v>
      </c>
      <c r="J247" s="49" t="s">
        <v>865</v>
      </c>
      <c r="K247" s="14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 spans="1:69" s="36" customFormat="1" ht="15" x14ac:dyDescent="0.25">
      <c r="A248" s="50" t="s">
        <v>424</v>
      </c>
      <c r="B248" s="51" t="s">
        <v>425</v>
      </c>
      <c r="C248" s="51" t="s">
        <v>95</v>
      </c>
      <c r="D248" s="51" t="s">
        <v>437</v>
      </c>
      <c r="E248" s="59">
        <v>3170782</v>
      </c>
      <c r="F248" s="61">
        <v>3170782</v>
      </c>
      <c r="G248" s="24">
        <f t="shared" si="6"/>
        <v>0</v>
      </c>
      <c r="H248" s="40">
        <f t="shared" si="7"/>
        <v>0</v>
      </c>
      <c r="I248" s="57" t="s">
        <v>865</v>
      </c>
      <c r="J248" s="49" t="s">
        <v>865</v>
      </c>
      <c r="K248" s="14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 spans="1:69" s="36" customFormat="1" ht="15" x14ac:dyDescent="0.25">
      <c r="A249" s="50" t="s">
        <v>424</v>
      </c>
      <c r="B249" s="51" t="s">
        <v>425</v>
      </c>
      <c r="C249" s="51" t="s">
        <v>43</v>
      </c>
      <c r="D249" s="51" t="s">
        <v>438</v>
      </c>
      <c r="E249" s="59">
        <v>885774</v>
      </c>
      <c r="F249" s="61">
        <v>885774</v>
      </c>
      <c r="G249" s="24">
        <f t="shared" si="6"/>
        <v>0</v>
      </c>
      <c r="H249" s="40">
        <f t="shared" si="7"/>
        <v>0</v>
      </c>
      <c r="I249" s="57" t="s">
        <v>865</v>
      </c>
      <c r="J249" s="49" t="s">
        <v>865</v>
      </c>
      <c r="K249" s="14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spans="1:69" s="36" customFormat="1" ht="15" x14ac:dyDescent="0.25">
      <c r="A250" s="50" t="s">
        <v>424</v>
      </c>
      <c r="B250" s="51" t="s">
        <v>425</v>
      </c>
      <c r="C250" s="51" t="s">
        <v>192</v>
      </c>
      <c r="D250" s="51" t="s">
        <v>439</v>
      </c>
      <c r="E250" s="59">
        <v>9782913</v>
      </c>
      <c r="F250" s="61">
        <v>9782913</v>
      </c>
      <c r="G250" s="24">
        <f t="shared" si="6"/>
        <v>0</v>
      </c>
      <c r="H250" s="40">
        <f t="shared" si="7"/>
        <v>0</v>
      </c>
      <c r="I250" s="57" t="s">
        <v>865</v>
      </c>
      <c r="J250" s="49" t="s">
        <v>865</v>
      </c>
      <c r="K250" s="14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 s="1"/>
      <c r="BI250" s="1"/>
      <c r="BJ250" s="1"/>
      <c r="BK250" s="1"/>
      <c r="BL250" s="1"/>
      <c r="BM250" s="1"/>
      <c r="BN250" s="1"/>
      <c r="BO250" s="1"/>
      <c r="BP250" s="1"/>
      <c r="BQ250" s="1"/>
    </row>
    <row r="251" spans="1:69" s="36" customFormat="1" ht="15" x14ac:dyDescent="0.25">
      <c r="A251" s="50" t="s">
        <v>424</v>
      </c>
      <c r="B251" s="51" t="s">
        <v>425</v>
      </c>
      <c r="C251" s="51" t="s">
        <v>440</v>
      </c>
      <c r="D251" s="51" t="s">
        <v>441</v>
      </c>
      <c r="E251" s="59">
        <v>2204167</v>
      </c>
      <c r="F251" s="61">
        <v>2204167</v>
      </c>
      <c r="G251" s="24">
        <f t="shared" si="6"/>
        <v>0</v>
      </c>
      <c r="H251" s="40">
        <f t="shared" si="7"/>
        <v>0</v>
      </c>
      <c r="I251" s="57" t="s">
        <v>865</v>
      </c>
      <c r="J251" s="49" t="s">
        <v>865</v>
      </c>
      <c r="K251" s="14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 s="1"/>
      <c r="BI251" s="1"/>
      <c r="BJ251" s="1"/>
      <c r="BK251" s="1"/>
      <c r="BL251" s="1"/>
      <c r="BM251" s="1"/>
      <c r="BN251" s="1"/>
      <c r="BO251" s="1"/>
      <c r="BP251" s="1"/>
      <c r="BQ251" s="1"/>
    </row>
    <row r="252" spans="1:69" s="36" customFormat="1" ht="15" x14ac:dyDescent="0.25">
      <c r="A252" s="50" t="s">
        <v>424</v>
      </c>
      <c r="B252" s="51" t="s">
        <v>425</v>
      </c>
      <c r="C252" s="51" t="s">
        <v>442</v>
      </c>
      <c r="D252" s="51" t="s">
        <v>443</v>
      </c>
      <c r="E252" s="59">
        <v>2736128</v>
      </c>
      <c r="F252" s="61">
        <v>2736128</v>
      </c>
      <c r="G252" s="24">
        <f t="shared" si="6"/>
        <v>0</v>
      </c>
      <c r="H252" s="40">
        <f t="shared" si="7"/>
        <v>0</v>
      </c>
      <c r="I252" s="57" t="s">
        <v>865</v>
      </c>
      <c r="J252" s="49" t="s">
        <v>865</v>
      </c>
      <c r="K252" s="14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 spans="1:69" s="36" customFormat="1" ht="15" x14ac:dyDescent="0.25">
      <c r="A253" s="50" t="s">
        <v>424</v>
      </c>
      <c r="B253" s="51" t="s">
        <v>425</v>
      </c>
      <c r="C253" s="51" t="s">
        <v>444</v>
      </c>
      <c r="D253" s="51" t="s">
        <v>445</v>
      </c>
      <c r="E253" s="59">
        <v>1584587</v>
      </c>
      <c r="F253" s="61">
        <v>1584587</v>
      </c>
      <c r="G253" s="24">
        <f t="shared" si="6"/>
        <v>0</v>
      </c>
      <c r="H253" s="40">
        <f t="shared" si="7"/>
        <v>0</v>
      </c>
      <c r="I253" s="57" t="s">
        <v>865</v>
      </c>
      <c r="J253" s="49" t="s">
        <v>865</v>
      </c>
      <c r="K253" s="14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 spans="1:69" s="36" customFormat="1" ht="15" x14ac:dyDescent="0.25">
      <c r="A254" s="50" t="s">
        <v>424</v>
      </c>
      <c r="B254" s="51" t="s">
        <v>425</v>
      </c>
      <c r="C254" s="51" t="s">
        <v>446</v>
      </c>
      <c r="D254" s="51" t="s">
        <v>447</v>
      </c>
      <c r="E254" s="59">
        <v>3091853</v>
      </c>
      <c r="F254" s="61">
        <v>3091853</v>
      </c>
      <c r="G254" s="24">
        <f t="shared" si="6"/>
        <v>0</v>
      </c>
      <c r="H254" s="40">
        <f t="shared" si="7"/>
        <v>0</v>
      </c>
      <c r="I254" s="57" t="s">
        <v>865</v>
      </c>
      <c r="J254" s="49" t="s">
        <v>865</v>
      </c>
      <c r="K254" s="1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 spans="1:69" s="36" customFormat="1" ht="15" x14ac:dyDescent="0.25">
      <c r="A255" s="50" t="s">
        <v>424</v>
      </c>
      <c r="B255" s="51" t="s">
        <v>425</v>
      </c>
      <c r="C255" s="51" t="s">
        <v>448</v>
      </c>
      <c r="D255" s="51" t="s">
        <v>449</v>
      </c>
      <c r="E255" s="59">
        <v>1887012</v>
      </c>
      <c r="F255" s="61">
        <v>1887012</v>
      </c>
      <c r="G255" s="24">
        <f t="shared" si="6"/>
        <v>0</v>
      </c>
      <c r="H255" s="40">
        <f t="shared" si="7"/>
        <v>0</v>
      </c>
      <c r="I255" s="57" t="s">
        <v>865</v>
      </c>
      <c r="J255" s="49" t="s">
        <v>865</v>
      </c>
      <c r="K255" s="14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 spans="1:69" s="36" customFormat="1" ht="15" x14ac:dyDescent="0.25">
      <c r="A256" s="50" t="s">
        <v>450</v>
      </c>
      <c r="B256" s="51" t="s">
        <v>451</v>
      </c>
      <c r="C256" s="51" t="s">
        <v>452</v>
      </c>
      <c r="D256" s="51" t="s">
        <v>453</v>
      </c>
      <c r="E256" s="59">
        <v>422450</v>
      </c>
      <c r="F256" s="61">
        <v>422450</v>
      </c>
      <c r="G256" s="24">
        <f t="shared" si="6"/>
        <v>0</v>
      </c>
      <c r="H256" s="40">
        <f t="shared" si="7"/>
        <v>0</v>
      </c>
      <c r="I256" s="57" t="s">
        <v>865</v>
      </c>
      <c r="J256" s="49" t="s">
        <v>865</v>
      </c>
      <c r="K256" s="14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 spans="1:69" s="36" customFormat="1" ht="15" x14ac:dyDescent="0.25">
      <c r="A257" s="50" t="s">
        <v>450</v>
      </c>
      <c r="B257" s="51" t="s">
        <v>451</v>
      </c>
      <c r="C257" s="51" t="s">
        <v>26</v>
      </c>
      <c r="D257" s="51" t="s">
        <v>454</v>
      </c>
      <c r="E257" s="59">
        <v>3966598</v>
      </c>
      <c r="F257" s="61">
        <v>3966598</v>
      </c>
      <c r="G257" s="24">
        <f t="shared" si="6"/>
        <v>0</v>
      </c>
      <c r="H257" s="40">
        <f t="shared" si="7"/>
        <v>0</v>
      </c>
      <c r="I257" s="57" t="s">
        <v>865</v>
      </c>
      <c r="J257" s="49" t="s">
        <v>865</v>
      </c>
      <c r="K257" s="14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 spans="1:69" s="36" customFormat="1" ht="15" x14ac:dyDescent="0.25">
      <c r="A258" s="50" t="s">
        <v>450</v>
      </c>
      <c r="B258" s="51" t="s">
        <v>451</v>
      </c>
      <c r="C258" s="51" t="s">
        <v>79</v>
      </c>
      <c r="D258" s="51" t="s">
        <v>455</v>
      </c>
      <c r="E258" s="59">
        <v>1423376</v>
      </c>
      <c r="F258" s="61">
        <v>1423376</v>
      </c>
      <c r="G258" s="24">
        <f t="shared" si="6"/>
        <v>0</v>
      </c>
      <c r="H258" s="40">
        <f t="shared" si="7"/>
        <v>0</v>
      </c>
      <c r="I258" s="57" t="s">
        <v>865</v>
      </c>
      <c r="J258" s="49" t="s">
        <v>865</v>
      </c>
      <c r="K258" s="14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 spans="1:69" s="36" customFormat="1" ht="15" x14ac:dyDescent="0.25">
      <c r="A259" s="50" t="s">
        <v>450</v>
      </c>
      <c r="B259" s="51" t="s">
        <v>451</v>
      </c>
      <c r="C259" s="51" t="s">
        <v>16</v>
      </c>
      <c r="D259" s="51" t="s">
        <v>456</v>
      </c>
      <c r="E259" s="59">
        <v>1934104</v>
      </c>
      <c r="F259" s="61">
        <v>1934104</v>
      </c>
      <c r="G259" s="24">
        <f t="shared" si="6"/>
        <v>0</v>
      </c>
      <c r="H259" s="40">
        <f t="shared" si="7"/>
        <v>0</v>
      </c>
      <c r="I259" s="57" t="s">
        <v>865</v>
      </c>
      <c r="J259" s="49" t="s">
        <v>865</v>
      </c>
      <c r="K259" s="14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 spans="1:69" s="36" customFormat="1" ht="15" x14ac:dyDescent="0.25">
      <c r="A260" s="50" t="s">
        <v>450</v>
      </c>
      <c r="B260" s="51" t="s">
        <v>451</v>
      </c>
      <c r="C260" s="51" t="s">
        <v>332</v>
      </c>
      <c r="D260" s="51" t="s">
        <v>457</v>
      </c>
      <c r="E260" s="59">
        <v>45595</v>
      </c>
      <c r="F260" s="61">
        <v>45595</v>
      </c>
      <c r="G260" s="24">
        <f t="shared" si="6"/>
        <v>0</v>
      </c>
      <c r="H260" s="40">
        <f t="shared" si="7"/>
        <v>0</v>
      </c>
      <c r="I260" s="57">
        <v>1</v>
      </c>
      <c r="J260" s="49">
        <v>1</v>
      </c>
      <c r="K260" s="14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  <row r="261" spans="1:69" s="36" customFormat="1" ht="15" x14ac:dyDescent="0.25">
      <c r="A261" s="50" t="s">
        <v>450</v>
      </c>
      <c r="B261" s="51" t="s">
        <v>451</v>
      </c>
      <c r="C261" s="51" t="s">
        <v>324</v>
      </c>
      <c r="D261" s="51" t="s">
        <v>458</v>
      </c>
      <c r="E261" s="59">
        <v>3353312</v>
      </c>
      <c r="F261" s="61">
        <v>3353312</v>
      </c>
      <c r="G261" s="24">
        <f t="shared" si="6"/>
        <v>0</v>
      </c>
      <c r="H261" s="40">
        <f t="shared" si="7"/>
        <v>0</v>
      </c>
      <c r="I261" s="57" t="s">
        <v>865</v>
      </c>
      <c r="J261" s="49" t="s">
        <v>865</v>
      </c>
      <c r="K261" s="14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 s="1"/>
      <c r="BI261" s="1"/>
      <c r="BJ261" s="1"/>
      <c r="BK261" s="1"/>
      <c r="BL261" s="1"/>
      <c r="BM261" s="1"/>
      <c r="BN261" s="1"/>
      <c r="BO261" s="1"/>
      <c r="BP261" s="1"/>
      <c r="BQ261" s="1"/>
    </row>
    <row r="262" spans="1:69" s="36" customFormat="1" ht="15" x14ac:dyDescent="0.25">
      <c r="A262" s="50" t="s">
        <v>450</v>
      </c>
      <c r="B262" s="51" t="s">
        <v>451</v>
      </c>
      <c r="C262" s="51" t="s">
        <v>459</v>
      </c>
      <c r="D262" s="51" t="s">
        <v>460</v>
      </c>
      <c r="E262" s="59">
        <v>3411816</v>
      </c>
      <c r="F262" s="61">
        <v>3411816</v>
      </c>
      <c r="G262" s="24">
        <f t="shared" si="6"/>
        <v>0</v>
      </c>
      <c r="H262" s="40">
        <f t="shared" si="7"/>
        <v>0</v>
      </c>
      <c r="I262" s="57" t="s">
        <v>865</v>
      </c>
      <c r="J262" s="49" t="s">
        <v>865</v>
      </c>
      <c r="K262" s="14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spans="1:69" s="36" customFormat="1" ht="15" x14ac:dyDescent="0.25">
      <c r="A263" s="50" t="s">
        <v>450</v>
      </c>
      <c r="B263" s="51" t="s">
        <v>451</v>
      </c>
      <c r="C263" s="51" t="s">
        <v>73</v>
      </c>
      <c r="D263" s="51" t="s">
        <v>461</v>
      </c>
      <c r="E263" s="59">
        <v>977405</v>
      </c>
      <c r="F263" s="61">
        <v>977405</v>
      </c>
      <c r="G263" s="24">
        <f t="shared" si="6"/>
        <v>0</v>
      </c>
      <c r="H263" s="40">
        <f t="shared" si="7"/>
        <v>0</v>
      </c>
      <c r="I263" s="57" t="s">
        <v>865</v>
      </c>
      <c r="J263" s="49" t="s">
        <v>865</v>
      </c>
      <c r="K263" s="14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spans="1:69" s="36" customFormat="1" ht="15" x14ac:dyDescent="0.25">
      <c r="A264" s="50" t="s">
        <v>450</v>
      </c>
      <c r="B264" s="51" t="s">
        <v>451</v>
      </c>
      <c r="C264" s="51" t="s">
        <v>462</v>
      </c>
      <c r="D264" s="51" t="s">
        <v>463</v>
      </c>
      <c r="E264" s="59">
        <v>1296941</v>
      </c>
      <c r="F264" s="61">
        <v>1296941</v>
      </c>
      <c r="G264" s="24">
        <f t="shared" si="6"/>
        <v>0</v>
      </c>
      <c r="H264" s="40">
        <f t="shared" si="7"/>
        <v>0</v>
      </c>
      <c r="I264" s="57" t="s">
        <v>865</v>
      </c>
      <c r="J264" s="49" t="s">
        <v>865</v>
      </c>
      <c r="K264" s="1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spans="1:69" s="36" customFormat="1" ht="15" x14ac:dyDescent="0.25">
      <c r="A265" s="50" t="s">
        <v>464</v>
      </c>
      <c r="B265" s="51" t="s">
        <v>465</v>
      </c>
      <c r="C265" s="51" t="s">
        <v>26</v>
      </c>
      <c r="D265" s="51" t="s">
        <v>466</v>
      </c>
      <c r="E265" s="59">
        <v>10273874</v>
      </c>
      <c r="F265" s="61">
        <v>10273874</v>
      </c>
      <c r="G265" s="24">
        <f t="shared" ref="G265:G328" si="8">SUM(F265-E265)</f>
        <v>0</v>
      </c>
      <c r="H265" s="40">
        <f t="shared" ref="H265:H328" si="9">ROUND(G265/E265,4)</f>
        <v>0</v>
      </c>
      <c r="I265" s="57" t="s">
        <v>865</v>
      </c>
      <c r="J265" s="49" t="s">
        <v>865</v>
      </c>
      <c r="K265" s="14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 s="1"/>
      <c r="BI265" s="1"/>
      <c r="BJ265" s="1"/>
      <c r="BK265" s="1"/>
      <c r="BL265" s="1"/>
      <c r="BM265" s="1"/>
      <c r="BN265" s="1"/>
      <c r="BO265" s="1"/>
      <c r="BP265" s="1"/>
      <c r="BQ265" s="1"/>
    </row>
    <row r="266" spans="1:69" s="36" customFormat="1" ht="15" x14ac:dyDescent="0.25">
      <c r="A266" s="50" t="s">
        <v>464</v>
      </c>
      <c r="B266" s="51" t="s">
        <v>465</v>
      </c>
      <c r="C266" s="51" t="s">
        <v>57</v>
      </c>
      <c r="D266" s="51" t="s">
        <v>467</v>
      </c>
      <c r="E266" s="59">
        <v>1717506</v>
      </c>
      <c r="F266" s="61">
        <v>1717506</v>
      </c>
      <c r="G266" s="24">
        <f t="shared" si="8"/>
        <v>0</v>
      </c>
      <c r="H266" s="40">
        <f t="shared" si="9"/>
        <v>0</v>
      </c>
      <c r="I266" s="57" t="s">
        <v>865</v>
      </c>
      <c r="J266" s="49" t="s">
        <v>865</v>
      </c>
      <c r="K266" s="14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spans="1:69" s="36" customFormat="1" ht="15" x14ac:dyDescent="0.25">
      <c r="A267" s="50" t="s">
        <v>464</v>
      </c>
      <c r="B267" s="51" t="s">
        <v>465</v>
      </c>
      <c r="C267" s="51" t="s">
        <v>79</v>
      </c>
      <c r="D267" s="51" t="s">
        <v>468</v>
      </c>
      <c r="E267" s="59">
        <v>190501</v>
      </c>
      <c r="F267" s="61">
        <v>190501</v>
      </c>
      <c r="G267" s="24">
        <f t="shared" si="8"/>
        <v>0</v>
      </c>
      <c r="H267" s="40">
        <f t="shared" si="9"/>
        <v>0</v>
      </c>
      <c r="I267" s="57">
        <v>1</v>
      </c>
      <c r="J267" s="49" t="s">
        <v>865</v>
      </c>
      <c r="K267" s="14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 s="1"/>
      <c r="BI267" s="1"/>
      <c r="BJ267" s="1"/>
      <c r="BK267" s="1"/>
      <c r="BL267" s="1"/>
      <c r="BM267" s="1"/>
      <c r="BN267" s="1"/>
      <c r="BO267" s="1"/>
      <c r="BP267" s="1"/>
      <c r="BQ267" s="1"/>
    </row>
    <row r="268" spans="1:69" s="36" customFormat="1" ht="15" x14ac:dyDescent="0.25">
      <c r="A268" s="50" t="s">
        <v>464</v>
      </c>
      <c r="B268" s="51" t="s">
        <v>465</v>
      </c>
      <c r="C268" s="51" t="s">
        <v>368</v>
      </c>
      <c r="D268" s="51" t="s">
        <v>469</v>
      </c>
      <c r="E268" s="59">
        <v>844391</v>
      </c>
      <c r="F268" s="61">
        <v>844391</v>
      </c>
      <c r="G268" s="24">
        <f t="shared" si="8"/>
        <v>0</v>
      </c>
      <c r="H268" s="40">
        <f t="shared" si="9"/>
        <v>0</v>
      </c>
      <c r="I268" s="57" t="s">
        <v>865</v>
      </c>
      <c r="J268" s="49" t="s">
        <v>865</v>
      </c>
      <c r="K268" s="14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 s="1"/>
      <c r="BI268" s="1"/>
      <c r="BJ268" s="1"/>
      <c r="BK268" s="1"/>
      <c r="BL268" s="1"/>
      <c r="BM268" s="1"/>
      <c r="BN268" s="1"/>
      <c r="BO268" s="1"/>
      <c r="BP268" s="1"/>
      <c r="BQ268" s="1"/>
    </row>
    <row r="269" spans="1:69" s="36" customFormat="1" ht="15" x14ac:dyDescent="0.25">
      <c r="A269" s="50" t="s">
        <v>470</v>
      </c>
      <c r="B269" s="51" t="s">
        <v>471</v>
      </c>
      <c r="C269" s="51" t="s">
        <v>176</v>
      </c>
      <c r="D269" s="51" t="s">
        <v>472</v>
      </c>
      <c r="E269" s="59">
        <v>424029</v>
      </c>
      <c r="F269" s="61">
        <v>398614</v>
      </c>
      <c r="G269" s="24">
        <f t="shared" si="8"/>
        <v>-25415</v>
      </c>
      <c r="H269" s="40">
        <f t="shared" si="9"/>
        <v>-5.9900000000000002E-2</v>
      </c>
      <c r="I269" s="57" t="s">
        <v>865</v>
      </c>
      <c r="J269" s="49" t="s">
        <v>865</v>
      </c>
      <c r="K269" s="14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 s="1"/>
      <c r="BI269" s="1"/>
      <c r="BJ269" s="1"/>
      <c r="BK269" s="1"/>
      <c r="BL269" s="1"/>
      <c r="BM269" s="1"/>
      <c r="BN269" s="1"/>
      <c r="BO269" s="1"/>
      <c r="BP269" s="1"/>
      <c r="BQ269" s="1"/>
    </row>
    <row r="270" spans="1:69" s="36" customFormat="1" ht="15" x14ac:dyDescent="0.25">
      <c r="A270" s="50" t="s">
        <v>470</v>
      </c>
      <c r="B270" s="51" t="s">
        <v>471</v>
      </c>
      <c r="C270" s="51" t="s">
        <v>16</v>
      </c>
      <c r="D270" s="51" t="s">
        <v>473</v>
      </c>
      <c r="E270" s="59">
        <v>178150</v>
      </c>
      <c r="F270" s="61">
        <v>178150</v>
      </c>
      <c r="G270" s="24">
        <f t="shared" si="8"/>
        <v>0</v>
      </c>
      <c r="H270" s="40">
        <f t="shared" si="9"/>
        <v>0</v>
      </c>
      <c r="I270" s="57">
        <v>1</v>
      </c>
      <c r="J270" s="49" t="s">
        <v>865</v>
      </c>
      <c r="K270" s="14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 s="1"/>
      <c r="BI270" s="1"/>
      <c r="BJ270" s="1"/>
      <c r="BK270" s="1"/>
      <c r="BL270" s="1"/>
      <c r="BM270" s="1"/>
      <c r="BN270" s="1"/>
      <c r="BO270" s="1"/>
      <c r="BP270" s="1"/>
      <c r="BQ270" s="1"/>
    </row>
    <row r="271" spans="1:69" s="36" customFormat="1" ht="15" x14ac:dyDescent="0.25">
      <c r="A271" s="50" t="s">
        <v>470</v>
      </c>
      <c r="B271" s="51" t="s">
        <v>471</v>
      </c>
      <c r="C271" s="51" t="s">
        <v>82</v>
      </c>
      <c r="D271" s="51" t="s">
        <v>474</v>
      </c>
      <c r="E271" s="59">
        <v>999317</v>
      </c>
      <c r="F271" s="61">
        <v>999317</v>
      </c>
      <c r="G271" s="24">
        <f t="shared" si="8"/>
        <v>0</v>
      </c>
      <c r="H271" s="40">
        <f t="shared" si="9"/>
        <v>0</v>
      </c>
      <c r="I271" s="57" t="s">
        <v>865</v>
      </c>
      <c r="J271" s="49" t="s">
        <v>865</v>
      </c>
      <c r="K271" s="14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 s="1"/>
      <c r="BI271" s="1"/>
      <c r="BJ271" s="1"/>
      <c r="BK271" s="1"/>
      <c r="BL271" s="1"/>
      <c r="BM271" s="1"/>
      <c r="BN271" s="1"/>
      <c r="BO271" s="1"/>
      <c r="BP271" s="1"/>
      <c r="BQ271" s="1"/>
    </row>
    <row r="272" spans="1:69" s="36" customFormat="1" ht="15" x14ac:dyDescent="0.25">
      <c r="A272" s="50" t="s">
        <v>470</v>
      </c>
      <c r="B272" s="51" t="s">
        <v>471</v>
      </c>
      <c r="C272" s="51" t="s">
        <v>168</v>
      </c>
      <c r="D272" s="51" t="s">
        <v>475</v>
      </c>
      <c r="E272" s="59">
        <v>4291967</v>
      </c>
      <c r="F272" s="61">
        <v>4291967</v>
      </c>
      <c r="G272" s="24">
        <f t="shared" si="8"/>
        <v>0</v>
      </c>
      <c r="H272" s="40">
        <f t="shared" si="9"/>
        <v>0</v>
      </c>
      <c r="I272" s="57" t="s">
        <v>865</v>
      </c>
      <c r="J272" s="49" t="s">
        <v>865</v>
      </c>
      <c r="K272" s="14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 s="1"/>
      <c r="BI272" s="1"/>
      <c r="BJ272" s="1"/>
      <c r="BK272" s="1"/>
      <c r="BL272" s="1"/>
      <c r="BM272" s="1"/>
      <c r="BN272" s="1"/>
      <c r="BO272" s="1"/>
      <c r="BP272" s="1"/>
      <c r="BQ272" s="1"/>
    </row>
    <row r="273" spans="1:69" s="36" customFormat="1" ht="15" x14ac:dyDescent="0.25">
      <c r="A273" s="50" t="s">
        <v>476</v>
      </c>
      <c r="B273" s="51" t="s">
        <v>477</v>
      </c>
      <c r="C273" s="51" t="s">
        <v>26</v>
      </c>
      <c r="D273" s="51" t="s">
        <v>478</v>
      </c>
      <c r="E273" s="59">
        <v>702906</v>
      </c>
      <c r="F273" s="61">
        <v>702906</v>
      </c>
      <c r="G273" s="24">
        <f t="shared" si="8"/>
        <v>0</v>
      </c>
      <c r="H273" s="40">
        <f t="shared" si="9"/>
        <v>0</v>
      </c>
      <c r="I273" s="57">
        <v>1</v>
      </c>
      <c r="J273" s="49" t="s">
        <v>865</v>
      </c>
      <c r="K273" s="14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spans="1:69" s="36" customFormat="1" ht="15" x14ac:dyDescent="0.25">
      <c r="A274" s="50" t="s">
        <v>476</v>
      </c>
      <c r="B274" s="51" t="s">
        <v>477</v>
      </c>
      <c r="C274" s="51" t="s">
        <v>16</v>
      </c>
      <c r="D274" s="51" t="s">
        <v>479</v>
      </c>
      <c r="E274" s="59">
        <v>19204</v>
      </c>
      <c r="F274" s="61">
        <v>19204</v>
      </c>
      <c r="G274" s="24">
        <f t="shared" si="8"/>
        <v>0</v>
      </c>
      <c r="H274" s="40">
        <f t="shared" si="9"/>
        <v>0</v>
      </c>
      <c r="I274" s="57">
        <v>1</v>
      </c>
      <c r="J274" s="49">
        <v>1</v>
      </c>
      <c r="K274" s="1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 s="1"/>
      <c r="BI274" s="1"/>
      <c r="BJ274" s="1"/>
      <c r="BK274" s="1"/>
      <c r="BL274" s="1"/>
      <c r="BM274" s="1"/>
      <c r="BN274" s="1"/>
      <c r="BO274" s="1"/>
      <c r="BP274" s="1"/>
      <c r="BQ274" s="1"/>
    </row>
    <row r="275" spans="1:69" s="36" customFormat="1" ht="15" x14ac:dyDescent="0.25">
      <c r="A275" s="50" t="s">
        <v>476</v>
      </c>
      <c r="B275" s="51" t="s">
        <v>477</v>
      </c>
      <c r="C275" s="51" t="s">
        <v>480</v>
      </c>
      <c r="D275" s="51" t="s">
        <v>481</v>
      </c>
      <c r="E275" s="59">
        <v>1290472</v>
      </c>
      <c r="F275" s="61">
        <v>1290472</v>
      </c>
      <c r="G275" s="24">
        <f t="shared" si="8"/>
        <v>0</v>
      </c>
      <c r="H275" s="40">
        <f t="shared" si="9"/>
        <v>0</v>
      </c>
      <c r="I275" s="57">
        <v>1</v>
      </c>
      <c r="J275" s="49" t="s">
        <v>865</v>
      </c>
      <c r="K275" s="14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 s="1"/>
      <c r="BI275" s="1"/>
      <c r="BJ275" s="1"/>
      <c r="BK275" s="1"/>
      <c r="BL275" s="1"/>
      <c r="BM275" s="1"/>
      <c r="BN275" s="1"/>
      <c r="BO275" s="1"/>
      <c r="BP275" s="1"/>
      <c r="BQ275" s="1"/>
    </row>
    <row r="276" spans="1:69" s="36" customFormat="1" ht="15" x14ac:dyDescent="0.25">
      <c r="A276" s="50" t="s">
        <v>476</v>
      </c>
      <c r="B276" s="51" t="s">
        <v>477</v>
      </c>
      <c r="C276" s="51" t="s">
        <v>482</v>
      </c>
      <c r="D276" s="51" t="s">
        <v>483</v>
      </c>
      <c r="E276" s="59">
        <v>204575</v>
      </c>
      <c r="F276" s="61">
        <v>204575</v>
      </c>
      <c r="G276" s="24">
        <f t="shared" si="8"/>
        <v>0</v>
      </c>
      <c r="H276" s="40">
        <f t="shared" si="9"/>
        <v>0</v>
      </c>
      <c r="I276" s="57">
        <v>1</v>
      </c>
      <c r="J276" s="49" t="s">
        <v>865</v>
      </c>
      <c r="K276" s="14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 s="1"/>
      <c r="BI276" s="1"/>
      <c r="BJ276" s="1"/>
      <c r="BK276" s="1"/>
      <c r="BL276" s="1"/>
      <c r="BM276" s="1"/>
      <c r="BN276" s="1"/>
      <c r="BO276" s="1"/>
      <c r="BP276" s="1"/>
      <c r="BQ276" s="1"/>
    </row>
    <row r="277" spans="1:69" s="36" customFormat="1" ht="15" x14ac:dyDescent="0.25">
      <c r="A277" s="50" t="s">
        <v>484</v>
      </c>
      <c r="B277" s="51" t="s">
        <v>485</v>
      </c>
      <c r="C277" s="51" t="s">
        <v>57</v>
      </c>
      <c r="D277" s="51" t="s">
        <v>486</v>
      </c>
      <c r="E277" s="59">
        <v>6721434</v>
      </c>
      <c r="F277" s="61">
        <v>6721434</v>
      </c>
      <c r="G277" s="24">
        <f t="shared" si="8"/>
        <v>0</v>
      </c>
      <c r="H277" s="40">
        <f t="shared" si="9"/>
        <v>0</v>
      </c>
      <c r="I277" s="57" t="s">
        <v>865</v>
      </c>
      <c r="J277" s="49" t="s">
        <v>865</v>
      </c>
      <c r="K277" s="14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 s="1"/>
      <c r="BI277" s="1"/>
      <c r="BJ277" s="1"/>
      <c r="BK277" s="1"/>
      <c r="BL277" s="1"/>
      <c r="BM277" s="1"/>
      <c r="BN277" s="1"/>
      <c r="BO277" s="1"/>
      <c r="BP277" s="1"/>
      <c r="BQ277" s="1"/>
    </row>
    <row r="278" spans="1:69" s="36" customFormat="1" ht="15" x14ac:dyDescent="0.25">
      <c r="A278" s="50" t="s">
        <v>484</v>
      </c>
      <c r="B278" s="51" t="s">
        <v>485</v>
      </c>
      <c r="C278" s="51" t="s">
        <v>79</v>
      </c>
      <c r="D278" s="51" t="s">
        <v>487</v>
      </c>
      <c r="E278" s="59">
        <v>5473623</v>
      </c>
      <c r="F278" s="61">
        <v>5473623</v>
      </c>
      <c r="G278" s="24">
        <f t="shared" si="8"/>
        <v>0</v>
      </c>
      <c r="H278" s="40">
        <f t="shared" si="9"/>
        <v>0</v>
      </c>
      <c r="I278" s="57" t="s">
        <v>865</v>
      </c>
      <c r="J278" s="49" t="s">
        <v>865</v>
      </c>
      <c r="K278" s="14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 s="1"/>
      <c r="BI278" s="1"/>
      <c r="BJ278" s="1"/>
      <c r="BK278" s="1"/>
      <c r="BL278" s="1"/>
      <c r="BM278" s="1"/>
      <c r="BN278" s="1"/>
      <c r="BO278" s="1"/>
      <c r="BP278" s="1"/>
      <c r="BQ278" s="1"/>
    </row>
    <row r="279" spans="1:69" s="36" customFormat="1" ht="15" x14ac:dyDescent="0.25">
      <c r="A279" s="50" t="s">
        <v>488</v>
      </c>
      <c r="B279" s="51" t="s">
        <v>489</v>
      </c>
      <c r="C279" s="51" t="s">
        <v>244</v>
      </c>
      <c r="D279" s="51" t="s">
        <v>490</v>
      </c>
      <c r="E279" s="59">
        <v>504582</v>
      </c>
      <c r="F279" s="61">
        <v>504582</v>
      </c>
      <c r="G279" s="24">
        <f t="shared" si="8"/>
        <v>0</v>
      </c>
      <c r="H279" s="40">
        <f t="shared" si="9"/>
        <v>0</v>
      </c>
      <c r="I279" s="57" t="s">
        <v>865</v>
      </c>
      <c r="J279" s="49" t="s">
        <v>865</v>
      </c>
      <c r="K279" s="14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 s="1"/>
      <c r="BI279" s="1"/>
      <c r="BJ279" s="1"/>
      <c r="BK279" s="1"/>
      <c r="BL279" s="1"/>
      <c r="BM279" s="1"/>
      <c r="BN279" s="1"/>
      <c r="BO279" s="1"/>
      <c r="BP279" s="1"/>
      <c r="BQ279" s="1"/>
    </row>
    <row r="280" spans="1:69" s="36" customFormat="1" ht="15" x14ac:dyDescent="0.25">
      <c r="A280" s="50" t="s">
        <v>488</v>
      </c>
      <c r="B280" s="51" t="s">
        <v>489</v>
      </c>
      <c r="C280" s="51" t="s">
        <v>491</v>
      </c>
      <c r="D280" s="51" t="s">
        <v>492</v>
      </c>
      <c r="E280" s="59">
        <v>176957</v>
      </c>
      <c r="F280" s="61">
        <v>176957</v>
      </c>
      <c r="G280" s="24">
        <f t="shared" si="8"/>
        <v>0</v>
      </c>
      <c r="H280" s="40">
        <f t="shared" si="9"/>
        <v>0</v>
      </c>
      <c r="I280" s="57" t="s">
        <v>865</v>
      </c>
      <c r="J280" s="49" t="s">
        <v>865</v>
      </c>
      <c r="K280" s="14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 s="1"/>
      <c r="BI280" s="1"/>
      <c r="BJ280" s="1"/>
      <c r="BK280" s="1"/>
      <c r="BL280" s="1"/>
      <c r="BM280" s="1"/>
      <c r="BN280" s="1"/>
      <c r="BO280" s="1"/>
      <c r="BP280" s="1"/>
      <c r="BQ280" s="1"/>
    </row>
    <row r="281" spans="1:69" s="36" customFormat="1" ht="15" x14ac:dyDescent="0.25">
      <c r="A281" s="50" t="s">
        <v>488</v>
      </c>
      <c r="B281" s="51" t="s">
        <v>489</v>
      </c>
      <c r="C281" s="51" t="s">
        <v>26</v>
      </c>
      <c r="D281" s="51" t="s">
        <v>493</v>
      </c>
      <c r="E281" s="59">
        <v>66099</v>
      </c>
      <c r="F281" s="61">
        <v>66099</v>
      </c>
      <c r="G281" s="24">
        <f t="shared" si="8"/>
        <v>0</v>
      </c>
      <c r="H281" s="40">
        <f t="shared" si="9"/>
        <v>0</v>
      </c>
      <c r="I281" s="57">
        <v>1</v>
      </c>
      <c r="J281" s="49">
        <v>1</v>
      </c>
      <c r="K281" s="14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 s="1"/>
      <c r="BI281" s="1"/>
      <c r="BJ281" s="1"/>
      <c r="BK281" s="1"/>
      <c r="BL281" s="1"/>
      <c r="BM281" s="1"/>
      <c r="BN281" s="1"/>
      <c r="BO281" s="1"/>
      <c r="BP281" s="1"/>
      <c r="BQ281" s="1"/>
    </row>
    <row r="282" spans="1:69" s="36" customFormat="1" ht="15" x14ac:dyDescent="0.25">
      <c r="A282" s="50" t="s">
        <v>488</v>
      </c>
      <c r="B282" s="51" t="s">
        <v>489</v>
      </c>
      <c r="C282" s="51" t="s">
        <v>57</v>
      </c>
      <c r="D282" s="51" t="s">
        <v>494</v>
      </c>
      <c r="E282" s="59">
        <v>3862077</v>
      </c>
      <c r="F282" s="61">
        <v>3862077</v>
      </c>
      <c r="G282" s="24">
        <f t="shared" si="8"/>
        <v>0</v>
      </c>
      <c r="H282" s="40">
        <f t="shared" si="9"/>
        <v>0</v>
      </c>
      <c r="I282" s="57" t="s">
        <v>865</v>
      </c>
      <c r="J282" s="49" t="s">
        <v>865</v>
      </c>
      <c r="K282" s="14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 s="1"/>
      <c r="BI282" s="1"/>
      <c r="BJ282" s="1"/>
      <c r="BK282" s="1"/>
      <c r="BL282" s="1"/>
      <c r="BM282" s="1"/>
      <c r="BN282" s="1"/>
      <c r="BO282" s="1"/>
      <c r="BP282" s="1"/>
      <c r="BQ282" s="1"/>
    </row>
    <row r="283" spans="1:69" s="36" customFormat="1" ht="15" x14ac:dyDescent="0.25">
      <c r="A283" s="50" t="s">
        <v>488</v>
      </c>
      <c r="B283" s="51" t="s">
        <v>489</v>
      </c>
      <c r="C283" s="51" t="s">
        <v>168</v>
      </c>
      <c r="D283" s="51" t="s">
        <v>495</v>
      </c>
      <c r="E283" s="59">
        <v>3447140</v>
      </c>
      <c r="F283" s="61">
        <v>3447140</v>
      </c>
      <c r="G283" s="24">
        <f t="shared" si="8"/>
        <v>0</v>
      </c>
      <c r="H283" s="40">
        <f t="shared" si="9"/>
        <v>0</v>
      </c>
      <c r="I283" s="57" t="s">
        <v>865</v>
      </c>
      <c r="J283" s="49" t="s">
        <v>865</v>
      </c>
      <c r="K283" s="14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 s="1"/>
      <c r="BI283" s="1"/>
      <c r="BJ283" s="1"/>
      <c r="BK283" s="1"/>
      <c r="BL283" s="1"/>
      <c r="BM283" s="1"/>
      <c r="BN283" s="1"/>
      <c r="BO283" s="1"/>
      <c r="BP283" s="1"/>
      <c r="BQ283" s="1"/>
    </row>
    <row r="284" spans="1:69" s="36" customFormat="1" ht="15" x14ac:dyDescent="0.25">
      <c r="A284" s="50" t="s">
        <v>488</v>
      </c>
      <c r="B284" s="51" t="s">
        <v>489</v>
      </c>
      <c r="C284" s="51" t="s">
        <v>232</v>
      </c>
      <c r="D284" s="51" t="s">
        <v>496</v>
      </c>
      <c r="E284" s="59">
        <v>6594085</v>
      </c>
      <c r="F284" s="61">
        <v>6594085</v>
      </c>
      <c r="G284" s="24">
        <f t="shared" si="8"/>
        <v>0</v>
      </c>
      <c r="H284" s="40">
        <f t="shared" si="9"/>
        <v>0</v>
      </c>
      <c r="I284" s="57" t="s">
        <v>865</v>
      </c>
      <c r="J284" s="49" t="s">
        <v>865</v>
      </c>
      <c r="K284" s="1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 s="1"/>
      <c r="BI284" s="1"/>
      <c r="BJ284" s="1"/>
      <c r="BK284" s="1"/>
      <c r="BL284" s="1"/>
      <c r="BM284" s="1"/>
      <c r="BN284" s="1"/>
      <c r="BO284" s="1"/>
      <c r="BP284" s="1"/>
      <c r="BQ284" s="1"/>
    </row>
    <row r="285" spans="1:69" s="36" customFormat="1" ht="15" x14ac:dyDescent="0.25">
      <c r="A285" s="50" t="s">
        <v>488</v>
      </c>
      <c r="B285" s="51" t="s">
        <v>489</v>
      </c>
      <c r="C285" s="51" t="s">
        <v>141</v>
      </c>
      <c r="D285" s="51" t="s">
        <v>497</v>
      </c>
      <c r="E285" s="59">
        <v>1596784</v>
      </c>
      <c r="F285" s="61">
        <v>1596784</v>
      </c>
      <c r="G285" s="24">
        <f t="shared" si="8"/>
        <v>0</v>
      </c>
      <c r="H285" s="40">
        <f t="shared" si="9"/>
        <v>0</v>
      </c>
      <c r="I285" s="57">
        <v>1</v>
      </c>
      <c r="J285" s="49" t="s">
        <v>865</v>
      </c>
      <c r="K285" s="14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 s="1"/>
      <c r="BI285" s="1"/>
      <c r="BJ285" s="1"/>
      <c r="BK285" s="1"/>
      <c r="BL285" s="1"/>
      <c r="BM285" s="1"/>
      <c r="BN285" s="1"/>
      <c r="BO285" s="1"/>
      <c r="BP285" s="1"/>
      <c r="BQ285" s="1"/>
    </row>
    <row r="286" spans="1:69" s="36" customFormat="1" ht="15" x14ac:dyDescent="0.25">
      <c r="A286" s="50" t="s">
        <v>498</v>
      </c>
      <c r="B286" s="51" t="s">
        <v>499</v>
      </c>
      <c r="C286" s="51" t="s">
        <v>26</v>
      </c>
      <c r="D286" s="51" t="s">
        <v>500</v>
      </c>
      <c r="E286" s="59">
        <v>6207454</v>
      </c>
      <c r="F286" s="61">
        <v>6207454</v>
      </c>
      <c r="G286" s="24">
        <f t="shared" si="8"/>
        <v>0</v>
      </c>
      <c r="H286" s="40">
        <f t="shared" si="9"/>
        <v>0</v>
      </c>
      <c r="I286" s="57" t="s">
        <v>865</v>
      </c>
      <c r="J286" s="49" t="s">
        <v>865</v>
      </c>
      <c r="K286" s="14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 s="1"/>
      <c r="BI286" s="1"/>
      <c r="BJ286" s="1"/>
      <c r="BK286" s="1"/>
      <c r="BL286" s="1"/>
      <c r="BM286" s="1"/>
      <c r="BN286" s="1"/>
      <c r="BO286" s="1"/>
      <c r="BP286" s="1"/>
      <c r="BQ286" s="1"/>
    </row>
    <row r="287" spans="1:69" s="36" customFormat="1" ht="15" x14ac:dyDescent="0.25">
      <c r="A287" s="50" t="s">
        <v>498</v>
      </c>
      <c r="B287" s="51" t="s">
        <v>499</v>
      </c>
      <c r="C287" s="51" t="s">
        <v>57</v>
      </c>
      <c r="D287" s="51" t="s">
        <v>501</v>
      </c>
      <c r="E287" s="59">
        <v>2584174</v>
      </c>
      <c r="F287" s="61">
        <v>2584174</v>
      </c>
      <c r="G287" s="24">
        <f t="shared" si="8"/>
        <v>0</v>
      </c>
      <c r="H287" s="40">
        <f t="shared" si="9"/>
        <v>0</v>
      </c>
      <c r="I287" s="57" t="s">
        <v>865</v>
      </c>
      <c r="J287" s="49" t="s">
        <v>865</v>
      </c>
      <c r="K287" s="14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 s="1"/>
      <c r="BI287" s="1"/>
      <c r="BJ287" s="1"/>
      <c r="BK287" s="1"/>
      <c r="BL287" s="1"/>
      <c r="BM287" s="1"/>
      <c r="BN287" s="1"/>
      <c r="BO287" s="1"/>
      <c r="BP287" s="1"/>
      <c r="BQ287" s="1"/>
    </row>
    <row r="288" spans="1:69" s="36" customFormat="1" ht="15" x14ac:dyDescent="0.25">
      <c r="A288" s="50" t="s">
        <v>498</v>
      </c>
      <c r="B288" s="51" t="s">
        <v>499</v>
      </c>
      <c r="C288" s="51" t="s">
        <v>82</v>
      </c>
      <c r="D288" s="51" t="s">
        <v>502</v>
      </c>
      <c r="E288" s="59">
        <v>3083088</v>
      </c>
      <c r="F288" s="61">
        <v>3083088</v>
      </c>
      <c r="G288" s="24">
        <f t="shared" si="8"/>
        <v>0</v>
      </c>
      <c r="H288" s="40">
        <f t="shared" si="9"/>
        <v>0</v>
      </c>
      <c r="I288" s="57" t="s">
        <v>865</v>
      </c>
      <c r="J288" s="49" t="s">
        <v>865</v>
      </c>
      <c r="K288" s="14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 s="1"/>
      <c r="BI288" s="1"/>
      <c r="BJ288" s="1"/>
      <c r="BK288" s="1"/>
      <c r="BL288" s="1"/>
      <c r="BM288" s="1"/>
      <c r="BN288" s="1"/>
      <c r="BO288" s="1"/>
      <c r="BP288" s="1"/>
      <c r="BQ288" s="1"/>
    </row>
    <row r="289" spans="1:69" s="36" customFormat="1" ht="15" x14ac:dyDescent="0.25">
      <c r="A289" s="50" t="s">
        <v>498</v>
      </c>
      <c r="B289" s="51" t="s">
        <v>499</v>
      </c>
      <c r="C289" s="51" t="s">
        <v>184</v>
      </c>
      <c r="D289" s="51" t="s">
        <v>503</v>
      </c>
      <c r="E289" s="59">
        <v>1814186</v>
      </c>
      <c r="F289" s="61">
        <v>1814186</v>
      </c>
      <c r="G289" s="24">
        <f t="shared" si="8"/>
        <v>0</v>
      </c>
      <c r="H289" s="40">
        <f t="shared" si="9"/>
        <v>0</v>
      </c>
      <c r="I289" s="57" t="s">
        <v>865</v>
      </c>
      <c r="J289" s="49" t="s">
        <v>865</v>
      </c>
      <c r="K289" s="14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 spans="1:69" s="36" customFormat="1" ht="15" x14ac:dyDescent="0.25">
      <c r="A290" s="50" t="s">
        <v>498</v>
      </c>
      <c r="B290" s="51" t="s">
        <v>499</v>
      </c>
      <c r="C290" s="51" t="s">
        <v>39</v>
      </c>
      <c r="D290" s="51" t="s">
        <v>504</v>
      </c>
      <c r="E290" s="59">
        <v>5523183</v>
      </c>
      <c r="F290" s="61">
        <v>5523183</v>
      </c>
      <c r="G290" s="24">
        <f t="shared" si="8"/>
        <v>0</v>
      </c>
      <c r="H290" s="40">
        <f t="shared" si="9"/>
        <v>0</v>
      </c>
      <c r="I290" s="57" t="s">
        <v>865</v>
      </c>
      <c r="J290" s="49" t="s">
        <v>865</v>
      </c>
      <c r="K290" s="14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 spans="1:69" s="36" customFormat="1" ht="15" x14ac:dyDescent="0.25">
      <c r="A291" s="50" t="s">
        <v>498</v>
      </c>
      <c r="B291" s="51" t="s">
        <v>499</v>
      </c>
      <c r="C291" s="51" t="s">
        <v>192</v>
      </c>
      <c r="D291" s="51" t="s">
        <v>505</v>
      </c>
      <c r="E291" s="59">
        <v>6682696</v>
      </c>
      <c r="F291" s="61">
        <v>6682696</v>
      </c>
      <c r="G291" s="24">
        <f t="shared" si="8"/>
        <v>0</v>
      </c>
      <c r="H291" s="40">
        <f t="shared" si="9"/>
        <v>0</v>
      </c>
      <c r="I291" s="57" t="s">
        <v>865</v>
      </c>
      <c r="J291" s="49" t="s">
        <v>865</v>
      </c>
      <c r="K291" s="14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 s="1"/>
      <c r="BI291" s="1"/>
      <c r="BJ291" s="1"/>
      <c r="BK291" s="1"/>
      <c r="BL291" s="1"/>
      <c r="BM291" s="1"/>
      <c r="BN291" s="1"/>
      <c r="BO291" s="1"/>
      <c r="BP291" s="1"/>
      <c r="BQ291" s="1"/>
    </row>
    <row r="292" spans="1:69" s="36" customFormat="1" ht="15" x14ac:dyDescent="0.25">
      <c r="A292" s="50" t="s">
        <v>506</v>
      </c>
      <c r="B292" s="51" t="s">
        <v>507</v>
      </c>
      <c r="C292" s="51" t="s">
        <v>229</v>
      </c>
      <c r="D292" s="51" t="s">
        <v>508</v>
      </c>
      <c r="E292" s="59">
        <v>772596</v>
      </c>
      <c r="F292" s="61">
        <v>772596</v>
      </c>
      <c r="G292" s="24">
        <f t="shared" si="8"/>
        <v>0</v>
      </c>
      <c r="H292" s="40">
        <f t="shared" si="9"/>
        <v>0</v>
      </c>
      <c r="I292" s="57" t="s">
        <v>865</v>
      </c>
      <c r="J292" s="49" t="s">
        <v>865</v>
      </c>
      <c r="K292" s="14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 s="1"/>
      <c r="BI292" s="1"/>
      <c r="BJ292" s="1"/>
      <c r="BK292" s="1"/>
      <c r="BL292" s="1"/>
      <c r="BM292" s="1"/>
      <c r="BN292" s="1"/>
      <c r="BO292" s="1"/>
      <c r="BP292" s="1"/>
      <c r="BQ292" s="1"/>
    </row>
    <row r="293" spans="1:69" s="36" customFormat="1" ht="15" x14ac:dyDescent="0.25">
      <c r="A293" s="50" t="s">
        <v>506</v>
      </c>
      <c r="B293" s="51" t="s">
        <v>507</v>
      </c>
      <c r="C293" s="51" t="s">
        <v>509</v>
      </c>
      <c r="D293" s="51" t="s">
        <v>510</v>
      </c>
      <c r="E293" s="59">
        <v>1844573</v>
      </c>
      <c r="F293" s="61">
        <v>1844573</v>
      </c>
      <c r="G293" s="24">
        <f t="shared" si="8"/>
        <v>0</v>
      </c>
      <c r="H293" s="40">
        <f t="shared" si="9"/>
        <v>0</v>
      </c>
      <c r="I293" s="57" t="s">
        <v>865</v>
      </c>
      <c r="J293" s="49" t="s">
        <v>865</v>
      </c>
      <c r="K293" s="14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 s="1"/>
      <c r="BI293" s="1"/>
      <c r="BJ293" s="1"/>
      <c r="BK293" s="1"/>
      <c r="BL293" s="1"/>
      <c r="BM293" s="1"/>
      <c r="BN293" s="1"/>
      <c r="BO293" s="1"/>
      <c r="BP293" s="1"/>
      <c r="BQ293" s="1"/>
    </row>
    <row r="294" spans="1:69" s="36" customFormat="1" ht="15" x14ac:dyDescent="0.25">
      <c r="A294" s="50" t="s">
        <v>506</v>
      </c>
      <c r="B294" s="51" t="s">
        <v>507</v>
      </c>
      <c r="C294" s="51" t="s">
        <v>511</v>
      </c>
      <c r="D294" s="51" t="s">
        <v>512</v>
      </c>
      <c r="E294" s="59">
        <v>379331</v>
      </c>
      <c r="F294" s="61">
        <v>379331</v>
      </c>
      <c r="G294" s="24">
        <f t="shared" si="8"/>
        <v>0</v>
      </c>
      <c r="H294" s="40">
        <f t="shared" si="9"/>
        <v>0</v>
      </c>
      <c r="I294" s="57" t="s">
        <v>865</v>
      </c>
      <c r="J294" s="49" t="s">
        <v>865</v>
      </c>
      <c r="K294" s="1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 s="1"/>
      <c r="BI294" s="1"/>
      <c r="BJ294" s="1"/>
      <c r="BK294" s="1"/>
      <c r="BL294" s="1"/>
      <c r="BM294" s="1"/>
      <c r="BN294" s="1"/>
      <c r="BO294" s="1"/>
      <c r="BP294" s="1"/>
      <c r="BQ294" s="1"/>
    </row>
    <row r="295" spans="1:69" s="36" customFormat="1" ht="15" x14ac:dyDescent="0.25">
      <c r="A295" s="50" t="s">
        <v>506</v>
      </c>
      <c r="B295" s="51" t="s">
        <v>507</v>
      </c>
      <c r="C295" s="51" t="s">
        <v>312</v>
      </c>
      <c r="D295" s="51" t="s">
        <v>513</v>
      </c>
      <c r="E295" s="59">
        <v>1496733</v>
      </c>
      <c r="F295" s="61">
        <v>1496733</v>
      </c>
      <c r="G295" s="24">
        <f t="shared" si="8"/>
        <v>0</v>
      </c>
      <c r="H295" s="40">
        <f t="shared" si="9"/>
        <v>0</v>
      </c>
      <c r="I295" s="57" t="s">
        <v>865</v>
      </c>
      <c r="J295" s="49" t="s">
        <v>865</v>
      </c>
      <c r="K295" s="14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 s="1"/>
      <c r="BI295" s="1"/>
      <c r="BJ295" s="1"/>
      <c r="BK295" s="1"/>
      <c r="BL295" s="1"/>
      <c r="BM295" s="1"/>
      <c r="BN295" s="1"/>
      <c r="BO295" s="1"/>
      <c r="BP295" s="1"/>
      <c r="BQ295" s="1"/>
    </row>
    <row r="296" spans="1:69" s="36" customFormat="1" ht="15" x14ac:dyDescent="0.25">
      <c r="A296" s="50" t="s">
        <v>506</v>
      </c>
      <c r="B296" s="51" t="s">
        <v>507</v>
      </c>
      <c r="C296" s="51" t="s">
        <v>135</v>
      </c>
      <c r="D296" s="51" t="s">
        <v>514</v>
      </c>
      <c r="E296" s="59">
        <v>1468327</v>
      </c>
      <c r="F296" s="61">
        <v>1468327</v>
      </c>
      <c r="G296" s="24">
        <f t="shared" si="8"/>
        <v>0</v>
      </c>
      <c r="H296" s="40">
        <f t="shared" si="9"/>
        <v>0</v>
      </c>
      <c r="I296" s="57" t="s">
        <v>865</v>
      </c>
      <c r="J296" s="49" t="s">
        <v>865</v>
      </c>
      <c r="K296" s="14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 s="1"/>
      <c r="BI296" s="1"/>
      <c r="BJ296" s="1"/>
      <c r="BK296" s="1"/>
      <c r="BL296" s="1"/>
      <c r="BM296" s="1"/>
      <c r="BN296" s="1"/>
      <c r="BO296" s="1"/>
      <c r="BP296" s="1"/>
      <c r="BQ296" s="1"/>
    </row>
    <row r="297" spans="1:69" s="36" customFormat="1" ht="15" x14ac:dyDescent="0.25">
      <c r="A297" s="50" t="s">
        <v>506</v>
      </c>
      <c r="B297" s="51" t="s">
        <v>507</v>
      </c>
      <c r="C297" s="51" t="s">
        <v>82</v>
      </c>
      <c r="D297" s="51" t="s">
        <v>515</v>
      </c>
      <c r="E297" s="59">
        <v>5859725</v>
      </c>
      <c r="F297" s="61">
        <v>5859725</v>
      </c>
      <c r="G297" s="24">
        <f t="shared" si="8"/>
        <v>0</v>
      </c>
      <c r="H297" s="40">
        <f t="shared" si="9"/>
        <v>0</v>
      </c>
      <c r="I297" s="57" t="s">
        <v>865</v>
      </c>
      <c r="J297" s="49" t="s">
        <v>865</v>
      </c>
      <c r="K297" s="14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 s="1"/>
      <c r="BI297" s="1"/>
      <c r="BJ297" s="1"/>
      <c r="BK297" s="1"/>
      <c r="BL297" s="1"/>
      <c r="BM297" s="1"/>
      <c r="BN297" s="1"/>
      <c r="BO297" s="1"/>
      <c r="BP297" s="1"/>
      <c r="BQ297" s="1"/>
    </row>
    <row r="298" spans="1:69" s="36" customFormat="1" ht="15" x14ac:dyDescent="0.25">
      <c r="A298" s="50" t="s">
        <v>506</v>
      </c>
      <c r="B298" s="51" t="s">
        <v>507</v>
      </c>
      <c r="C298" s="51" t="s">
        <v>59</v>
      </c>
      <c r="D298" s="51" t="s">
        <v>516</v>
      </c>
      <c r="E298" s="59">
        <v>3224262</v>
      </c>
      <c r="F298" s="61">
        <v>3224262</v>
      </c>
      <c r="G298" s="24">
        <f t="shared" si="8"/>
        <v>0</v>
      </c>
      <c r="H298" s="40">
        <f t="shared" si="9"/>
        <v>0</v>
      </c>
      <c r="I298" s="57" t="s">
        <v>865</v>
      </c>
      <c r="J298" s="49" t="s">
        <v>865</v>
      </c>
      <c r="K298" s="14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 s="1"/>
      <c r="BI298" s="1"/>
      <c r="BJ298" s="1"/>
      <c r="BK298" s="1"/>
      <c r="BL298" s="1"/>
      <c r="BM298" s="1"/>
      <c r="BN298" s="1"/>
      <c r="BO298" s="1"/>
      <c r="BP298" s="1"/>
      <c r="BQ298" s="1"/>
    </row>
    <row r="299" spans="1:69" s="36" customFormat="1" ht="15" x14ac:dyDescent="0.25">
      <c r="A299" s="50" t="s">
        <v>506</v>
      </c>
      <c r="B299" s="51" t="s">
        <v>507</v>
      </c>
      <c r="C299" s="51" t="s">
        <v>18</v>
      </c>
      <c r="D299" s="51" t="s">
        <v>517</v>
      </c>
      <c r="E299" s="59">
        <v>2054734</v>
      </c>
      <c r="F299" s="61">
        <v>2054734</v>
      </c>
      <c r="G299" s="24">
        <f t="shared" si="8"/>
        <v>0</v>
      </c>
      <c r="H299" s="40">
        <f t="shared" si="9"/>
        <v>0</v>
      </c>
      <c r="I299" s="57" t="s">
        <v>865</v>
      </c>
      <c r="J299" s="49" t="s">
        <v>865</v>
      </c>
      <c r="K299" s="14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 s="1"/>
      <c r="BI299" s="1"/>
      <c r="BJ299" s="1"/>
      <c r="BK299" s="1"/>
      <c r="BL299" s="1"/>
      <c r="BM299" s="1"/>
      <c r="BN299" s="1"/>
      <c r="BO299" s="1"/>
      <c r="BP299" s="1"/>
      <c r="BQ299" s="1"/>
    </row>
    <row r="300" spans="1:69" s="36" customFormat="1" ht="15" x14ac:dyDescent="0.25">
      <c r="A300" s="50" t="s">
        <v>506</v>
      </c>
      <c r="B300" s="51" t="s">
        <v>507</v>
      </c>
      <c r="C300" s="51" t="s">
        <v>352</v>
      </c>
      <c r="D300" s="51" t="s">
        <v>518</v>
      </c>
      <c r="E300" s="59">
        <v>1047239</v>
      </c>
      <c r="F300" s="61">
        <v>1047239</v>
      </c>
      <c r="G300" s="24">
        <f t="shared" si="8"/>
        <v>0</v>
      </c>
      <c r="H300" s="40">
        <f t="shared" si="9"/>
        <v>0</v>
      </c>
      <c r="I300" s="57" t="s">
        <v>865</v>
      </c>
      <c r="J300" s="49" t="s">
        <v>865</v>
      </c>
      <c r="K300" s="14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 s="1"/>
      <c r="BI300" s="1"/>
      <c r="BJ300" s="1"/>
      <c r="BK300" s="1"/>
      <c r="BL300" s="1"/>
      <c r="BM300" s="1"/>
      <c r="BN300" s="1"/>
      <c r="BO300" s="1"/>
      <c r="BP300" s="1"/>
      <c r="BQ300" s="1"/>
    </row>
    <row r="301" spans="1:69" s="36" customFormat="1" ht="15" x14ac:dyDescent="0.25">
      <c r="A301" s="50" t="s">
        <v>506</v>
      </c>
      <c r="B301" s="51" t="s">
        <v>507</v>
      </c>
      <c r="C301" s="51" t="s">
        <v>368</v>
      </c>
      <c r="D301" s="51" t="s">
        <v>519</v>
      </c>
      <c r="E301" s="59">
        <v>1915805</v>
      </c>
      <c r="F301" s="61">
        <v>1915805</v>
      </c>
      <c r="G301" s="24">
        <f t="shared" si="8"/>
        <v>0</v>
      </c>
      <c r="H301" s="40">
        <f t="shared" si="9"/>
        <v>0</v>
      </c>
      <c r="I301" s="57" t="s">
        <v>865</v>
      </c>
      <c r="J301" s="49" t="s">
        <v>865</v>
      </c>
      <c r="K301" s="14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 s="1"/>
      <c r="BI301" s="1"/>
      <c r="BJ301" s="1"/>
      <c r="BK301" s="1"/>
      <c r="BL301" s="1"/>
      <c r="BM301" s="1"/>
      <c r="BN301" s="1"/>
      <c r="BO301" s="1"/>
      <c r="BP301" s="1"/>
      <c r="BQ301" s="1"/>
    </row>
    <row r="302" spans="1:69" s="36" customFormat="1" ht="15" x14ac:dyDescent="0.25">
      <c r="A302" s="50" t="s">
        <v>506</v>
      </c>
      <c r="B302" s="51" t="s">
        <v>507</v>
      </c>
      <c r="C302" s="51" t="s">
        <v>180</v>
      </c>
      <c r="D302" s="51" t="s">
        <v>520</v>
      </c>
      <c r="E302" s="59">
        <v>2437380</v>
      </c>
      <c r="F302" s="61">
        <v>2437380</v>
      </c>
      <c r="G302" s="24">
        <f t="shared" si="8"/>
        <v>0</v>
      </c>
      <c r="H302" s="40">
        <f t="shared" si="9"/>
        <v>0</v>
      </c>
      <c r="I302" s="57" t="s">
        <v>865</v>
      </c>
      <c r="J302" s="49" t="s">
        <v>865</v>
      </c>
      <c r="K302" s="14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 s="1"/>
      <c r="BI302" s="1"/>
      <c r="BJ302" s="1"/>
      <c r="BK302" s="1"/>
      <c r="BL302" s="1"/>
      <c r="BM302" s="1"/>
      <c r="BN302" s="1"/>
      <c r="BO302" s="1"/>
      <c r="BP302" s="1"/>
      <c r="BQ302" s="1"/>
    </row>
    <row r="303" spans="1:69" s="36" customFormat="1" ht="15" x14ac:dyDescent="0.25">
      <c r="A303" s="50" t="s">
        <v>506</v>
      </c>
      <c r="B303" s="51" t="s">
        <v>507</v>
      </c>
      <c r="C303" s="51" t="s">
        <v>397</v>
      </c>
      <c r="D303" s="51" t="s">
        <v>521</v>
      </c>
      <c r="E303" s="59">
        <v>1456119</v>
      </c>
      <c r="F303" s="61">
        <v>1456119</v>
      </c>
      <c r="G303" s="24">
        <f t="shared" si="8"/>
        <v>0</v>
      </c>
      <c r="H303" s="40">
        <f t="shared" si="9"/>
        <v>0</v>
      </c>
      <c r="I303" s="57" t="s">
        <v>865</v>
      </c>
      <c r="J303" s="49" t="s">
        <v>865</v>
      </c>
      <c r="K303" s="14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 s="1"/>
      <c r="BI303" s="1"/>
      <c r="BJ303" s="1"/>
      <c r="BK303" s="1"/>
      <c r="BL303" s="1"/>
      <c r="BM303" s="1"/>
      <c r="BN303" s="1"/>
      <c r="BO303" s="1"/>
      <c r="BP303" s="1"/>
      <c r="BQ303" s="1"/>
    </row>
    <row r="304" spans="1:69" s="36" customFormat="1" ht="15" x14ac:dyDescent="0.25">
      <c r="A304" s="50" t="s">
        <v>506</v>
      </c>
      <c r="B304" s="51" t="s">
        <v>507</v>
      </c>
      <c r="C304" s="51" t="s">
        <v>147</v>
      </c>
      <c r="D304" s="51" t="s">
        <v>522</v>
      </c>
      <c r="E304" s="59">
        <v>5649234</v>
      </c>
      <c r="F304" s="61">
        <v>5649234</v>
      </c>
      <c r="G304" s="24">
        <f t="shared" si="8"/>
        <v>0</v>
      </c>
      <c r="H304" s="40">
        <f t="shared" si="9"/>
        <v>0</v>
      </c>
      <c r="I304" s="57" t="s">
        <v>865</v>
      </c>
      <c r="J304" s="49" t="s">
        <v>865</v>
      </c>
      <c r="K304" s="1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 s="1"/>
      <c r="BI304" s="1"/>
      <c r="BJ304" s="1"/>
      <c r="BK304" s="1"/>
      <c r="BL304" s="1"/>
      <c r="BM304" s="1"/>
      <c r="BN304" s="1"/>
      <c r="BO304" s="1"/>
      <c r="BP304" s="1"/>
      <c r="BQ304" s="1"/>
    </row>
    <row r="305" spans="1:69" s="36" customFormat="1" ht="15" x14ac:dyDescent="0.25">
      <c r="A305" s="50" t="s">
        <v>523</v>
      </c>
      <c r="B305" s="51" t="s">
        <v>524</v>
      </c>
      <c r="C305" s="51" t="s">
        <v>176</v>
      </c>
      <c r="D305" s="51" t="s">
        <v>525</v>
      </c>
      <c r="E305" s="59">
        <v>558691</v>
      </c>
      <c r="F305" s="61">
        <v>558691</v>
      </c>
      <c r="G305" s="24">
        <f t="shared" si="8"/>
        <v>0</v>
      </c>
      <c r="H305" s="40">
        <f t="shared" si="9"/>
        <v>0</v>
      </c>
      <c r="I305" s="57" t="s">
        <v>865</v>
      </c>
      <c r="J305" s="49" t="s">
        <v>865</v>
      </c>
      <c r="K305" s="14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 s="1"/>
      <c r="BI305" s="1"/>
      <c r="BJ305" s="1"/>
      <c r="BK305" s="1"/>
      <c r="BL305" s="1"/>
      <c r="BM305" s="1"/>
      <c r="BN305" s="1"/>
      <c r="BO305" s="1"/>
      <c r="BP305" s="1"/>
      <c r="BQ305" s="1"/>
    </row>
    <row r="306" spans="1:69" s="36" customFormat="1" ht="15" x14ac:dyDescent="0.25">
      <c r="A306" s="50" t="s">
        <v>523</v>
      </c>
      <c r="B306" s="51" t="s">
        <v>524</v>
      </c>
      <c r="C306" s="51" t="s">
        <v>189</v>
      </c>
      <c r="D306" s="51" t="s">
        <v>526</v>
      </c>
      <c r="E306" s="59">
        <v>589161</v>
      </c>
      <c r="F306" s="61">
        <v>589161</v>
      </c>
      <c r="G306" s="24">
        <f t="shared" si="8"/>
        <v>0</v>
      </c>
      <c r="H306" s="40">
        <f t="shared" si="9"/>
        <v>0</v>
      </c>
      <c r="I306" s="57" t="s">
        <v>865</v>
      </c>
      <c r="J306" s="49" t="s">
        <v>865</v>
      </c>
      <c r="K306" s="14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 s="1"/>
      <c r="BI306" s="1"/>
      <c r="BJ306" s="1"/>
      <c r="BK306" s="1"/>
      <c r="BL306" s="1"/>
      <c r="BM306" s="1"/>
      <c r="BN306" s="1"/>
      <c r="BO306" s="1"/>
      <c r="BP306" s="1"/>
      <c r="BQ306" s="1"/>
    </row>
    <row r="307" spans="1:69" s="36" customFormat="1" ht="15" x14ac:dyDescent="0.25">
      <c r="A307" s="50" t="s">
        <v>523</v>
      </c>
      <c r="B307" s="51" t="s">
        <v>524</v>
      </c>
      <c r="C307" s="51" t="s">
        <v>26</v>
      </c>
      <c r="D307" s="51" t="s">
        <v>527</v>
      </c>
      <c r="E307" s="59">
        <v>4781186</v>
      </c>
      <c r="F307" s="61">
        <v>4781186</v>
      </c>
      <c r="G307" s="24">
        <f t="shared" si="8"/>
        <v>0</v>
      </c>
      <c r="H307" s="40">
        <f t="shared" si="9"/>
        <v>0</v>
      </c>
      <c r="I307" s="57" t="s">
        <v>865</v>
      </c>
      <c r="J307" s="49" t="s">
        <v>865</v>
      </c>
      <c r="K307" s="14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 s="1"/>
      <c r="BI307" s="1"/>
      <c r="BJ307" s="1"/>
      <c r="BK307" s="1"/>
      <c r="BL307" s="1"/>
      <c r="BM307" s="1"/>
      <c r="BN307" s="1"/>
      <c r="BO307" s="1"/>
      <c r="BP307" s="1"/>
      <c r="BQ307" s="1"/>
    </row>
    <row r="308" spans="1:69" s="36" customFormat="1" ht="15" x14ac:dyDescent="0.25">
      <c r="A308" s="50" t="s">
        <v>523</v>
      </c>
      <c r="B308" s="51" t="s">
        <v>524</v>
      </c>
      <c r="C308" s="51" t="s">
        <v>41</v>
      </c>
      <c r="D308" s="51" t="s">
        <v>528</v>
      </c>
      <c r="E308" s="59">
        <v>5360597</v>
      </c>
      <c r="F308" s="61">
        <v>5360597</v>
      </c>
      <c r="G308" s="24">
        <f t="shared" si="8"/>
        <v>0</v>
      </c>
      <c r="H308" s="40">
        <f t="shared" si="9"/>
        <v>0</v>
      </c>
      <c r="I308" s="57" t="s">
        <v>865</v>
      </c>
      <c r="J308" s="49" t="s">
        <v>865</v>
      </c>
      <c r="K308" s="14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 s="1"/>
      <c r="BI308" s="1"/>
      <c r="BJ308" s="1"/>
      <c r="BK308" s="1"/>
      <c r="BL308" s="1"/>
      <c r="BM308" s="1"/>
      <c r="BN308" s="1"/>
      <c r="BO308" s="1"/>
      <c r="BP308" s="1"/>
      <c r="BQ308" s="1"/>
    </row>
    <row r="309" spans="1:69" s="36" customFormat="1" ht="15" x14ac:dyDescent="0.25">
      <c r="A309" s="50" t="s">
        <v>523</v>
      </c>
      <c r="B309" s="51" t="s">
        <v>524</v>
      </c>
      <c r="C309" s="51" t="s">
        <v>123</v>
      </c>
      <c r="D309" s="51" t="s">
        <v>529</v>
      </c>
      <c r="E309" s="59">
        <v>995331</v>
      </c>
      <c r="F309" s="61">
        <v>995331</v>
      </c>
      <c r="G309" s="24">
        <f t="shared" si="8"/>
        <v>0</v>
      </c>
      <c r="H309" s="40">
        <f t="shared" si="9"/>
        <v>0</v>
      </c>
      <c r="I309" s="57" t="s">
        <v>865</v>
      </c>
      <c r="J309" s="49" t="s">
        <v>865</v>
      </c>
      <c r="K309" s="14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 s="1"/>
      <c r="BI309" s="1"/>
      <c r="BJ309" s="1"/>
      <c r="BK309" s="1"/>
      <c r="BL309" s="1"/>
      <c r="BM309" s="1"/>
      <c r="BN309" s="1"/>
      <c r="BO309" s="1"/>
      <c r="BP309" s="1"/>
      <c r="BQ309" s="1"/>
    </row>
    <row r="310" spans="1:69" s="36" customFormat="1" ht="15" x14ac:dyDescent="0.25">
      <c r="A310" s="50" t="s">
        <v>523</v>
      </c>
      <c r="B310" s="51" t="s">
        <v>524</v>
      </c>
      <c r="C310" s="51" t="s">
        <v>101</v>
      </c>
      <c r="D310" s="51" t="s">
        <v>530</v>
      </c>
      <c r="E310" s="59">
        <v>341861</v>
      </c>
      <c r="F310" s="61">
        <v>341861</v>
      </c>
      <c r="G310" s="24">
        <f t="shared" si="8"/>
        <v>0</v>
      </c>
      <c r="H310" s="40">
        <f t="shared" si="9"/>
        <v>0</v>
      </c>
      <c r="I310" s="57" t="s">
        <v>865</v>
      </c>
      <c r="J310" s="49" t="s">
        <v>865</v>
      </c>
      <c r="K310" s="14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 s="1"/>
      <c r="BI310" s="1"/>
      <c r="BJ310" s="1"/>
      <c r="BK310" s="1"/>
      <c r="BL310" s="1"/>
      <c r="BM310" s="1"/>
      <c r="BN310" s="1"/>
      <c r="BO310" s="1"/>
      <c r="BP310" s="1"/>
      <c r="BQ310" s="1"/>
    </row>
    <row r="311" spans="1:69" s="36" customFormat="1" ht="15" x14ac:dyDescent="0.25">
      <c r="A311" s="50" t="s">
        <v>531</v>
      </c>
      <c r="B311" s="51" t="s">
        <v>532</v>
      </c>
      <c r="C311" s="51" t="s">
        <v>26</v>
      </c>
      <c r="D311" s="51" t="s">
        <v>533</v>
      </c>
      <c r="E311" s="59">
        <v>6372381</v>
      </c>
      <c r="F311" s="61">
        <v>6372381</v>
      </c>
      <c r="G311" s="24">
        <f t="shared" si="8"/>
        <v>0</v>
      </c>
      <c r="H311" s="40">
        <f t="shared" si="9"/>
        <v>0</v>
      </c>
      <c r="I311" s="57" t="s">
        <v>865</v>
      </c>
      <c r="J311" s="49" t="s">
        <v>865</v>
      </c>
      <c r="K311" s="14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 s="1"/>
      <c r="BI311" s="1"/>
      <c r="BJ311" s="1"/>
      <c r="BK311" s="1"/>
      <c r="BL311" s="1"/>
      <c r="BM311" s="1"/>
      <c r="BN311" s="1"/>
      <c r="BO311" s="1"/>
      <c r="BP311" s="1"/>
      <c r="BQ311" s="1"/>
    </row>
    <row r="312" spans="1:69" s="36" customFormat="1" ht="15" x14ac:dyDescent="0.25">
      <c r="A312" s="50" t="s">
        <v>531</v>
      </c>
      <c r="B312" s="51" t="s">
        <v>532</v>
      </c>
      <c r="C312" s="51" t="s">
        <v>184</v>
      </c>
      <c r="D312" s="51" t="s">
        <v>534</v>
      </c>
      <c r="E312" s="59">
        <v>2296287</v>
      </c>
      <c r="F312" s="61">
        <v>2296287</v>
      </c>
      <c r="G312" s="24">
        <f t="shared" si="8"/>
        <v>0</v>
      </c>
      <c r="H312" s="40">
        <f t="shared" si="9"/>
        <v>0</v>
      </c>
      <c r="I312" s="57" t="s">
        <v>865</v>
      </c>
      <c r="J312" s="49" t="s">
        <v>865</v>
      </c>
      <c r="K312" s="14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 s="1"/>
      <c r="BI312" s="1"/>
      <c r="BJ312" s="1"/>
      <c r="BK312" s="1"/>
      <c r="BL312" s="1"/>
      <c r="BM312" s="1"/>
      <c r="BN312" s="1"/>
      <c r="BO312" s="1"/>
      <c r="BP312" s="1"/>
      <c r="BQ312" s="1"/>
    </row>
    <row r="313" spans="1:69" s="36" customFormat="1" ht="15" x14ac:dyDescent="0.25">
      <c r="A313" s="50" t="s">
        <v>535</v>
      </c>
      <c r="B313" s="51" t="s">
        <v>536</v>
      </c>
      <c r="C313" s="51" t="s">
        <v>509</v>
      </c>
      <c r="D313" s="51" t="s">
        <v>537</v>
      </c>
      <c r="E313" s="59">
        <v>473078</v>
      </c>
      <c r="F313" s="61">
        <v>473078</v>
      </c>
      <c r="G313" s="24">
        <f t="shared" si="8"/>
        <v>0</v>
      </c>
      <c r="H313" s="40">
        <f t="shared" si="9"/>
        <v>0</v>
      </c>
      <c r="I313" s="57" t="s">
        <v>865</v>
      </c>
      <c r="J313" s="49" t="s">
        <v>865</v>
      </c>
      <c r="K313" s="14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 s="1"/>
      <c r="BI313" s="1"/>
      <c r="BJ313" s="1"/>
      <c r="BK313" s="1"/>
      <c r="BL313" s="1"/>
      <c r="BM313" s="1"/>
      <c r="BN313" s="1"/>
      <c r="BO313" s="1"/>
      <c r="BP313" s="1"/>
      <c r="BQ313" s="1"/>
    </row>
    <row r="314" spans="1:69" s="36" customFormat="1" ht="15" x14ac:dyDescent="0.25">
      <c r="A314" s="50" t="s">
        <v>535</v>
      </c>
      <c r="B314" s="51" t="s">
        <v>536</v>
      </c>
      <c r="C314" s="51" t="s">
        <v>57</v>
      </c>
      <c r="D314" s="51" t="s">
        <v>538</v>
      </c>
      <c r="E314" s="59">
        <v>3176930</v>
      </c>
      <c r="F314" s="61">
        <v>3176930</v>
      </c>
      <c r="G314" s="24">
        <f t="shared" si="8"/>
        <v>0</v>
      </c>
      <c r="H314" s="40">
        <f t="shared" si="9"/>
        <v>0</v>
      </c>
      <c r="I314" s="57" t="s">
        <v>865</v>
      </c>
      <c r="J314" s="49" t="s">
        <v>865</v>
      </c>
      <c r="K314" s="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 s="1"/>
      <c r="BI314" s="1"/>
      <c r="BJ314" s="1"/>
      <c r="BK314" s="1"/>
      <c r="BL314" s="1"/>
      <c r="BM314" s="1"/>
      <c r="BN314" s="1"/>
      <c r="BO314" s="1"/>
      <c r="BP314" s="1"/>
      <c r="BQ314" s="1"/>
    </row>
    <row r="315" spans="1:69" s="36" customFormat="1" ht="15" x14ac:dyDescent="0.25">
      <c r="A315" s="50" t="s">
        <v>535</v>
      </c>
      <c r="B315" s="51" t="s">
        <v>536</v>
      </c>
      <c r="C315" s="51" t="s">
        <v>79</v>
      </c>
      <c r="D315" s="51" t="s">
        <v>539</v>
      </c>
      <c r="E315" s="59">
        <v>4806486</v>
      </c>
      <c r="F315" s="61">
        <v>4806486</v>
      </c>
      <c r="G315" s="24">
        <f t="shared" si="8"/>
        <v>0</v>
      </c>
      <c r="H315" s="40">
        <f t="shared" si="9"/>
        <v>0</v>
      </c>
      <c r="I315" s="57" t="s">
        <v>865</v>
      </c>
      <c r="J315" s="49" t="s">
        <v>865</v>
      </c>
      <c r="K315" s="14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 s="1"/>
      <c r="BI315" s="1"/>
      <c r="BJ315" s="1"/>
      <c r="BK315" s="1"/>
      <c r="BL315" s="1"/>
      <c r="BM315" s="1"/>
      <c r="BN315" s="1"/>
      <c r="BO315" s="1"/>
      <c r="BP315" s="1"/>
      <c r="BQ315" s="1"/>
    </row>
    <row r="316" spans="1:69" s="36" customFormat="1" ht="15" x14ac:dyDescent="0.25">
      <c r="A316" s="50" t="s">
        <v>535</v>
      </c>
      <c r="B316" s="51" t="s">
        <v>536</v>
      </c>
      <c r="C316" s="51" t="s">
        <v>59</v>
      </c>
      <c r="D316" s="51" t="s">
        <v>540</v>
      </c>
      <c r="E316" s="59">
        <v>1377523</v>
      </c>
      <c r="F316" s="61">
        <v>1377523</v>
      </c>
      <c r="G316" s="24">
        <f t="shared" si="8"/>
        <v>0</v>
      </c>
      <c r="H316" s="40">
        <f t="shared" si="9"/>
        <v>0</v>
      </c>
      <c r="I316" s="57" t="s">
        <v>865</v>
      </c>
      <c r="J316" s="49" t="s">
        <v>865</v>
      </c>
      <c r="K316" s="14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 s="1"/>
      <c r="BI316" s="1"/>
      <c r="BJ316" s="1"/>
      <c r="BK316" s="1"/>
      <c r="BL316" s="1"/>
      <c r="BM316" s="1"/>
      <c r="BN316" s="1"/>
      <c r="BO316" s="1"/>
      <c r="BP316" s="1"/>
      <c r="BQ316" s="1"/>
    </row>
    <row r="317" spans="1:69" s="36" customFormat="1" ht="15" x14ac:dyDescent="0.25">
      <c r="A317" s="50" t="s">
        <v>535</v>
      </c>
      <c r="B317" s="51" t="s">
        <v>536</v>
      </c>
      <c r="C317" s="51" t="s">
        <v>214</v>
      </c>
      <c r="D317" s="51" t="s">
        <v>541</v>
      </c>
      <c r="E317" s="59">
        <v>3658863</v>
      </c>
      <c r="F317" s="61">
        <v>3658863</v>
      </c>
      <c r="G317" s="24">
        <f t="shared" si="8"/>
        <v>0</v>
      </c>
      <c r="H317" s="40">
        <f t="shared" si="9"/>
        <v>0</v>
      </c>
      <c r="I317" s="57" t="s">
        <v>865</v>
      </c>
      <c r="J317" s="49" t="s">
        <v>865</v>
      </c>
      <c r="K317" s="14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 s="1"/>
      <c r="BI317" s="1"/>
      <c r="BJ317" s="1"/>
      <c r="BK317" s="1"/>
      <c r="BL317" s="1"/>
      <c r="BM317" s="1"/>
      <c r="BN317" s="1"/>
      <c r="BO317" s="1"/>
      <c r="BP317" s="1"/>
      <c r="BQ317" s="1"/>
    </row>
    <row r="318" spans="1:69" s="36" customFormat="1" ht="15" x14ac:dyDescent="0.25">
      <c r="A318" s="50" t="s">
        <v>535</v>
      </c>
      <c r="B318" s="51" t="s">
        <v>536</v>
      </c>
      <c r="C318" s="51" t="s">
        <v>95</v>
      </c>
      <c r="D318" s="51" t="s">
        <v>542</v>
      </c>
      <c r="E318" s="59">
        <v>20168067</v>
      </c>
      <c r="F318" s="61">
        <v>20168067</v>
      </c>
      <c r="G318" s="24">
        <f t="shared" si="8"/>
        <v>0</v>
      </c>
      <c r="H318" s="40">
        <f t="shared" si="9"/>
        <v>0</v>
      </c>
      <c r="I318" s="57" t="s">
        <v>865</v>
      </c>
      <c r="J318" s="49" t="s">
        <v>865</v>
      </c>
      <c r="K318" s="14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 s="1"/>
      <c r="BI318" s="1"/>
      <c r="BJ318" s="1"/>
      <c r="BK318" s="1"/>
      <c r="BL318" s="1"/>
      <c r="BM318" s="1"/>
      <c r="BN318" s="1"/>
      <c r="BO318" s="1"/>
      <c r="BP318" s="1"/>
      <c r="BQ318" s="1"/>
    </row>
    <row r="319" spans="1:69" s="36" customFormat="1" ht="15" x14ac:dyDescent="0.25">
      <c r="A319" s="50" t="s">
        <v>535</v>
      </c>
      <c r="B319" s="51" t="s">
        <v>536</v>
      </c>
      <c r="C319" s="51" t="s">
        <v>192</v>
      </c>
      <c r="D319" s="51" t="s">
        <v>543</v>
      </c>
      <c r="E319" s="59">
        <v>7957332</v>
      </c>
      <c r="F319" s="61">
        <v>7957332</v>
      </c>
      <c r="G319" s="24">
        <f t="shared" si="8"/>
        <v>0</v>
      </c>
      <c r="H319" s="40">
        <f t="shared" si="9"/>
        <v>0</v>
      </c>
      <c r="I319" s="57" t="s">
        <v>865</v>
      </c>
      <c r="J319" s="49" t="s">
        <v>865</v>
      </c>
      <c r="K319" s="14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 s="1"/>
      <c r="BI319" s="1"/>
      <c r="BJ319" s="1"/>
      <c r="BK319" s="1"/>
      <c r="BL319" s="1"/>
      <c r="BM319" s="1"/>
      <c r="BN319" s="1"/>
      <c r="BO319" s="1"/>
      <c r="BP319" s="1"/>
      <c r="BQ319" s="1"/>
    </row>
    <row r="320" spans="1:69" s="36" customFormat="1" ht="15" x14ac:dyDescent="0.25">
      <c r="A320" s="50" t="s">
        <v>535</v>
      </c>
      <c r="B320" s="51" t="s">
        <v>536</v>
      </c>
      <c r="C320" s="51" t="s">
        <v>28</v>
      </c>
      <c r="D320" s="51" t="s">
        <v>544</v>
      </c>
      <c r="E320" s="59">
        <v>619280</v>
      </c>
      <c r="F320" s="61">
        <v>619280</v>
      </c>
      <c r="G320" s="24">
        <f t="shared" si="8"/>
        <v>0</v>
      </c>
      <c r="H320" s="40">
        <f t="shared" si="9"/>
        <v>0</v>
      </c>
      <c r="I320" s="57" t="s">
        <v>865</v>
      </c>
      <c r="J320" s="49" t="s">
        <v>865</v>
      </c>
      <c r="K320" s="14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 s="1"/>
      <c r="BI320" s="1"/>
      <c r="BJ320" s="1"/>
      <c r="BK320" s="1"/>
      <c r="BL320" s="1"/>
      <c r="BM320" s="1"/>
      <c r="BN320" s="1"/>
      <c r="BO320" s="1"/>
      <c r="BP320" s="1"/>
      <c r="BQ320" s="1"/>
    </row>
    <row r="321" spans="1:69" s="36" customFormat="1" ht="15" x14ac:dyDescent="0.25">
      <c r="A321" s="50" t="s">
        <v>535</v>
      </c>
      <c r="B321" s="51" t="s">
        <v>536</v>
      </c>
      <c r="C321" s="51" t="s">
        <v>147</v>
      </c>
      <c r="D321" s="51" t="s">
        <v>545</v>
      </c>
      <c r="E321" s="59">
        <v>3616296</v>
      </c>
      <c r="F321" s="61">
        <v>3616296</v>
      </c>
      <c r="G321" s="24">
        <f t="shared" si="8"/>
        <v>0</v>
      </c>
      <c r="H321" s="40">
        <f t="shared" si="9"/>
        <v>0</v>
      </c>
      <c r="I321" s="57" t="s">
        <v>865</v>
      </c>
      <c r="J321" s="49" t="s">
        <v>865</v>
      </c>
      <c r="K321" s="14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 s="1"/>
      <c r="BI321" s="1"/>
      <c r="BJ321" s="1"/>
      <c r="BK321" s="1"/>
      <c r="BL321" s="1"/>
      <c r="BM321" s="1"/>
      <c r="BN321" s="1"/>
      <c r="BO321" s="1"/>
      <c r="BP321" s="1"/>
      <c r="BQ321" s="1"/>
    </row>
    <row r="322" spans="1:69" s="36" customFormat="1" ht="15" x14ac:dyDescent="0.25">
      <c r="A322" s="50" t="s">
        <v>535</v>
      </c>
      <c r="B322" s="51" t="s">
        <v>536</v>
      </c>
      <c r="C322" s="51" t="s">
        <v>546</v>
      </c>
      <c r="D322" s="51" t="s">
        <v>547</v>
      </c>
      <c r="E322" s="59">
        <v>2190568</v>
      </c>
      <c r="F322" s="61">
        <v>2190568</v>
      </c>
      <c r="G322" s="24">
        <f t="shared" si="8"/>
        <v>0</v>
      </c>
      <c r="H322" s="40">
        <f t="shared" si="9"/>
        <v>0</v>
      </c>
      <c r="I322" s="57" t="s">
        <v>865</v>
      </c>
      <c r="J322" s="49" t="s">
        <v>865</v>
      </c>
      <c r="K322" s="14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 s="1"/>
      <c r="BI322" s="1"/>
      <c r="BJ322" s="1"/>
      <c r="BK322" s="1"/>
      <c r="BL322" s="1"/>
      <c r="BM322" s="1"/>
      <c r="BN322" s="1"/>
      <c r="BO322" s="1"/>
      <c r="BP322" s="1"/>
      <c r="BQ322" s="1"/>
    </row>
    <row r="323" spans="1:69" s="36" customFormat="1" ht="15" x14ac:dyDescent="0.25">
      <c r="A323" s="50" t="s">
        <v>548</v>
      </c>
      <c r="B323" s="51" t="s">
        <v>549</v>
      </c>
      <c r="C323" s="51" t="s">
        <v>26</v>
      </c>
      <c r="D323" s="51" t="s">
        <v>550</v>
      </c>
      <c r="E323" s="59">
        <v>2283287</v>
      </c>
      <c r="F323" s="61">
        <v>2283287</v>
      </c>
      <c r="G323" s="24">
        <f t="shared" si="8"/>
        <v>0</v>
      </c>
      <c r="H323" s="40">
        <f t="shared" si="9"/>
        <v>0</v>
      </c>
      <c r="I323" s="57" t="s">
        <v>865</v>
      </c>
      <c r="J323" s="49" t="s">
        <v>865</v>
      </c>
      <c r="K323" s="14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 s="1"/>
      <c r="BI323" s="1"/>
      <c r="BJ323" s="1"/>
      <c r="BK323" s="1"/>
      <c r="BL323" s="1"/>
      <c r="BM323" s="1"/>
      <c r="BN323" s="1"/>
      <c r="BO323" s="1"/>
      <c r="BP323" s="1"/>
      <c r="BQ323" s="1"/>
    </row>
    <row r="324" spans="1:69" s="36" customFormat="1" ht="15" x14ac:dyDescent="0.25">
      <c r="A324" s="50" t="s">
        <v>548</v>
      </c>
      <c r="B324" s="51" t="s">
        <v>549</v>
      </c>
      <c r="C324" s="51" t="s">
        <v>57</v>
      </c>
      <c r="D324" s="51" t="s">
        <v>551</v>
      </c>
      <c r="E324" s="59">
        <v>522</v>
      </c>
      <c r="F324" s="61">
        <v>522</v>
      </c>
      <c r="G324" s="24">
        <f t="shared" si="8"/>
        <v>0</v>
      </c>
      <c r="H324" s="40">
        <f t="shared" si="9"/>
        <v>0</v>
      </c>
      <c r="I324" s="57">
        <v>1</v>
      </c>
      <c r="J324" s="49">
        <v>1</v>
      </c>
      <c r="K324" s="1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 s="1"/>
      <c r="BI324" s="1"/>
      <c r="BJ324" s="1"/>
      <c r="BK324" s="1"/>
      <c r="BL324" s="1"/>
      <c r="BM324" s="1"/>
      <c r="BN324" s="1"/>
      <c r="BO324" s="1"/>
      <c r="BP324" s="1"/>
      <c r="BQ324" s="1"/>
    </row>
    <row r="325" spans="1:69" s="36" customFormat="1" ht="15" x14ac:dyDescent="0.25">
      <c r="A325" s="50" t="s">
        <v>548</v>
      </c>
      <c r="B325" s="51" t="s">
        <v>549</v>
      </c>
      <c r="C325" s="51" t="s">
        <v>16</v>
      </c>
      <c r="D325" s="51" t="s">
        <v>552</v>
      </c>
      <c r="E325" s="59">
        <v>40666</v>
      </c>
      <c r="F325" s="61">
        <v>40666</v>
      </c>
      <c r="G325" s="24">
        <f t="shared" si="8"/>
        <v>0</v>
      </c>
      <c r="H325" s="40">
        <f t="shared" si="9"/>
        <v>0</v>
      </c>
      <c r="I325" s="57">
        <v>1</v>
      </c>
      <c r="J325" s="49">
        <v>1</v>
      </c>
      <c r="K325" s="14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 s="1"/>
      <c r="BI325" s="1"/>
      <c r="BJ325" s="1"/>
      <c r="BK325" s="1"/>
      <c r="BL325" s="1"/>
      <c r="BM325" s="1"/>
      <c r="BN325" s="1"/>
      <c r="BO325" s="1"/>
      <c r="BP325" s="1"/>
      <c r="BQ325" s="1"/>
    </row>
    <row r="326" spans="1:69" s="36" customFormat="1" ht="15" x14ac:dyDescent="0.25">
      <c r="A326" s="50" t="s">
        <v>548</v>
      </c>
      <c r="B326" s="51" t="s">
        <v>549</v>
      </c>
      <c r="C326" s="51" t="s">
        <v>59</v>
      </c>
      <c r="D326" s="51" t="s">
        <v>553</v>
      </c>
      <c r="E326" s="59">
        <v>1358961</v>
      </c>
      <c r="F326" s="61">
        <v>1358961</v>
      </c>
      <c r="G326" s="24">
        <f t="shared" si="8"/>
        <v>0</v>
      </c>
      <c r="H326" s="40">
        <f t="shared" si="9"/>
        <v>0</v>
      </c>
      <c r="I326" s="57" t="s">
        <v>865</v>
      </c>
      <c r="J326" s="49" t="s">
        <v>865</v>
      </c>
      <c r="K326" s="14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 s="1"/>
      <c r="BI326" s="1"/>
      <c r="BJ326" s="1"/>
      <c r="BK326" s="1"/>
      <c r="BL326" s="1"/>
      <c r="BM326" s="1"/>
      <c r="BN326" s="1"/>
      <c r="BO326" s="1"/>
      <c r="BP326" s="1"/>
      <c r="BQ326" s="1"/>
    </row>
    <row r="327" spans="1:69" s="36" customFormat="1" ht="15" x14ac:dyDescent="0.25">
      <c r="A327" s="50" t="s">
        <v>554</v>
      </c>
      <c r="B327" s="51" t="s">
        <v>555</v>
      </c>
      <c r="C327" s="51" t="s">
        <v>79</v>
      </c>
      <c r="D327" s="51" t="s">
        <v>556</v>
      </c>
      <c r="E327" s="59">
        <v>2950783</v>
      </c>
      <c r="F327" s="61">
        <v>2950783</v>
      </c>
      <c r="G327" s="24">
        <f t="shared" si="8"/>
        <v>0</v>
      </c>
      <c r="H327" s="40">
        <f t="shared" si="9"/>
        <v>0</v>
      </c>
      <c r="I327" s="57" t="s">
        <v>865</v>
      </c>
      <c r="J327" s="49" t="s">
        <v>865</v>
      </c>
      <c r="K327" s="14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 s="1"/>
      <c r="BI327" s="1"/>
      <c r="BJ327" s="1"/>
      <c r="BK327" s="1"/>
      <c r="BL327" s="1"/>
      <c r="BM327" s="1"/>
      <c r="BN327" s="1"/>
      <c r="BO327" s="1"/>
      <c r="BP327" s="1"/>
      <c r="BQ327" s="1"/>
    </row>
    <row r="328" spans="1:69" s="36" customFormat="1" ht="15" x14ac:dyDescent="0.25">
      <c r="A328" s="50" t="s">
        <v>554</v>
      </c>
      <c r="B328" s="51" t="s">
        <v>555</v>
      </c>
      <c r="C328" s="51" t="s">
        <v>84</v>
      </c>
      <c r="D328" s="51" t="s">
        <v>557</v>
      </c>
      <c r="E328" s="59">
        <v>3188858</v>
      </c>
      <c r="F328" s="61">
        <v>3188858</v>
      </c>
      <c r="G328" s="24">
        <f t="shared" si="8"/>
        <v>0</v>
      </c>
      <c r="H328" s="40">
        <f t="shared" si="9"/>
        <v>0</v>
      </c>
      <c r="I328" s="57" t="s">
        <v>865</v>
      </c>
      <c r="J328" s="49" t="s">
        <v>865</v>
      </c>
      <c r="K328" s="14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 s="1"/>
      <c r="BI328" s="1"/>
      <c r="BJ328" s="1"/>
      <c r="BK328" s="1"/>
      <c r="BL328" s="1"/>
      <c r="BM328" s="1"/>
      <c r="BN328" s="1"/>
      <c r="BO328" s="1"/>
      <c r="BP328" s="1"/>
      <c r="BQ328" s="1"/>
    </row>
    <row r="329" spans="1:69" s="36" customFormat="1" ht="15" x14ac:dyDescent="0.25">
      <c r="A329" s="50" t="s">
        <v>554</v>
      </c>
      <c r="B329" s="51" t="s">
        <v>555</v>
      </c>
      <c r="C329" s="51" t="s">
        <v>63</v>
      </c>
      <c r="D329" s="51" t="s">
        <v>558</v>
      </c>
      <c r="E329" s="59">
        <v>844651</v>
      </c>
      <c r="F329" s="61">
        <v>844651</v>
      </c>
      <c r="G329" s="24">
        <f t="shared" ref="G329:G392" si="10">SUM(F329-E329)</f>
        <v>0</v>
      </c>
      <c r="H329" s="40">
        <f t="shared" ref="H329:H392" si="11">ROUND(G329/E329,4)</f>
        <v>0</v>
      </c>
      <c r="I329" s="57" t="s">
        <v>865</v>
      </c>
      <c r="J329" s="49" t="s">
        <v>865</v>
      </c>
      <c r="K329" s="14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 s="1"/>
      <c r="BI329" s="1"/>
      <c r="BJ329" s="1"/>
      <c r="BK329" s="1"/>
      <c r="BL329" s="1"/>
      <c r="BM329" s="1"/>
      <c r="BN329" s="1"/>
      <c r="BO329" s="1"/>
      <c r="BP329" s="1"/>
      <c r="BQ329" s="1"/>
    </row>
    <row r="330" spans="1:69" s="36" customFormat="1" ht="15" x14ac:dyDescent="0.25">
      <c r="A330" s="50" t="s">
        <v>559</v>
      </c>
      <c r="B330" s="51" t="s">
        <v>560</v>
      </c>
      <c r="C330" s="51" t="s">
        <v>12</v>
      </c>
      <c r="D330" s="51" t="s">
        <v>561</v>
      </c>
      <c r="E330" s="59">
        <v>668297</v>
      </c>
      <c r="F330" s="61">
        <v>668297</v>
      </c>
      <c r="G330" s="24">
        <f t="shared" si="10"/>
        <v>0</v>
      </c>
      <c r="H330" s="40">
        <f t="shared" si="11"/>
        <v>0</v>
      </c>
      <c r="I330" s="57" t="s">
        <v>865</v>
      </c>
      <c r="J330" s="49" t="s">
        <v>865</v>
      </c>
      <c r="K330" s="14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 s="1"/>
      <c r="BI330" s="1"/>
      <c r="BJ330" s="1"/>
      <c r="BK330" s="1"/>
      <c r="BL330" s="1"/>
      <c r="BM330" s="1"/>
      <c r="BN330" s="1"/>
      <c r="BO330" s="1"/>
      <c r="BP330" s="1"/>
      <c r="BQ330" s="1"/>
    </row>
    <row r="331" spans="1:69" s="36" customFormat="1" ht="15" x14ac:dyDescent="0.25">
      <c r="A331" s="50" t="s">
        <v>559</v>
      </c>
      <c r="B331" s="51" t="s">
        <v>560</v>
      </c>
      <c r="C331" s="51" t="s">
        <v>57</v>
      </c>
      <c r="D331" s="51" t="s">
        <v>562</v>
      </c>
      <c r="E331" s="59">
        <v>1133217</v>
      </c>
      <c r="F331" s="61">
        <v>1133217</v>
      </c>
      <c r="G331" s="24">
        <f t="shared" si="10"/>
        <v>0</v>
      </c>
      <c r="H331" s="40">
        <f t="shared" si="11"/>
        <v>0</v>
      </c>
      <c r="I331" s="57" t="s">
        <v>865</v>
      </c>
      <c r="J331" s="49" t="s">
        <v>865</v>
      </c>
      <c r="K331" s="14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 s="1"/>
      <c r="BI331" s="1"/>
      <c r="BJ331" s="1"/>
      <c r="BK331" s="1"/>
      <c r="BL331" s="1"/>
      <c r="BM331" s="1"/>
      <c r="BN331" s="1"/>
      <c r="BO331" s="1"/>
      <c r="BP331" s="1"/>
      <c r="BQ331" s="1"/>
    </row>
    <row r="332" spans="1:69" s="36" customFormat="1" ht="15" x14ac:dyDescent="0.25">
      <c r="A332" s="50" t="s">
        <v>559</v>
      </c>
      <c r="B332" s="51" t="s">
        <v>560</v>
      </c>
      <c r="C332" s="51" t="s">
        <v>368</v>
      </c>
      <c r="D332" s="51" t="s">
        <v>563</v>
      </c>
      <c r="E332" s="59">
        <v>631291</v>
      </c>
      <c r="F332" s="61">
        <v>631291</v>
      </c>
      <c r="G332" s="24">
        <f t="shared" si="10"/>
        <v>0</v>
      </c>
      <c r="H332" s="40">
        <f t="shared" si="11"/>
        <v>0</v>
      </c>
      <c r="I332" s="57" t="s">
        <v>865</v>
      </c>
      <c r="J332" s="49" t="s">
        <v>865</v>
      </c>
      <c r="K332" s="14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 s="1"/>
      <c r="BI332" s="1"/>
      <c r="BJ332" s="1"/>
      <c r="BK332" s="1"/>
      <c r="BL332" s="1"/>
      <c r="BM332" s="1"/>
      <c r="BN332" s="1"/>
      <c r="BO332" s="1"/>
      <c r="BP332" s="1"/>
      <c r="BQ332" s="1"/>
    </row>
    <row r="333" spans="1:69" s="36" customFormat="1" ht="15" x14ac:dyDescent="0.25">
      <c r="A333" s="50" t="s">
        <v>559</v>
      </c>
      <c r="B333" s="51" t="s">
        <v>560</v>
      </c>
      <c r="C333" s="51" t="s">
        <v>43</v>
      </c>
      <c r="D333" s="51" t="s">
        <v>564</v>
      </c>
      <c r="E333" s="59">
        <v>3485928</v>
      </c>
      <c r="F333" s="61">
        <v>3485928</v>
      </c>
      <c r="G333" s="24">
        <f t="shared" si="10"/>
        <v>0</v>
      </c>
      <c r="H333" s="40">
        <f t="shared" si="11"/>
        <v>0</v>
      </c>
      <c r="I333" s="57" t="s">
        <v>865</v>
      </c>
      <c r="J333" s="49" t="s">
        <v>865</v>
      </c>
      <c r="K333" s="14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 spans="1:69" s="36" customFormat="1" ht="15" x14ac:dyDescent="0.25">
      <c r="A334" s="50" t="s">
        <v>559</v>
      </c>
      <c r="B334" s="51" t="s">
        <v>560</v>
      </c>
      <c r="C334" s="51" t="s">
        <v>61</v>
      </c>
      <c r="D334" s="51" t="s">
        <v>565</v>
      </c>
      <c r="E334" s="59">
        <v>1919875</v>
      </c>
      <c r="F334" s="61">
        <v>1919875</v>
      </c>
      <c r="G334" s="24">
        <f t="shared" si="10"/>
        <v>0</v>
      </c>
      <c r="H334" s="40">
        <f t="shared" si="11"/>
        <v>0</v>
      </c>
      <c r="I334" s="57" t="s">
        <v>865</v>
      </c>
      <c r="J334" s="49" t="s">
        <v>865</v>
      </c>
      <c r="K334" s="1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 s="1"/>
      <c r="BI334" s="1"/>
      <c r="BJ334" s="1"/>
      <c r="BK334" s="1"/>
      <c r="BL334" s="1"/>
      <c r="BM334" s="1"/>
      <c r="BN334" s="1"/>
      <c r="BO334" s="1"/>
      <c r="BP334" s="1"/>
      <c r="BQ334" s="1"/>
    </row>
    <row r="335" spans="1:69" s="36" customFormat="1" ht="15" x14ac:dyDescent="0.25">
      <c r="A335" s="50" t="s">
        <v>559</v>
      </c>
      <c r="B335" s="51" t="s">
        <v>560</v>
      </c>
      <c r="C335" s="51" t="s">
        <v>332</v>
      </c>
      <c r="D335" s="51" t="s">
        <v>566</v>
      </c>
      <c r="E335" s="59">
        <v>775760</v>
      </c>
      <c r="F335" s="61">
        <v>775760</v>
      </c>
      <c r="G335" s="24">
        <f t="shared" si="10"/>
        <v>0</v>
      </c>
      <c r="H335" s="40">
        <f t="shared" si="11"/>
        <v>0</v>
      </c>
      <c r="I335" s="57" t="s">
        <v>865</v>
      </c>
      <c r="J335" s="49" t="s">
        <v>865</v>
      </c>
      <c r="K335" s="14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 s="1"/>
      <c r="BI335" s="1"/>
      <c r="BJ335" s="1"/>
      <c r="BK335" s="1"/>
      <c r="BL335" s="1"/>
      <c r="BM335" s="1"/>
      <c r="BN335" s="1"/>
      <c r="BO335" s="1"/>
      <c r="BP335" s="1"/>
      <c r="BQ335" s="1"/>
    </row>
    <row r="336" spans="1:69" s="36" customFormat="1" ht="15" x14ac:dyDescent="0.25">
      <c r="A336" s="50" t="s">
        <v>567</v>
      </c>
      <c r="B336" s="51" t="s">
        <v>568</v>
      </c>
      <c r="C336" s="51" t="s">
        <v>12</v>
      </c>
      <c r="D336" s="51" t="s">
        <v>569</v>
      </c>
      <c r="E336" s="59">
        <v>20275</v>
      </c>
      <c r="F336" s="61">
        <v>20275</v>
      </c>
      <c r="G336" s="24">
        <f t="shared" si="10"/>
        <v>0</v>
      </c>
      <c r="H336" s="40">
        <f t="shared" si="11"/>
        <v>0</v>
      </c>
      <c r="I336" s="57">
        <v>1</v>
      </c>
      <c r="J336" s="49">
        <v>1</v>
      </c>
      <c r="K336" s="14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 s="1"/>
      <c r="BI336" s="1"/>
      <c r="BJ336" s="1"/>
      <c r="BK336" s="1"/>
      <c r="BL336" s="1"/>
      <c r="BM336" s="1"/>
      <c r="BN336" s="1"/>
      <c r="BO336" s="1"/>
      <c r="BP336" s="1"/>
      <c r="BQ336" s="1"/>
    </row>
    <row r="337" spans="1:69" s="36" customFormat="1" ht="15" x14ac:dyDescent="0.25">
      <c r="A337" s="50" t="s">
        <v>567</v>
      </c>
      <c r="B337" s="51" t="s">
        <v>568</v>
      </c>
      <c r="C337" s="51" t="s">
        <v>570</v>
      </c>
      <c r="D337" s="51" t="s">
        <v>571</v>
      </c>
      <c r="E337" s="59">
        <v>1424279</v>
      </c>
      <c r="F337" s="61">
        <v>1424279</v>
      </c>
      <c r="G337" s="24">
        <f t="shared" si="10"/>
        <v>0</v>
      </c>
      <c r="H337" s="40">
        <f t="shared" si="11"/>
        <v>0</v>
      </c>
      <c r="I337" s="57" t="s">
        <v>865</v>
      </c>
      <c r="J337" s="49" t="s">
        <v>865</v>
      </c>
      <c r="K337" s="14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 s="1"/>
      <c r="BI337" s="1"/>
      <c r="BJ337" s="1"/>
      <c r="BK337" s="1"/>
      <c r="BL337" s="1"/>
      <c r="BM337" s="1"/>
      <c r="BN337" s="1"/>
      <c r="BO337" s="1"/>
      <c r="BP337" s="1"/>
      <c r="BQ337" s="1"/>
    </row>
    <row r="338" spans="1:69" s="36" customFormat="1" ht="15" x14ac:dyDescent="0.25">
      <c r="A338" s="50" t="s">
        <v>567</v>
      </c>
      <c r="B338" s="51" t="s">
        <v>568</v>
      </c>
      <c r="C338" s="51" t="s">
        <v>572</v>
      </c>
      <c r="D338" s="51" t="s">
        <v>573</v>
      </c>
      <c r="E338" s="59">
        <v>1743237</v>
      </c>
      <c r="F338" s="61">
        <v>1743237</v>
      </c>
      <c r="G338" s="24">
        <f t="shared" si="10"/>
        <v>0</v>
      </c>
      <c r="H338" s="40">
        <f t="shared" si="11"/>
        <v>0</v>
      </c>
      <c r="I338" s="57" t="s">
        <v>865</v>
      </c>
      <c r="J338" s="49" t="s">
        <v>865</v>
      </c>
      <c r="K338" s="48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1"/>
      <c r="BI338" s="1"/>
      <c r="BJ338" s="1"/>
      <c r="BK338" s="1"/>
      <c r="BL338" s="1"/>
      <c r="BM338" s="1"/>
      <c r="BN338" s="1"/>
      <c r="BO338" s="1"/>
      <c r="BP338" s="1"/>
      <c r="BQ338" s="1"/>
    </row>
    <row r="339" spans="1:69" s="36" customFormat="1" ht="15" x14ac:dyDescent="0.25">
      <c r="A339" s="50" t="s">
        <v>567</v>
      </c>
      <c r="B339" s="51" t="s">
        <v>568</v>
      </c>
      <c r="C339" s="51" t="s">
        <v>574</v>
      </c>
      <c r="D339" s="51" t="s">
        <v>575</v>
      </c>
      <c r="E339" s="59">
        <v>1927702</v>
      </c>
      <c r="F339" s="61">
        <v>1927702</v>
      </c>
      <c r="G339" s="24">
        <f t="shared" si="10"/>
        <v>0</v>
      </c>
      <c r="H339" s="40">
        <f t="shared" si="11"/>
        <v>0</v>
      </c>
      <c r="I339" s="57" t="s">
        <v>865</v>
      </c>
      <c r="J339" s="49" t="s">
        <v>865</v>
      </c>
      <c r="K339" s="48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1"/>
      <c r="BI339" s="1"/>
      <c r="BJ339" s="1"/>
      <c r="BK339" s="1"/>
      <c r="BL339" s="1"/>
      <c r="BM339" s="1"/>
      <c r="BN339" s="1"/>
      <c r="BO339" s="1"/>
      <c r="BP339" s="1"/>
      <c r="BQ339" s="1"/>
    </row>
    <row r="340" spans="1:69" s="36" customFormat="1" ht="15" x14ac:dyDescent="0.25">
      <c r="A340" s="50" t="s">
        <v>567</v>
      </c>
      <c r="B340" s="51" t="s">
        <v>568</v>
      </c>
      <c r="C340" s="51" t="s">
        <v>577</v>
      </c>
      <c r="D340" s="51" t="s">
        <v>578</v>
      </c>
      <c r="E340" s="59">
        <v>2594609</v>
      </c>
      <c r="F340" s="61">
        <v>2594609</v>
      </c>
      <c r="G340" s="24">
        <f t="shared" si="10"/>
        <v>0</v>
      </c>
      <c r="H340" s="40">
        <f t="shared" si="11"/>
        <v>0</v>
      </c>
      <c r="I340" s="57" t="s">
        <v>865</v>
      </c>
      <c r="J340" s="49" t="s">
        <v>865</v>
      </c>
      <c r="K340" s="48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1"/>
      <c r="BI340" s="1"/>
      <c r="BJ340" s="1"/>
      <c r="BK340" s="1"/>
      <c r="BL340" s="1"/>
      <c r="BM340" s="1"/>
      <c r="BN340" s="1"/>
      <c r="BO340" s="1"/>
      <c r="BP340" s="1"/>
      <c r="BQ340" s="1"/>
    </row>
    <row r="341" spans="1:69" s="36" customFormat="1" ht="15" x14ac:dyDescent="0.25">
      <c r="A341" s="50" t="s">
        <v>567</v>
      </c>
      <c r="B341" s="51" t="s">
        <v>568</v>
      </c>
      <c r="C341" s="51" t="s">
        <v>579</v>
      </c>
      <c r="D341" s="51" t="s">
        <v>580</v>
      </c>
      <c r="E341" s="59">
        <v>2060889</v>
      </c>
      <c r="F341" s="61">
        <v>2060889</v>
      </c>
      <c r="G341" s="24">
        <f t="shared" si="10"/>
        <v>0</v>
      </c>
      <c r="H341" s="40">
        <f t="shared" si="11"/>
        <v>0</v>
      </c>
      <c r="I341" s="57" t="s">
        <v>865</v>
      </c>
      <c r="J341" s="49" t="s">
        <v>865</v>
      </c>
      <c r="K341" s="48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1"/>
      <c r="BI341" s="1"/>
      <c r="BJ341" s="1"/>
      <c r="BK341" s="1"/>
      <c r="BL341" s="1"/>
      <c r="BM341" s="1"/>
      <c r="BN341" s="1"/>
      <c r="BO341" s="1"/>
      <c r="BP341" s="1"/>
      <c r="BQ341" s="1"/>
    </row>
    <row r="342" spans="1:69" s="36" customFormat="1" ht="15" x14ac:dyDescent="0.25">
      <c r="A342" s="50" t="s">
        <v>567</v>
      </c>
      <c r="B342" s="51" t="s">
        <v>568</v>
      </c>
      <c r="C342" s="51" t="s">
        <v>581</v>
      </c>
      <c r="D342" s="51" t="s">
        <v>582</v>
      </c>
      <c r="E342" s="59">
        <v>2212054</v>
      </c>
      <c r="F342" s="61">
        <v>2212054</v>
      </c>
      <c r="G342" s="24">
        <f t="shared" si="10"/>
        <v>0</v>
      </c>
      <c r="H342" s="40">
        <f t="shared" si="11"/>
        <v>0</v>
      </c>
      <c r="I342" s="57" t="s">
        <v>865</v>
      </c>
      <c r="J342" s="49" t="s">
        <v>865</v>
      </c>
      <c r="K342" s="48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1"/>
      <c r="BI342" s="1"/>
      <c r="BJ342" s="1"/>
      <c r="BK342" s="1"/>
      <c r="BL342" s="1"/>
      <c r="BM342" s="1"/>
      <c r="BN342" s="1"/>
      <c r="BO342" s="1"/>
      <c r="BP342" s="1"/>
      <c r="BQ342" s="1"/>
    </row>
    <row r="343" spans="1:69" s="36" customFormat="1" ht="15" x14ac:dyDescent="0.25">
      <c r="A343" s="50" t="s">
        <v>567</v>
      </c>
      <c r="B343" s="51" t="s">
        <v>568</v>
      </c>
      <c r="C343" s="51" t="s">
        <v>876</v>
      </c>
      <c r="D343" s="51" t="s">
        <v>887</v>
      </c>
      <c r="E343" s="59">
        <v>22270169</v>
      </c>
      <c r="F343" s="61">
        <v>22270169</v>
      </c>
      <c r="G343" s="24">
        <f t="shared" si="10"/>
        <v>0</v>
      </c>
      <c r="H343" s="40">
        <f t="shared" si="11"/>
        <v>0</v>
      </c>
      <c r="I343" s="57" t="s">
        <v>865</v>
      </c>
      <c r="J343" s="49" t="s">
        <v>865</v>
      </c>
      <c r="K343" s="48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1"/>
      <c r="BI343" s="1"/>
      <c r="BJ343" s="1"/>
      <c r="BK343" s="1"/>
      <c r="BL343" s="1"/>
      <c r="BM343" s="1"/>
      <c r="BN343" s="1"/>
      <c r="BO343" s="1"/>
      <c r="BP343" s="1"/>
      <c r="BQ343" s="1"/>
    </row>
    <row r="344" spans="1:69" s="36" customFormat="1" ht="15" x14ac:dyDescent="0.25">
      <c r="A344" s="50" t="s">
        <v>567</v>
      </c>
      <c r="B344" s="51" t="s">
        <v>568</v>
      </c>
      <c r="C344" s="51" t="s">
        <v>877</v>
      </c>
      <c r="D344" s="51" t="s">
        <v>888</v>
      </c>
      <c r="E344" s="59">
        <v>7823044</v>
      </c>
      <c r="F344" s="61">
        <v>7823044</v>
      </c>
      <c r="G344" s="24">
        <f t="shared" si="10"/>
        <v>0</v>
      </c>
      <c r="H344" s="40">
        <f t="shared" si="11"/>
        <v>0</v>
      </c>
      <c r="I344" s="57" t="s">
        <v>865</v>
      </c>
      <c r="J344" s="49" t="s">
        <v>865</v>
      </c>
      <c r="K344" s="48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1"/>
      <c r="BI344" s="1"/>
      <c r="BJ344" s="1"/>
      <c r="BK344" s="1"/>
      <c r="BL344" s="1"/>
      <c r="BM344" s="1"/>
      <c r="BN344" s="1"/>
      <c r="BO344" s="1"/>
      <c r="BP344" s="1"/>
      <c r="BQ344" s="1"/>
    </row>
    <row r="345" spans="1:69" s="36" customFormat="1" ht="15" x14ac:dyDescent="0.25">
      <c r="A345" s="50" t="s">
        <v>567</v>
      </c>
      <c r="B345" s="51" t="s">
        <v>568</v>
      </c>
      <c r="C345" s="51" t="s">
        <v>585</v>
      </c>
      <c r="D345" s="51" t="s">
        <v>586</v>
      </c>
      <c r="E345" s="59">
        <v>6145414</v>
      </c>
      <c r="F345" s="61">
        <v>6145414</v>
      </c>
      <c r="G345" s="24">
        <f t="shared" si="10"/>
        <v>0</v>
      </c>
      <c r="H345" s="40">
        <f t="shared" si="11"/>
        <v>0</v>
      </c>
      <c r="I345" s="57" t="s">
        <v>865</v>
      </c>
      <c r="J345" s="49" t="s">
        <v>865</v>
      </c>
      <c r="K345" s="48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1"/>
      <c r="BI345" s="1"/>
      <c r="BJ345" s="1"/>
      <c r="BK345" s="1"/>
      <c r="BL345" s="1"/>
      <c r="BM345" s="1"/>
      <c r="BN345" s="1"/>
      <c r="BO345" s="1"/>
      <c r="BP345" s="1"/>
      <c r="BQ345" s="1"/>
    </row>
    <row r="346" spans="1:69" s="36" customFormat="1" ht="15" x14ac:dyDescent="0.25">
      <c r="A346" s="50" t="s">
        <v>567</v>
      </c>
      <c r="B346" s="51" t="s">
        <v>568</v>
      </c>
      <c r="C346" s="51" t="s">
        <v>587</v>
      </c>
      <c r="D346" s="51" t="s">
        <v>588</v>
      </c>
      <c r="E346" s="59">
        <v>3324319</v>
      </c>
      <c r="F346" s="61">
        <v>3324319</v>
      </c>
      <c r="G346" s="24">
        <f t="shared" si="10"/>
        <v>0</v>
      </c>
      <c r="H346" s="40">
        <f t="shared" si="11"/>
        <v>0</v>
      </c>
      <c r="I346" s="57" t="s">
        <v>865</v>
      </c>
      <c r="J346" s="49" t="s">
        <v>865</v>
      </c>
      <c r="K346" s="48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1"/>
      <c r="BI346" s="1"/>
      <c r="BJ346" s="1"/>
      <c r="BK346" s="1"/>
      <c r="BL346" s="1"/>
      <c r="BM346" s="1"/>
      <c r="BN346" s="1"/>
      <c r="BO346" s="1"/>
      <c r="BP346" s="1"/>
      <c r="BQ346" s="1"/>
    </row>
    <row r="347" spans="1:69" s="36" customFormat="1" ht="15" x14ac:dyDescent="0.25">
      <c r="A347" s="50" t="s">
        <v>567</v>
      </c>
      <c r="B347" s="51" t="s">
        <v>568</v>
      </c>
      <c r="C347" s="51" t="s">
        <v>878</v>
      </c>
      <c r="D347" s="51" t="s">
        <v>889</v>
      </c>
      <c r="E347" s="59">
        <v>60426524</v>
      </c>
      <c r="F347" s="61">
        <v>60426524</v>
      </c>
      <c r="G347" s="24">
        <f t="shared" si="10"/>
        <v>0</v>
      </c>
      <c r="H347" s="40">
        <f t="shared" si="11"/>
        <v>0</v>
      </c>
      <c r="I347" s="57" t="s">
        <v>865</v>
      </c>
      <c r="J347" s="49" t="s">
        <v>865</v>
      </c>
      <c r="K347" s="48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1"/>
      <c r="BI347" s="1"/>
      <c r="BJ347" s="1"/>
      <c r="BK347" s="1"/>
      <c r="BL347" s="1"/>
      <c r="BM347" s="1"/>
      <c r="BN347" s="1"/>
      <c r="BO347" s="1"/>
      <c r="BP347" s="1"/>
      <c r="BQ347" s="1"/>
    </row>
    <row r="348" spans="1:69" s="36" customFormat="1" ht="15" x14ac:dyDescent="0.25">
      <c r="A348" s="50" t="s">
        <v>567</v>
      </c>
      <c r="B348" s="51" t="s">
        <v>568</v>
      </c>
      <c r="C348" s="51" t="s">
        <v>26</v>
      </c>
      <c r="D348" s="51" t="s">
        <v>589</v>
      </c>
      <c r="E348" s="59">
        <v>66058204</v>
      </c>
      <c r="F348" s="61">
        <v>66058204</v>
      </c>
      <c r="G348" s="24">
        <f t="shared" si="10"/>
        <v>0</v>
      </c>
      <c r="H348" s="40">
        <f t="shared" si="11"/>
        <v>0</v>
      </c>
      <c r="I348" s="57" t="s">
        <v>865</v>
      </c>
      <c r="J348" s="49" t="s">
        <v>865</v>
      </c>
      <c r="K348" s="48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1"/>
      <c r="BI348" s="1"/>
      <c r="BJ348" s="1"/>
      <c r="BK348" s="1"/>
      <c r="BL348" s="1"/>
      <c r="BM348" s="1"/>
      <c r="BN348" s="1"/>
      <c r="BO348" s="1"/>
      <c r="BP348" s="1"/>
      <c r="BQ348" s="1"/>
    </row>
    <row r="349" spans="1:69" s="36" customFormat="1" ht="15" x14ac:dyDescent="0.25">
      <c r="A349" s="50" t="s">
        <v>567</v>
      </c>
      <c r="B349" s="51" t="s">
        <v>568</v>
      </c>
      <c r="C349" s="51" t="s">
        <v>79</v>
      </c>
      <c r="D349" s="51" t="s">
        <v>590</v>
      </c>
      <c r="E349" s="59">
        <v>348297</v>
      </c>
      <c r="F349" s="61">
        <v>348297</v>
      </c>
      <c r="G349" s="24">
        <f t="shared" si="10"/>
        <v>0</v>
      </c>
      <c r="H349" s="40">
        <f t="shared" si="11"/>
        <v>0</v>
      </c>
      <c r="I349" s="57">
        <v>1</v>
      </c>
      <c r="J349" s="49" t="s">
        <v>865</v>
      </c>
      <c r="K349" s="48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1"/>
      <c r="BI349" s="1"/>
      <c r="BJ349" s="1"/>
      <c r="BK349" s="1"/>
      <c r="BL349" s="1"/>
      <c r="BM349" s="1"/>
      <c r="BN349" s="1"/>
      <c r="BO349" s="1"/>
      <c r="BP349" s="1"/>
      <c r="BQ349" s="1"/>
    </row>
    <row r="350" spans="1:69" s="36" customFormat="1" ht="15" x14ac:dyDescent="0.25">
      <c r="A350" s="50" t="s">
        <v>567</v>
      </c>
      <c r="B350" s="51" t="s">
        <v>568</v>
      </c>
      <c r="C350" s="51" t="s">
        <v>16</v>
      </c>
      <c r="D350" s="51" t="s">
        <v>591</v>
      </c>
      <c r="E350" s="59">
        <v>18317270</v>
      </c>
      <c r="F350" s="61">
        <v>18317270</v>
      </c>
      <c r="G350" s="24">
        <f t="shared" si="10"/>
        <v>0</v>
      </c>
      <c r="H350" s="40">
        <f t="shared" si="11"/>
        <v>0</v>
      </c>
      <c r="I350" s="57" t="s">
        <v>865</v>
      </c>
      <c r="J350" s="49" t="s">
        <v>865</v>
      </c>
      <c r="K350" s="48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1"/>
      <c r="BI350" s="1"/>
      <c r="BJ350" s="1"/>
      <c r="BK350" s="1"/>
      <c r="BL350" s="1"/>
      <c r="BM350" s="1"/>
      <c r="BN350" s="1"/>
      <c r="BO350" s="1"/>
      <c r="BP350" s="1"/>
      <c r="BQ350" s="1"/>
    </row>
    <row r="351" spans="1:69" s="36" customFormat="1" ht="15" x14ac:dyDescent="0.25">
      <c r="A351" s="50" t="s">
        <v>567</v>
      </c>
      <c r="B351" s="51" t="s">
        <v>568</v>
      </c>
      <c r="C351" s="51" t="s">
        <v>59</v>
      </c>
      <c r="D351" s="51" t="s">
        <v>592</v>
      </c>
      <c r="E351" s="59">
        <v>13970160</v>
      </c>
      <c r="F351" s="61">
        <v>13970160</v>
      </c>
      <c r="G351" s="24">
        <f t="shared" si="10"/>
        <v>0</v>
      </c>
      <c r="H351" s="40">
        <f t="shared" si="11"/>
        <v>0</v>
      </c>
      <c r="I351" s="57" t="s">
        <v>865</v>
      </c>
      <c r="J351" s="49" t="s">
        <v>865</v>
      </c>
      <c r="K351" s="48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1"/>
      <c r="BI351" s="1"/>
      <c r="BJ351" s="1"/>
      <c r="BK351" s="1"/>
      <c r="BL351" s="1"/>
      <c r="BM351" s="1"/>
      <c r="BN351" s="1"/>
      <c r="BO351" s="1"/>
      <c r="BP351" s="1"/>
      <c r="BQ351" s="1"/>
    </row>
    <row r="352" spans="1:69" s="36" customFormat="1" ht="15" x14ac:dyDescent="0.25">
      <c r="A352" s="50" t="s">
        <v>567</v>
      </c>
      <c r="B352" s="51" t="s">
        <v>568</v>
      </c>
      <c r="C352" s="51" t="s">
        <v>37</v>
      </c>
      <c r="D352" s="51" t="s">
        <v>593</v>
      </c>
      <c r="E352" s="59">
        <v>8179426</v>
      </c>
      <c r="F352" s="61">
        <v>8179426</v>
      </c>
      <c r="G352" s="24">
        <f t="shared" si="10"/>
        <v>0</v>
      </c>
      <c r="H352" s="40">
        <f t="shared" si="11"/>
        <v>0</v>
      </c>
      <c r="I352" s="57" t="s">
        <v>865</v>
      </c>
      <c r="J352" s="49" t="s">
        <v>865</v>
      </c>
      <c r="K352" s="48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1"/>
      <c r="BI352" s="1"/>
      <c r="BJ352" s="1"/>
      <c r="BK352" s="1"/>
      <c r="BL352" s="1"/>
      <c r="BM352" s="1"/>
      <c r="BN352" s="1"/>
      <c r="BO352" s="1"/>
      <c r="BP352" s="1"/>
      <c r="BQ352" s="1"/>
    </row>
    <row r="353" spans="1:69" s="36" customFormat="1" ht="15" x14ac:dyDescent="0.25">
      <c r="A353" s="50" t="s">
        <v>567</v>
      </c>
      <c r="B353" s="51" t="s">
        <v>568</v>
      </c>
      <c r="C353" s="51" t="s">
        <v>67</v>
      </c>
      <c r="D353" s="51" t="s">
        <v>594</v>
      </c>
      <c r="E353" s="59">
        <v>3609938</v>
      </c>
      <c r="F353" s="61">
        <v>3609938</v>
      </c>
      <c r="G353" s="24">
        <f t="shared" si="10"/>
        <v>0</v>
      </c>
      <c r="H353" s="40">
        <f t="shared" si="11"/>
        <v>0</v>
      </c>
      <c r="I353" s="57" t="s">
        <v>865</v>
      </c>
      <c r="J353" s="49" t="s">
        <v>865</v>
      </c>
      <c r="K353" s="48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1"/>
      <c r="BI353" s="1"/>
      <c r="BJ353" s="1"/>
      <c r="BK353" s="1"/>
      <c r="BL353" s="1"/>
      <c r="BM353" s="1"/>
      <c r="BN353" s="1"/>
      <c r="BO353" s="1"/>
      <c r="BP353" s="1"/>
      <c r="BQ353" s="1"/>
    </row>
    <row r="354" spans="1:69" s="36" customFormat="1" ht="15" x14ac:dyDescent="0.25">
      <c r="A354" s="50" t="s">
        <v>567</v>
      </c>
      <c r="B354" s="51" t="s">
        <v>568</v>
      </c>
      <c r="C354" s="51" t="s">
        <v>93</v>
      </c>
      <c r="D354" s="51" t="s">
        <v>595</v>
      </c>
      <c r="E354" s="59">
        <v>46313179</v>
      </c>
      <c r="F354" s="61">
        <v>46313179</v>
      </c>
      <c r="G354" s="24">
        <f t="shared" si="10"/>
        <v>0</v>
      </c>
      <c r="H354" s="40">
        <f t="shared" si="11"/>
        <v>0</v>
      </c>
      <c r="I354" s="57" t="s">
        <v>865</v>
      </c>
      <c r="J354" s="49" t="s">
        <v>865</v>
      </c>
      <c r="K354" s="48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1"/>
      <c r="BI354" s="1"/>
      <c r="BJ354" s="1"/>
      <c r="BK354" s="1"/>
      <c r="BL354" s="1"/>
      <c r="BM354" s="1"/>
      <c r="BN354" s="1"/>
      <c r="BO354" s="1"/>
      <c r="BP354" s="1"/>
      <c r="BQ354" s="1"/>
    </row>
    <row r="355" spans="1:69" s="36" customFormat="1" ht="15" x14ac:dyDescent="0.25">
      <c r="A355" s="50" t="s">
        <v>567</v>
      </c>
      <c r="B355" s="51" t="s">
        <v>568</v>
      </c>
      <c r="C355" s="51" t="s">
        <v>355</v>
      </c>
      <c r="D355" s="51" t="s">
        <v>596</v>
      </c>
      <c r="E355" s="59">
        <v>2924248</v>
      </c>
      <c r="F355" s="61">
        <v>2924248</v>
      </c>
      <c r="G355" s="24">
        <f t="shared" si="10"/>
        <v>0</v>
      </c>
      <c r="H355" s="40">
        <f t="shared" si="11"/>
        <v>0</v>
      </c>
      <c r="I355" s="57" t="s">
        <v>865</v>
      </c>
      <c r="J355" s="49" t="s">
        <v>865</v>
      </c>
      <c r="K355" s="48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1"/>
      <c r="BI355" s="1"/>
      <c r="BJ355" s="1"/>
      <c r="BK355" s="1"/>
      <c r="BL355" s="1"/>
      <c r="BM355" s="1"/>
      <c r="BN355" s="1"/>
      <c r="BO355" s="1"/>
      <c r="BP355" s="1"/>
      <c r="BQ355" s="1"/>
    </row>
    <row r="356" spans="1:69" s="36" customFormat="1" ht="15" x14ac:dyDescent="0.25">
      <c r="A356" s="50" t="s">
        <v>567</v>
      </c>
      <c r="B356" s="51" t="s">
        <v>568</v>
      </c>
      <c r="C356" s="51" t="s">
        <v>597</v>
      </c>
      <c r="D356" s="51" t="s">
        <v>598</v>
      </c>
      <c r="E356" s="59">
        <v>4983958</v>
      </c>
      <c r="F356" s="61">
        <v>4983958</v>
      </c>
      <c r="G356" s="24">
        <f t="shared" si="10"/>
        <v>0</v>
      </c>
      <c r="H356" s="40">
        <f t="shared" si="11"/>
        <v>0</v>
      </c>
      <c r="I356" s="57" t="s">
        <v>865</v>
      </c>
      <c r="J356" s="49" t="s">
        <v>865</v>
      </c>
      <c r="K356" s="48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1"/>
      <c r="BI356" s="1"/>
      <c r="BJ356" s="1"/>
      <c r="BK356" s="1"/>
      <c r="BL356" s="1"/>
      <c r="BM356" s="1"/>
      <c r="BN356" s="1"/>
      <c r="BO356" s="1"/>
      <c r="BP356" s="1"/>
      <c r="BQ356" s="1"/>
    </row>
    <row r="357" spans="1:69" s="36" customFormat="1" ht="15" x14ac:dyDescent="0.25">
      <c r="A357" s="50" t="s">
        <v>567</v>
      </c>
      <c r="B357" s="51" t="s">
        <v>568</v>
      </c>
      <c r="C357" s="51" t="s">
        <v>442</v>
      </c>
      <c r="D357" s="51" t="s">
        <v>599</v>
      </c>
      <c r="E357" s="59">
        <v>51537162</v>
      </c>
      <c r="F357" s="61">
        <v>51537162</v>
      </c>
      <c r="G357" s="24">
        <f t="shared" si="10"/>
        <v>0</v>
      </c>
      <c r="H357" s="40">
        <f t="shared" si="11"/>
        <v>0</v>
      </c>
      <c r="I357" s="57" t="s">
        <v>865</v>
      </c>
      <c r="J357" s="49" t="s">
        <v>865</v>
      </c>
      <c r="K357" s="48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1"/>
      <c r="BI357" s="1"/>
      <c r="BJ357" s="1"/>
      <c r="BK357" s="1"/>
      <c r="BL357" s="1"/>
      <c r="BM357" s="1"/>
      <c r="BN357" s="1"/>
      <c r="BO357" s="1"/>
      <c r="BP357" s="1"/>
      <c r="BQ357" s="1"/>
    </row>
    <row r="358" spans="1:69" s="36" customFormat="1" ht="15" x14ac:dyDescent="0.25">
      <c r="A358" s="50" t="s">
        <v>567</v>
      </c>
      <c r="B358" s="51" t="s">
        <v>568</v>
      </c>
      <c r="C358" s="51" t="s">
        <v>600</v>
      </c>
      <c r="D358" s="51" t="s">
        <v>601</v>
      </c>
      <c r="E358" s="59">
        <v>4890621</v>
      </c>
      <c r="F358" s="61">
        <v>4890621</v>
      </c>
      <c r="G358" s="24">
        <f t="shared" si="10"/>
        <v>0</v>
      </c>
      <c r="H358" s="40">
        <f t="shared" si="11"/>
        <v>0</v>
      </c>
      <c r="I358" s="57" t="s">
        <v>865</v>
      </c>
      <c r="J358" s="49" t="s">
        <v>865</v>
      </c>
      <c r="K358" s="48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 spans="1:69" s="36" customFormat="1" ht="15" x14ac:dyDescent="0.25">
      <c r="A359" s="50" t="s">
        <v>567</v>
      </c>
      <c r="B359" s="51" t="s">
        <v>568</v>
      </c>
      <c r="C359" s="51" t="s">
        <v>546</v>
      </c>
      <c r="D359" s="51" t="s">
        <v>602</v>
      </c>
      <c r="E359" s="59">
        <v>9815559</v>
      </c>
      <c r="F359" s="61">
        <v>9815559</v>
      </c>
      <c r="G359" s="24">
        <f t="shared" si="10"/>
        <v>0</v>
      </c>
      <c r="H359" s="40">
        <f t="shared" si="11"/>
        <v>0</v>
      </c>
      <c r="I359" s="57" t="s">
        <v>865</v>
      </c>
      <c r="J359" s="49" t="s">
        <v>865</v>
      </c>
      <c r="K359" s="48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1"/>
      <c r="BI359" s="1"/>
      <c r="BJ359" s="1"/>
      <c r="BK359" s="1"/>
      <c r="BL359" s="1"/>
      <c r="BM359" s="1"/>
      <c r="BN359" s="1"/>
      <c r="BO359" s="1"/>
      <c r="BP359" s="1"/>
      <c r="BQ359" s="1"/>
    </row>
    <row r="360" spans="1:69" s="36" customFormat="1" ht="15" x14ac:dyDescent="0.25">
      <c r="A360" s="50" t="s">
        <v>567</v>
      </c>
      <c r="B360" s="51" t="s">
        <v>568</v>
      </c>
      <c r="C360" s="51" t="s">
        <v>409</v>
      </c>
      <c r="D360" s="51" t="s">
        <v>603</v>
      </c>
      <c r="E360" s="59">
        <v>119563720</v>
      </c>
      <c r="F360" s="61">
        <v>119563720</v>
      </c>
      <c r="G360" s="24">
        <f t="shared" si="10"/>
        <v>0</v>
      </c>
      <c r="H360" s="40">
        <f t="shared" si="11"/>
        <v>0</v>
      </c>
      <c r="I360" s="57" t="s">
        <v>865</v>
      </c>
      <c r="J360" s="49" t="s">
        <v>865</v>
      </c>
      <c r="K360" s="48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1"/>
      <c r="BI360" s="1"/>
      <c r="BJ360" s="1"/>
      <c r="BK360" s="1"/>
      <c r="BL360" s="1"/>
      <c r="BM360" s="1"/>
      <c r="BN360" s="1"/>
      <c r="BO360" s="1"/>
      <c r="BP360" s="1"/>
      <c r="BQ360" s="1"/>
    </row>
    <row r="361" spans="1:69" s="36" customFormat="1" ht="15" x14ac:dyDescent="0.25">
      <c r="A361" s="50" t="s">
        <v>567</v>
      </c>
      <c r="B361" s="51" t="s">
        <v>568</v>
      </c>
      <c r="C361" s="51" t="s">
        <v>855</v>
      </c>
      <c r="D361" s="51" t="s">
        <v>868</v>
      </c>
      <c r="E361" s="59">
        <v>938443</v>
      </c>
      <c r="F361" s="61">
        <v>938443</v>
      </c>
      <c r="G361" s="24">
        <f t="shared" si="10"/>
        <v>0</v>
      </c>
      <c r="H361" s="40">
        <f t="shared" si="11"/>
        <v>0</v>
      </c>
      <c r="I361" s="57" t="s">
        <v>865</v>
      </c>
      <c r="J361" s="49" t="s">
        <v>865</v>
      </c>
      <c r="K361" s="48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1"/>
      <c r="BI361" s="1"/>
      <c r="BJ361" s="1"/>
      <c r="BK361" s="1"/>
      <c r="BL361" s="1"/>
      <c r="BM361" s="1"/>
      <c r="BN361" s="1"/>
      <c r="BO361" s="1"/>
      <c r="BP361" s="1"/>
      <c r="BQ361" s="1"/>
    </row>
    <row r="362" spans="1:69" s="36" customFormat="1" ht="15" x14ac:dyDescent="0.25">
      <c r="A362" s="42" t="s">
        <v>567</v>
      </c>
      <c r="B362" s="43" t="s">
        <v>568</v>
      </c>
      <c r="C362" s="43" t="s">
        <v>882</v>
      </c>
      <c r="D362" s="43" t="s">
        <v>883</v>
      </c>
      <c r="E362" s="59">
        <v>64598</v>
      </c>
      <c r="F362" s="61">
        <v>1550356</v>
      </c>
      <c r="G362" s="24">
        <f t="shared" si="10"/>
        <v>1485758</v>
      </c>
      <c r="H362" s="40">
        <f t="shared" si="11"/>
        <v>23.0001</v>
      </c>
      <c r="I362" s="57" t="s">
        <v>865</v>
      </c>
      <c r="J362" s="49" t="s">
        <v>865</v>
      </c>
      <c r="K362" s="48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1"/>
      <c r="BI362" s="1"/>
      <c r="BJ362" s="1"/>
      <c r="BK362" s="1"/>
      <c r="BL362" s="1"/>
      <c r="BM362" s="1"/>
      <c r="BN362" s="1"/>
      <c r="BO362" s="1"/>
      <c r="BP362" s="1"/>
      <c r="BQ362" s="1"/>
    </row>
    <row r="363" spans="1:69" s="36" customFormat="1" ht="15" x14ac:dyDescent="0.25">
      <c r="A363" s="42" t="s">
        <v>567</v>
      </c>
      <c r="B363" s="43" t="s">
        <v>568</v>
      </c>
      <c r="C363" s="43" t="s">
        <v>884</v>
      </c>
      <c r="D363" s="43" t="s">
        <v>885</v>
      </c>
      <c r="E363" s="59">
        <v>1048743</v>
      </c>
      <c r="F363" s="61">
        <v>1048743</v>
      </c>
      <c r="G363" s="24">
        <f t="shared" si="10"/>
        <v>0</v>
      </c>
      <c r="H363" s="40">
        <f t="shared" si="11"/>
        <v>0</v>
      </c>
      <c r="I363" s="57" t="s">
        <v>865</v>
      </c>
      <c r="J363" s="49" t="s">
        <v>865</v>
      </c>
      <c r="K363" s="48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1"/>
      <c r="BI363" s="1"/>
      <c r="BJ363" s="1"/>
      <c r="BK363" s="1"/>
      <c r="BL363" s="1"/>
      <c r="BM363" s="1"/>
      <c r="BN363" s="1"/>
      <c r="BO363" s="1"/>
      <c r="BP363" s="1"/>
      <c r="BQ363" s="1"/>
    </row>
    <row r="364" spans="1:69" s="36" customFormat="1" ht="15" x14ac:dyDescent="0.25">
      <c r="A364" s="66" t="s">
        <v>567</v>
      </c>
      <c r="B364" s="66" t="s">
        <v>568</v>
      </c>
      <c r="C364" s="66" t="s">
        <v>893</v>
      </c>
      <c r="D364" s="66" t="s">
        <v>894</v>
      </c>
      <c r="E364" s="59">
        <v>214752</v>
      </c>
      <c r="F364" s="67">
        <v>214752</v>
      </c>
      <c r="G364" s="24">
        <f t="shared" si="10"/>
        <v>0</v>
      </c>
      <c r="H364" s="40">
        <f t="shared" si="11"/>
        <v>0</v>
      </c>
      <c r="I364" s="57" t="s">
        <v>865</v>
      </c>
      <c r="J364" s="49" t="s">
        <v>865</v>
      </c>
      <c r="K364" s="58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1"/>
      <c r="BI364" s="1"/>
      <c r="BJ364" s="1"/>
      <c r="BK364" s="1"/>
      <c r="BL364" s="1"/>
      <c r="BM364" s="1"/>
      <c r="BN364" s="1"/>
      <c r="BO364" s="1"/>
      <c r="BP364" s="1"/>
      <c r="BQ364" s="1"/>
    </row>
    <row r="365" spans="1:69" s="36" customFormat="1" ht="15" x14ac:dyDescent="0.25">
      <c r="A365" s="68" t="s">
        <v>567</v>
      </c>
      <c r="B365" s="69" t="s">
        <v>568</v>
      </c>
      <c r="C365" s="69" t="s">
        <v>846</v>
      </c>
      <c r="D365" s="69" t="s">
        <v>847</v>
      </c>
      <c r="E365" s="59">
        <v>96221901</v>
      </c>
      <c r="F365" s="67">
        <v>95691374</v>
      </c>
      <c r="G365" s="24">
        <f t="shared" si="10"/>
        <v>-530527</v>
      </c>
      <c r="H365" s="40">
        <f t="shared" si="11"/>
        <v>-5.4999999999999997E-3</v>
      </c>
      <c r="I365" s="57" t="s">
        <v>865</v>
      </c>
      <c r="J365" s="49" t="s">
        <v>865</v>
      </c>
      <c r="K365" s="58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1"/>
      <c r="BI365" s="1"/>
      <c r="BJ365" s="1"/>
      <c r="BK365" s="1"/>
      <c r="BL365" s="1"/>
      <c r="BM365" s="1"/>
      <c r="BN365" s="1"/>
      <c r="BO365" s="1"/>
      <c r="BP365" s="1"/>
      <c r="BQ365" s="1"/>
    </row>
    <row r="366" spans="1:69" s="36" customFormat="1" ht="15" x14ac:dyDescent="0.25">
      <c r="A366" s="68" t="s">
        <v>567</v>
      </c>
      <c r="B366" s="69" t="s">
        <v>568</v>
      </c>
      <c r="C366" s="69" t="s">
        <v>848</v>
      </c>
      <c r="D366" s="69" t="s">
        <v>849</v>
      </c>
      <c r="E366" s="59">
        <v>15619409</v>
      </c>
      <c r="F366" s="67">
        <v>15619409</v>
      </c>
      <c r="G366" s="24">
        <f t="shared" si="10"/>
        <v>0</v>
      </c>
      <c r="H366" s="40">
        <f t="shared" si="11"/>
        <v>0</v>
      </c>
      <c r="I366" s="57" t="s">
        <v>865</v>
      </c>
      <c r="J366" s="49" t="s">
        <v>865</v>
      </c>
      <c r="K366" s="58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1"/>
      <c r="BI366" s="1"/>
      <c r="BJ366" s="1"/>
      <c r="BK366" s="1"/>
      <c r="BL366" s="1"/>
      <c r="BM366" s="1"/>
      <c r="BN366" s="1"/>
      <c r="BO366" s="1"/>
      <c r="BP366" s="1"/>
      <c r="BQ366" s="1"/>
    </row>
    <row r="367" spans="1:69" s="36" customFormat="1" ht="15" x14ac:dyDescent="0.25">
      <c r="A367" s="68" t="s">
        <v>567</v>
      </c>
      <c r="B367" s="69" t="s">
        <v>568</v>
      </c>
      <c r="C367" s="69" t="s">
        <v>850</v>
      </c>
      <c r="D367" s="69" t="s">
        <v>851</v>
      </c>
      <c r="E367" s="59">
        <v>5835142</v>
      </c>
      <c r="F367" s="67">
        <v>5835142</v>
      </c>
      <c r="G367" s="24">
        <f t="shared" si="10"/>
        <v>0</v>
      </c>
      <c r="H367" s="40">
        <f t="shared" si="11"/>
        <v>0</v>
      </c>
      <c r="I367" s="57" t="s">
        <v>865</v>
      </c>
      <c r="J367" s="49" t="s">
        <v>865</v>
      </c>
      <c r="K367" s="58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1"/>
      <c r="BI367" s="1"/>
      <c r="BJ367" s="1"/>
      <c r="BK367" s="1"/>
      <c r="BL367" s="1"/>
      <c r="BM367" s="1"/>
      <c r="BN367" s="1"/>
      <c r="BO367" s="1"/>
      <c r="BP367" s="1"/>
      <c r="BQ367" s="1"/>
    </row>
    <row r="368" spans="1:69" s="36" customFormat="1" ht="15" x14ac:dyDescent="0.25">
      <c r="A368" s="68" t="s">
        <v>567</v>
      </c>
      <c r="B368" s="69" t="s">
        <v>568</v>
      </c>
      <c r="C368" s="69" t="s">
        <v>852</v>
      </c>
      <c r="D368" s="69" t="s">
        <v>853</v>
      </c>
      <c r="E368" s="59">
        <v>3909266</v>
      </c>
      <c r="F368" s="67">
        <v>3909266</v>
      </c>
      <c r="G368" s="24">
        <f t="shared" si="10"/>
        <v>0</v>
      </c>
      <c r="H368" s="40">
        <f t="shared" si="11"/>
        <v>0</v>
      </c>
      <c r="I368" s="57" t="s">
        <v>865</v>
      </c>
      <c r="J368" s="49" t="s">
        <v>865</v>
      </c>
      <c r="K368" s="58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1"/>
      <c r="BI368" s="1"/>
      <c r="BJ368" s="1"/>
      <c r="BK368" s="1"/>
      <c r="BL368" s="1"/>
      <c r="BM368" s="1"/>
      <c r="BN368" s="1"/>
      <c r="BO368" s="1"/>
      <c r="BP368" s="1"/>
      <c r="BQ368" s="1"/>
    </row>
    <row r="369" spans="1:69" s="36" customFormat="1" ht="15" x14ac:dyDescent="0.25">
      <c r="A369" s="66" t="s">
        <v>567</v>
      </c>
      <c r="B369" s="66" t="s">
        <v>568</v>
      </c>
      <c r="C369" s="66" t="s">
        <v>895</v>
      </c>
      <c r="D369" s="66" t="s">
        <v>896</v>
      </c>
      <c r="E369" s="59">
        <v>233061</v>
      </c>
      <c r="F369" s="67">
        <v>233061</v>
      </c>
      <c r="G369" s="24">
        <f t="shared" si="10"/>
        <v>0</v>
      </c>
      <c r="H369" s="40">
        <f t="shared" si="11"/>
        <v>0</v>
      </c>
      <c r="I369" s="57" t="s">
        <v>865</v>
      </c>
      <c r="J369" s="49" t="s">
        <v>865</v>
      </c>
      <c r="K369" s="58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1"/>
      <c r="BI369" s="1"/>
      <c r="BJ369" s="1"/>
      <c r="BK369" s="1"/>
      <c r="BL369" s="1"/>
      <c r="BM369" s="1"/>
      <c r="BN369" s="1"/>
      <c r="BO369" s="1"/>
      <c r="BP369" s="1"/>
      <c r="BQ369" s="1"/>
    </row>
    <row r="370" spans="1:69" s="36" customFormat="1" ht="15" x14ac:dyDescent="0.25">
      <c r="A370" s="50" t="s">
        <v>604</v>
      </c>
      <c r="B370" s="51" t="s">
        <v>605</v>
      </c>
      <c r="C370" s="51" t="s">
        <v>427</v>
      </c>
      <c r="D370" s="51" t="s">
        <v>606</v>
      </c>
      <c r="E370" s="59">
        <v>1672222</v>
      </c>
      <c r="F370" s="61">
        <v>1672222</v>
      </c>
      <c r="G370" s="24">
        <f t="shared" si="10"/>
        <v>0</v>
      </c>
      <c r="H370" s="40">
        <f t="shared" si="11"/>
        <v>0</v>
      </c>
      <c r="I370" s="57" t="s">
        <v>865</v>
      </c>
      <c r="J370" s="49" t="s">
        <v>865</v>
      </c>
      <c r="K370" s="48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1"/>
      <c r="BI370" s="1"/>
      <c r="BJ370" s="1"/>
      <c r="BK370" s="1"/>
      <c r="BL370" s="1"/>
      <c r="BM370" s="1"/>
      <c r="BN370" s="1"/>
      <c r="BO370" s="1"/>
      <c r="BP370" s="1"/>
      <c r="BQ370" s="1"/>
    </row>
    <row r="371" spans="1:69" s="36" customFormat="1" ht="15" x14ac:dyDescent="0.25">
      <c r="A371" s="50" t="s">
        <v>604</v>
      </c>
      <c r="B371" s="51" t="s">
        <v>605</v>
      </c>
      <c r="C371" s="51" t="s">
        <v>26</v>
      </c>
      <c r="D371" s="51" t="s">
        <v>607</v>
      </c>
      <c r="E371" s="59">
        <v>5258638</v>
      </c>
      <c r="F371" s="61">
        <v>5258638</v>
      </c>
      <c r="G371" s="24">
        <f t="shared" si="10"/>
        <v>0</v>
      </c>
      <c r="H371" s="40">
        <f t="shared" si="11"/>
        <v>0</v>
      </c>
      <c r="I371" s="57" t="s">
        <v>865</v>
      </c>
      <c r="J371" s="49" t="s">
        <v>865</v>
      </c>
      <c r="K371" s="48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1"/>
      <c r="BI371" s="1"/>
      <c r="BJ371" s="1"/>
      <c r="BK371" s="1"/>
      <c r="BL371" s="1"/>
      <c r="BM371" s="1"/>
      <c r="BN371" s="1"/>
      <c r="BO371" s="1"/>
      <c r="BP371" s="1"/>
      <c r="BQ371" s="1"/>
    </row>
    <row r="372" spans="1:69" s="36" customFormat="1" ht="15" x14ac:dyDescent="0.25">
      <c r="A372" s="50" t="s">
        <v>604</v>
      </c>
      <c r="B372" s="51" t="s">
        <v>605</v>
      </c>
      <c r="C372" s="51" t="s">
        <v>57</v>
      </c>
      <c r="D372" s="51" t="s">
        <v>608</v>
      </c>
      <c r="E372" s="59">
        <v>5298978</v>
      </c>
      <c r="F372" s="61">
        <v>5298978</v>
      </c>
      <c r="G372" s="24">
        <f t="shared" si="10"/>
        <v>0</v>
      </c>
      <c r="H372" s="40">
        <f t="shared" si="11"/>
        <v>0</v>
      </c>
      <c r="I372" s="57" t="s">
        <v>865</v>
      </c>
      <c r="J372" s="49" t="s">
        <v>865</v>
      </c>
      <c r="K372" s="48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1"/>
      <c r="BI372" s="1"/>
      <c r="BJ372" s="1"/>
      <c r="BK372" s="1"/>
      <c r="BL372" s="1"/>
      <c r="BM372" s="1"/>
      <c r="BN372" s="1"/>
      <c r="BO372" s="1"/>
      <c r="BP372" s="1"/>
      <c r="BQ372" s="1"/>
    </row>
    <row r="373" spans="1:69" s="36" customFormat="1" ht="15" x14ac:dyDescent="0.25">
      <c r="A373" s="50" t="s">
        <v>604</v>
      </c>
      <c r="B373" s="51" t="s">
        <v>605</v>
      </c>
      <c r="C373" s="51" t="s">
        <v>79</v>
      </c>
      <c r="D373" s="51" t="s">
        <v>609</v>
      </c>
      <c r="E373" s="59">
        <v>4502247</v>
      </c>
      <c r="F373" s="61">
        <v>4502247</v>
      </c>
      <c r="G373" s="24">
        <f t="shared" si="10"/>
        <v>0</v>
      </c>
      <c r="H373" s="40">
        <f t="shared" si="11"/>
        <v>0</v>
      </c>
      <c r="I373" s="57" t="s">
        <v>865</v>
      </c>
      <c r="J373" s="49" t="s">
        <v>865</v>
      </c>
      <c r="K373" s="48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1"/>
      <c r="BI373" s="1"/>
      <c r="BJ373" s="1"/>
      <c r="BK373" s="1"/>
      <c r="BL373" s="1"/>
      <c r="BM373" s="1"/>
      <c r="BN373" s="1"/>
      <c r="BO373" s="1"/>
      <c r="BP373" s="1"/>
      <c r="BQ373" s="1"/>
    </row>
    <row r="374" spans="1:69" s="36" customFormat="1" ht="15" x14ac:dyDescent="0.25">
      <c r="A374" s="50" t="s">
        <v>604</v>
      </c>
      <c r="B374" s="51" t="s">
        <v>605</v>
      </c>
      <c r="C374" s="51" t="s">
        <v>16</v>
      </c>
      <c r="D374" s="51" t="s">
        <v>610</v>
      </c>
      <c r="E374" s="59">
        <v>3805305</v>
      </c>
      <c r="F374" s="61">
        <v>3805305</v>
      </c>
      <c r="G374" s="24">
        <f t="shared" si="10"/>
        <v>0</v>
      </c>
      <c r="H374" s="40">
        <f t="shared" si="11"/>
        <v>0</v>
      </c>
      <c r="I374" s="57" t="s">
        <v>865</v>
      </c>
      <c r="J374" s="49" t="s">
        <v>865</v>
      </c>
      <c r="K374" s="48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1"/>
      <c r="BI374" s="1"/>
      <c r="BJ374" s="1"/>
      <c r="BK374" s="1"/>
      <c r="BL374" s="1"/>
      <c r="BM374" s="1"/>
      <c r="BN374" s="1"/>
      <c r="BO374" s="1"/>
      <c r="BP374" s="1"/>
      <c r="BQ374" s="1"/>
    </row>
    <row r="375" spans="1:69" s="36" customFormat="1" ht="15" x14ac:dyDescent="0.25">
      <c r="A375" s="50" t="s">
        <v>604</v>
      </c>
      <c r="B375" s="51" t="s">
        <v>605</v>
      </c>
      <c r="C375" s="51" t="s">
        <v>82</v>
      </c>
      <c r="D375" s="51" t="s">
        <v>611</v>
      </c>
      <c r="E375" s="59">
        <v>2533891</v>
      </c>
      <c r="F375" s="61">
        <v>2533891</v>
      </c>
      <c r="G375" s="24">
        <f t="shared" si="10"/>
        <v>0</v>
      </c>
      <c r="H375" s="40">
        <f t="shared" si="11"/>
        <v>0</v>
      </c>
      <c r="I375" s="57" t="s">
        <v>865</v>
      </c>
      <c r="J375" s="49" t="s">
        <v>865</v>
      </c>
      <c r="K375" s="48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1"/>
      <c r="BI375" s="1"/>
      <c r="BJ375" s="1"/>
      <c r="BK375" s="1"/>
      <c r="BL375" s="1"/>
      <c r="BM375" s="1"/>
      <c r="BN375" s="1"/>
      <c r="BO375" s="1"/>
      <c r="BP375" s="1"/>
      <c r="BQ375" s="1"/>
    </row>
    <row r="376" spans="1:69" s="36" customFormat="1" ht="15" x14ac:dyDescent="0.25">
      <c r="A376" s="50" t="s">
        <v>604</v>
      </c>
      <c r="B376" s="51" t="s">
        <v>605</v>
      </c>
      <c r="C376" s="51" t="s">
        <v>59</v>
      </c>
      <c r="D376" s="51" t="s">
        <v>612</v>
      </c>
      <c r="E376" s="59">
        <v>727297</v>
      </c>
      <c r="F376" s="61">
        <v>727297</v>
      </c>
      <c r="G376" s="24">
        <f t="shared" si="10"/>
        <v>0</v>
      </c>
      <c r="H376" s="40">
        <f t="shared" si="11"/>
        <v>0</v>
      </c>
      <c r="I376" s="57" t="s">
        <v>865</v>
      </c>
      <c r="J376" s="49" t="s">
        <v>865</v>
      </c>
      <c r="K376" s="48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1"/>
      <c r="BI376" s="1"/>
      <c r="BJ376" s="1"/>
      <c r="BK376" s="1"/>
      <c r="BL376" s="1"/>
      <c r="BM376" s="1"/>
      <c r="BN376" s="1"/>
      <c r="BO376" s="1"/>
      <c r="BP376" s="1"/>
      <c r="BQ376" s="1"/>
    </row>
    <row r="377" spans="1:69" s="36" customFormat="1" ht="15" x14ac:dyDescent="0.25">
      <c r="A377" s="50" t="s">
        <v>604</v>
      </c>
      <c r="B377" s="51" t="s">
        <v>605</v>
      </c>
      <c r="C377" s="51" t="s">
        <v>37</v>
      </c>
      <c r="D377" s="51" t="s">
        <v>144</v>
      </c>
      <c r="E377" s="59">
        <v>1257957</v>
      </c>
      <c r="F377" s="61">
        <v>1257957</v>
      </c>
      <c r="G377" s="24">
        <f t="shared" si="10"/>
        <v>0</v>
      </c>
      <c r="H377" s="40">
        <f t="shared" si="11"/>
        <v>0</v>
      </c>
      <c r="I377" s="57" t="s">
        <v>865</v>
      </c>
      <c r="J377" s="49" t="s">
        <v>865</v>
      </c>
      <c r="K377" s="48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1"/>
      <c r="BI377" s="1"/>
      <c r="BJ377" s="1"/>
      <c r="BK377" s="1"/>
      <c r="BL377" s="1"/>
      <c r="BM377" s="1"/>
      <c r="BN377" s="1"/>
      <c r="BO377" s="1"/>
      <c r="BP377" s="1"/>
      <c r="BQ377" s="1"/>
    </row>
    <row r="378" spans="1:69" s="36" customFormat="1" ht="15" x14ac:dyDescent="0.25">
      <c r="A378" s="50" t="s">
        <v>604</v>
      </c>
      <c r="B378" s="51" t="s">
        <v>605</v>
      </c>
      <c r="C378" s="51" t="s">
        <v>214</v>
      </c>
      <c r="D378" s="51" t="s">
        <v>613</v>
      </c>
      <c r="E378" s="59">
        <v>2165821</v>
      </c>
      <c r="F378" s="61">
        <v>2165821</v>
      </c>
      <c r="G378" s="24">
        <f t="shared" si="10"/>
        <v>0</v>
      </c>
      <c r="H378" s="40">
        <f t="shared" si="11"/>
        <v>0</v>
      </c>
      <c r="I378" s="57" t="s">
        <v>865</v>
      </c>
      <c r="J378" s="49" t="s">
        <v>865</v>
      </c>
      <c r="K378" s="48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1"/>
      <c r="BI378" s="1"/>
      <c r="BJ378" s="1"/>
      <c r="BK378" s="1"/>
      <c r="BL378" s="1"/>
      <c r="BM378" s="1"/>
      <c r="BN378" s="1"/>
      <c r="BO378" s="1"/>
      <c r="BP378" s="1"/>
      <c r="BQ378" s="1"/>
    </row>
    <row r="379" spans="1:69" s="36" customFormat="1" ht="15" x14ac:dyDescent="0.25">
      <c r="A379" s="50" t="s">
        <v>614</v>
      </c>
      <c r="B379" s="51" t="s">
        <v>615</v>
      </c>
      <c r="C379" s="51" t="s">
        <v>176</v>
      </c>
      <c r="D379" s="51" t="s">
        <v>616</v>
      </c>
      <c r="E379" s="59">
        <v>368517</v>
      </c>
      <c r="F379" s="61">
        <v>368517</v>
      </c>
      <c r="G379" s="24">
        <f t="shared" si="10"/>
        <v>0</v>
      </c>
      <c r="H379" s="40">
        <f t="shared" si="11"/>
        <v>0</v>
      </c>
      <c r="I379" s="57" t="s">
        <v>865</v>
      </c>
      <c r="J379" s="49" t="s">
        <v>865</v>
      </c>
      <c r="K379" s="48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1"/>
      <c r="BI379" s="1"/>
      <c r="BJ379" s="1"/>
      <c r="BK379" s="1"/>
      <c r="BL379" s="1"/>
      <c r="BM379" s="1"/>
      <c r="BN379" s="1"/>
      <c r="BO379" s="1"/>
      <c r="BP379" s="1"/>
      <c r="BQ379" s="1"/>
    </row>
    <row r="380" spans="1:69" s="36" customFormat="1" ht="15" x14ac:dyDescent="0.25">
      <c r="A380" s="50" t="s">
        <v>614</v>
      </c>
      <c r="B380" s="51" t="s">
        <v>615</v>
      </c>
      <c r="C380" s="51" t="s">
        <v>381</v>
      </c>
      <c r="D380" s="51" t="s">
        <v>617</v>
      </c>
      <c r="E380" s="59">
        <v>222760</v>
      </c>
      <c r="F380" s="61">
        <v>222760</v>
      </c>
      <c r="G380" s="24">
        <f t="shared" si="10"/>
        <v>0</v>
      </c>
      <c r="H380" s="40">
        <f t="shared" si="11"/>
        <v>0</v>
      </c>
      <c r="I380" s="57" t="s">
        <v>865</v>
      </c>
      <c r="J380" s="49" t="s">
        <v>865</v>
      </c>
      <c r="K380" s="48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1"/>
      <c r="BI380" s="1"/>
      <c r="BJ380" s="1"/>
      <c r="BK380" s="1"/>
      <c r="BL380" s="1"/>
      <c r="BM380" s="1"/>
      <c r="BN380" s="1"/>
      <c r="BO380" s="1"/>
      <c r="BP380" s="1"/>
      <c r="BQ380" s="1"/>
    </row>
    <row r="381" spans="1:69" s="36" customFormat="1" ht="15" x14ac:dyDescent="0.25">
      <c r="A381" s="50" t="s">
        <v>614</v>
      </c>
      <c r="B381" s="51" t="s">
        <v>615</v>
      </c>
      <c r="C381" s="51" t="s">
        <v>244</v>
      </c>
      <c r="D381" s="51" t="s">
        <v>618</v>
      </c>
      <c r="E381" s="59">
        <v>88035</v>
      </c>
      <c r="F381" s="61">
        <v>88035</v>
      </c>
      <c r="G381" s="24">
        <f t="shared" si="10"/>
        <v>0</v>
      </c>
      <c r="H381" s="40">
        <f t="shared" si="11"/>
        <v>0</v>
      </c>
      <c r="I381" s="57" t="s">
        <v>865</v>
      </c>
      <c r="J381" s="49" t="s">
        <v>865</v>
      </c>
      <c r="K381" s="48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1"/>
      <c r="BI381" s="1"/>
      <c r="BJ381" s="1"/>
      <c r="BK381" s="1"/>
      <c r="BL381" s="1"/>
      <c r="BM381" s="1"/>
      <c r="BN381" s="1"/>
      <c r="BO381" s="1"/>
      <c r="BP381" s="1"/>
      <c r="BQ381" s="1"/>
    </row>
    <row r="382" spans="1:69" s="36" customFormat="1" ht="15" x14ac:dyDescent="0.25">
      <c r="A382" s="50" t="s">
        <v>614</v>
      </c>
      <c r="B382" s="51" t="s">
        <v>615</v>
      </c>
      <c r="C382" s="51" t="s">
        <v>619</v>
      </c>
      <c r="D382" s="51" t="s">
        <v>620</v>
      </c>
      <c r="E382" s="59">
        <v>1099079</v>
      </c>
      <c r="F382" s="61">
        <v>1099079</v>
      </c>
      <c r="G382" s="24">
        <f t="shared" si="10"/>
        <v>0</v>
      </c>
      <c r="H382" s="40">
        <f t="shared" si="11"/>
        <v>0</v>
      </c>
      <c r="I382" s="57" t="s">
        <v>865</v>
      </c>
      <c r="J382" s="49" t="s">
        <v>865</v>
      </c>
      <c r="K382" s="48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1"/>
      <c r="BI382" s="1"/>
      <c r="BJ382" s="1"/>
      <c r="BK382" s="1"/>
      <c r="BL382" s="1"/>
      <c r="BM382" s="1"/>
      <c r="BN382" s="1"/>
      <c r="BO382" s="1"/>
      <c r="BP382" s="1"/>
      <c r="BQ382" s="1"/>
    </row>
    <row r="383" spans="1:69" s="36" customFormat="1" ht="15" x14ac:dyDescent="0.25">
      <c r="A383" s="50" t="s">
        <v>614</v>
      </c>
      <c r="B383" s="51" t="s">
        <v>615</v>
      </c>
      <c r="C383" s="51" t="s">
        <v>621</v>
      </c>
      <c r="D383" s="51" t="s">
        <v>622</v>
      </c>
      <c r="E383" s="59">
        <v>1430092</v>
      </c>
      <c r="F383" s="61">
        <v>1430092</v>
      </c>
      <c r="G383" s="24">
        <f t="shared" si="10"/>
        <v>0</v>
      </c>
      <c r="H383" s="40">
        <f t="shared" si="11"/>
        <v>0</v>
      </c>
      <c r="I383" s="57" t="s">
        <v>865</v>
      </c>
      <c r="J383" s="49" t="s">
        <v>865</v>
      </c>
      <c r="K383" s="48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1"/>
      <c r="BI383" s="1"/>
      <c r="BJ383" s="1"/>
      <c r="BK383" s="1"/>
      <c r="BL383" s="1"/>
      <c r="BM383" s="1"/>
      <c r="BN383" s="1"/>
      <c r="BO383" s="1"/>
      <c r="BP383" s="1"/>
      <c r="BQ383" s="1"/>
    </row>
    <row r="384" spans="1:69" s="36" customFormat="1" ht="15" x14ac:dyDescent="0.25">
      <c r="A384" s="50" t="s">
        <v>614</v>
      </c>
      <c r="B384" s="51" t="s">
        <v>615</v>
      </c>
      <c r="C384" s="51" t="s">
        <v>57</v>
      </c>
      <c r="D384" s="51" t="s">
        <v>623</v>
      </c>
      <c r="E384" s="59">
        <v>2945987</v>
      </c>
      <c r="F384" s="61">
        <v>2945987</v>
      </c>
      <c r="G384" s="24">
        <f t="shared" si="10"/>
        <v>0</v>
      </c>
      <c r="H384" s="40">
        <f t="shared" si="11"/>
        <v>0</v>
      </c>
      <c r="I384" s="57" t="s">
        <v>865</v>
      </c>
      <c r="J384" s="49" t="s">
        <v>865</v>
      </c>
      <c r="K384" s="48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1"/>
      <c r="BI384" s="1"/>
      <c r="BJ384" s="1"/>
      <c r="BK384" s="1"/>
      <c r="BL384" s="1"/>
      <c r="BM384" s="1"/>
      <c r="BN384" s="1"/>
      <c r="BO384" s="1"/>
      <c r="BP384" s="1"/>
      <c r="BQ384" s="1"/>
    </row>
    <row r="385" spans="1:69" s="36" customFormat="1" ht="15" x14ac:dyDescent="0.25">
      <c r="A385" s="50" t="s">
        <v>614</v>
      </c>
      <c r="B385" s="51" t="s">
        <v>615</v>
      </c>
      <c r="C385" s="51" t="s">
        <v>18</v>
      </c>
      <c r="D385" s="51" t="s">
        <v>624</v>
      </c>
      <c r="E385" s="59">
        <v>285322</v>
      </c>
      <c r="F385" s="61">
        <v>285322</v>
      </c>
      <c r="G385" s="24">
        <f t="shared" si="10"/>
        <v>0</v>
      </c>
      <c r="H385" s="40">
        <f t="shared" si="11"/>
        <v>0</v>
      </c>
      <c r="I385" s="57">
        <v>1</v>
      </c>
      <c r="J385" s="49" t="s">
        <v>865</v>
      </c>
      <c r="K385" s="48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1"/>
      <c r="BI385" s="1"/>
      <c r="BJ385" s="1"/>
      <c r="BK385" s="1"/>
      <c r="BL385" s="1"/>
      <c r="BM385" s="1"/>
      <c r="BN385" s="1"/>
      <c r="BO385" s="1"/>
      <c r="BP385" s="1"/>
      <c r="BQ385" s="1"/>
    </row>
    <row r="386" spans="1:69" s="36" customFormat="1" ht="15" x14ac:dyDescent="0.25">
      <c r="A386" s="50" t="s">
        <v>614</v>
      </c>
      <c r="B386" s="51" t="s">
        <v>615</v>
      </c>
      <c r="C386" s="51" t="s">
        <v>192</v>
      </c>
      <c r="D386" s="51" t="s">
        <v>625</v>
      </c>
      <c r="E386" s="59">
        <v>1176997</v>
      </c>
      <c r="F386" s="61">
        <v>1176997</v>
      </c>
      <c r="G386" s="24">
        <f t="shared" si="10"/>
        <v>0</v>
      </c>
      <c r="H386" s="40">
        <f t="shared" si="11"/>
        <v>0</v>
      </c>
      <c r="I386" s="57" t="s">
        <v>865</v>
      </c>
      <c r="J386" s="49" t="s">
        <v>865</v>
      </c>
      <c r="K386" s="48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1"/>
      <c r="BI386" s="1"/>
      <c r="BJ386" s="1"/>
      <c r="BK386" s="1"/>
      <c r="BL386" s="1"/>
      <c r="BM386" s="1"/>
      <c r="BN386" s="1"/>
      <c r="BO386" s="1"/>
      <c r="BP386" s="1"/>
      <c r="BQ386" s="1"/>
    </row>
    <row r="387" spans="1:69" s="36" customFormat="1" ht="15" x14ac:dyDescent="0.25">
      <c r="A387" s="50" t="s">
        <v>614</v>
      </c>
      <c r="B387" s="51" t="s">
        <v>615</v>
      </c>
      <c r="C387" s="51" t="s">
        <v>22</v>
      </c>
      <c r="D387" s="51" t="s">
        <v>626</v>
      </c>
      <c r="E387" s="59">
        <v>238172</v>
      </c>
      <c r="F387" s="61">
        <v>238172</v>
      </c>
      <c r="G387" s="24">
        <f t="shared" si="10"/>
        <v>0</v>
      </c>
      <c r="H387" s="40">
        <f t="shared" si="11"/>
        <v>0</v>
      </c>
      <c r="I387" s="57" t="s">
        <v>865</v>
      </c>
      <c r="J387" s="49" t="s">
        <v>865</v>
      </c>
      <c r="K387" s="48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1"/>
      <c r="BI387" s="1"/>
      <c r="BJ387" s="1"/>
      <c r="BK387" s="1"/>
      <c r="BL387" s="1"/>
      <c r="BM387" s="1"/>
      <c r="BN387" s="1"/>
      <c r="BO387" s="1"/>
      <c r="BP387" s="1"/>
      <c r="BQ387" s="1"/>
    </row>
    <row r="388" spans="1:69" s="36" customFormat="1" ht="15" x14ac:dyDescent="0.25">
      <c r="A388" s="50" t="s">
        <v>614</v>
      </c>
      <c r="B388" s="51" t="s">
        <v>615</v>
      </c>
      <c r="C388" s="51" t="s">
        <v>307</v>
      </c>
      <c r="D388" s="51" t="s">
        <v>627</v>
      </c>
      <c r="E388" s="59">
        <v>1709642</v>
      </c>
      <c r="F388" s="61">
        <v>1709642</v>
      </c>
      <c r="G388" s="24">
        <f t="shared" si="10"/>
        <v>0</v>
      </c>
      <c r="H388" s="40">
        <f t="shared" si="11"/>
        <v>0</v>
      </c>
      <c r="I388" s="57" t="s">
        <v>865</v>
      </c>
      <c r="J388" s="49" t="s">
        <v>865</v>
      </c>
      <c r="K388" s="48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1"/>
      <c r="BI388" s="1"/>
      <c r="BJ388" s="1"/>
      <c r="BK388" s="1"/>
      <c r="BL388" s="1"/>
      <c r="BM388" s="1"/>
      <c r="BN388" s="1"/>
      <c r="BO388" s="1"/>
      <c r="BP388" s="1"/>
      <c r="BQ388" s="1"/>
    </row>
    <row r="389" spans="1:69" s="36" customFormat="1" ht="15" x14ac:dyDescent="0.25">
      <c r="A389" s="50" t="s">
        <v>614</v>
      </c>
      <c r="B389" s="51" t="s">
        <v>615</v>
      </c>
      <c r="C389" s="51" t="s">
        <v>628</v>
      </c>
      <c r="D389" s="51" t="s">
        <v>629</v>
      </c>
      <c r="E389" s="59">
        <v>941381</v>
      </c>
      <c r="F389" s="61">
        <v>941381</v>
      </c>
      <c r="G389" s="24">
        <f t="shared" si="10"/>
        <v>0</v>
      </c>
      <c r="H389" s="40">
        <f t="shared" si="11"/>
        <v>0</v>
      </c>
      <c r="I389" s="57" t="s">
        <v>865</v>
      </c>
      <c r="J389" s="49" t="s">
        <v>865</v>
      </c>
      <c r="K389" s="48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1"/>
      <c r="BI389" s="1"/>
      <c r="BJ389" s="1"/>
      <c r="BK389" s="1"/>
      <c r="BL389" s="1"/>
      <c r="BM389" s="1"/>
      <c r="BN389" s="1"/>
      <c r="BO389" s="1"/>
      <c r="BP389" s="1"/>
      <c r="BQ389" s="1"/>
    </row>
    <row r="390" spans="1:69" s="36" customFormat="1" ht="15" x14ac:dyDescent="0.25">
      <c r="A390" s="50" t="s">
        <v>614</v>
      </c>
      <c r="B390" s="51" t="s">
        <v>615</v>
      </c>
      <c r="C390" s="51" t="s">
        <v>334</v>
      </c>
      <c r="D390" s="51" t="s">
        <v>630</v>
      </c>
      <c r="E390" s="59">
        <v>1549019</v>
      </c>
      <c r="F390" s="61">
        <v>1549019</v>
      </c>
      <c r="G390" s="24">
        <f t="shared" si="10"/>
        <v>0</v>
      </c>
      <c r="H390" s="40">
        <f t="shared" si="11"/>
        <v>0</v>
      </c>
      <c r="I390" s="57" t="s">
        <v>865</v>
      </c>
      <c r="J390" s="49" t="s">
        <v>865</v>
      </c>
      <c r="K390" s="48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1"/>
      <c r="BI390" s="1"/>
      <c r="BJ390" s="1"/>
      <c r="BK390" s="1"/>
      <c r="BL390" s="1"/>
      <c r="BM390" s="1"/>
      <c r="BN390" s="1"/>
      <c r="BO390" s="1"/>
      <c r="BP390" s="1"/>
      <c r="BQ390" s="1"/>
    </row>
    <row r="391" spans="1:69" s="36" customFormat="1" ht="15" x14ac:dyDescent="0.25">
      <c r="A391" s="50" t="s">
        <v>631</v>
      </c>
      <c r="B391" s="51" t="s">
        <v>632</v>
      </c>
      <c r="C391" s="51" t="s">
        <v>153</v>
      </c>
      <c r="D391" s="51" t="s">
        <v>633</v>
      </c>
      <c r="E391" s="59">
        <v>368297</v>
      </c>
      <c r="F391" s="61">
        <v>368297</v>
      </c>
      <c r="G391" s="24">
        <f t="shared" si="10"/>
        <v>0</v>
      </c>
      <c r="H391" s="40">
        <f t="shared" si="11"/>
        <v>0</v>
      </c>
      <c r="I391" s="57" t="s">
        <v>865</v>
      </c>
      <c r="J391" s="49" t="s">
        <v>865</v>
      </c>
      <c r="K391" s="48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1"/>
      <c r="BI391" s="1"/>
      <c r="BJ391" s="1"/>
      <c r="BK391" s="1"/>
      <c r="BL391" s="1"/>
      <c r="BM391" s="1"/>
      <c r="BN391" s="1"/>
      <c r="BO391" s="1"/>
      <c r="BP391" s="1"/>
      <c r="BQ391" s="1"/>
    </row>
    <row r="392" spans="1:69" s="36" customFormat="1" ht="15" x14ac:dyDescent="0.25">
      <c r="A392" s="50" t="s">
        <v>631</v>
      </c>
      <c r="B392" s="51" t="s">
        <v>632</v>
      </c>
      <c r="C392" s="51" t="s">
        <v>26</v>
      </c>
      <c r="D392" s="51" t="s">
        <v>634</v>
      </c>
      <c r="E392" s="59">
        <v>3220043</v>
      </c>
      <c r="F392" s="61">
        <v>3220043</v>
      </c>
      <c r="G392" s="24">
        <f t="shared" si="10"/>
        <v>0</v>
      </c>
      <c r="H392" s="40">
        <f t="shared" si="11"/>
        <v>0</v>
      </c>
      <c r="I392" s="57" t="s">
        <v>865</v>
      </c>
      <c r="J392" s="49" t="s">
        <v>865</v>
      </c>
      <c r="K392" s="48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1"/>
      <c r="BI392" s="1"/>
      <c r="BJ392" s="1"/>
      <c r="BK392" s="1"/>
      <c r="BL392" s="1"/>
      <c r="BM392" s="1"/>
      <c r="BN392" s="1"/>
      <c r="BO392" s="1"/>
      <c r="BP392" s="1"/>
      <c r="BQ392" s="1"/>
    </row>
    <row r="393" spans="1:69" s="36" customFormat="1" ht="15" x14ac:dyDescent="0.25">
      <c r="A393" s="50" t="s">
        <v>631</v>
      </c>
      <c r="B393" s="51" t="s">
        <v>632</v>
      </c>
      <c r="C393" s="51" t="s">
        <v>368</v>
      </c>
      <c r="D393" s="51" t="s">
        <v>635</v>
      </c>
      <c r="E393" s="59">
        <v>2309495</v>
      </c>
      <c r="F393" s="61">
        <v>2309495</v>
      </c>
      <c r="G393" s="24">
        <f t="shared" ref="G393:G456" si="12">SUM(F393-E393)</f>
        <v>0</v>
      </c>
      <c r="H393" s="40">
        <f t="shared" ref="H393:H456" si="13">ROUND(G393/E393,4)</f>
        <v>0</v>
      </c>
      <c r="I393" s="57" t="s">
        <v>865</v>
      </c>
      <c r="J393" s="49" t="s">
        <v>865</v>
      </c>
      <c r="K393" s="48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1"/>
      <c r="BI393" s="1"/>
      <c r="BJ393" s="1"/>
      <c r="BK393" s="1"/>
      <c r="BL393" s="1"/>
      <c r="BM393" s="1"/>
      <c r="BN393" s="1"/>
      <c r="BO393" s="1"/>
      <c r="BP393" s="1"/>
      <c r="BQ393" s="1"/>
    </row>
    <row r="394" spans="1:69" s="36" customFormat="1" ht="15" x14ac:dyDescent="0.25">
      <c r="A394" s="50" t="s">
        <v>631</v>
      </c>
      <c r="B394" s="51" t="s">
        <v>632</v>
      </c>
      <c r="C394" s="51" t="s">
        <v>250</v>
      </c>
      <c r="D394" s="51" t="s">
        <v>636</v>
      </c>
      <c r="E394" s="59">
        <v>4021802</v>
      </c>
      <c r="F394" s="61">
        <v>4021802</v>
      </c>
      <c r="G394" s="24">
        <f t="shared" si="12"/>
        <v>0</v>
      </c>
      <c r="H394" s="40">
        <f t="shared" si="13"/>
        <v>0</v>
      </c>
      <c r="I394" s="57" t="s">
        <v>865</v>
      </c>
      <c r="J394" s="49" t="s">
        <v>865</v>
      </c>
      <c r="K394" s="48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1"/>
      <c r="BI394" s="1"/>
      <c r="BJ394" s="1"/>
      <c r="BK394" s="1"/>
      <c r="BL394" s="1"/>
      <c r="BM394" s="1"/>
      <c r="BN394" s="1"/>
      <c r="BO394" s="1"/>
      <c r="BP394" s="1"/>
      <c r="BQ394" s="1"/>
    </row>
    <row r="395" spans="1:69" s="36" customFormat="1" ht="15" x14ac:dyDescent="0.25">
      <c r="A395" s="50" t="s">
        <v>631</v>
      </c>
      <c r="B395" s="51" t="s">
        <v>632</v>
      </c>
      <c r="C395" s="51" t="s">
        <v>377</v>
      </c>
      <c r="D395" s="51" t="s">
        <v>637</v>
      </c>
      <c r="E395" s="59">
        <v>9141040</v>
      </c>
      <c r="F395" s="61">
        <v>9141040</v>
      </c>
      <c r="G395" s="24">
        <f t="shared" si="12"/>
        <v>0</v>
      </c>
      <c r="H395" s="40">
        <f t="shared" si="13"/>
        <v>0</v>
      </c>
      <c r="I395" s="57" t="s">
        <v>865</v>
      </c>
      <c r="J395" s="49" t="s">
        <v>865</v>
      </c>
      <c r="K395" s="48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1"/>
      <c r="BI395" s="1"/>
      <c r="BJ395" s="1"/>
      <c r="BK395" s="1"/>
      <c r="BL395" s="1"/>
      <c r="BM395" s="1"/>
      <c r="BN395" s="1"/>
      <c r="BO395" s="1"/>
      <c r="BP395" s="1"/>
      <c r="BQ395" s="1"/>
    </row>
    <row r="396" spans="1:69" s="36" customFormat="1" ht="15" x14ac:dyDescent="0.25">
      <c r="A396" s="50" t="s">
        <v>631</v>
      </c>
      <c r="B396" s="51" t="s">
        <v>632</v>
      </c>
      <c r="C396" s="51" t="s">
        <v>43</v>
      </c>
      <c r="D396" s="51" t="s">
        <v>638</v>
      </c>
      <c r="E396" s="59">
        <v>2281932</v>
      </c>
      <c r="F396" s="61">
        <v>2281932</v>
      </c>
      <c r="G396" s="24">
        <f t="shared" si="12"/>
        <v>0</v>
      </c>
      <c r="H396" s="40">
        <f t="shared" si="13"/>
        <v>0</v>
      </c>
      <c r="I396" s="57" t="s">
        <v>865</v>
      </c>
      <c r="J396" s="49" t="s">
        <v>865</v>
      </c>
      <c r="K396" s="48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1"/>
      <c r="BI396" s="1"/>
      <c r="BJ396" s="1"/>
      <c r="BK396" s="1"/>
      <c r="BL396" s="1"/>
      <c r="BM396" s="1"/>
      <c r="BN396" s="1"/>
      <c r="BO396" s="1"/>
      <c r="BP396" s="1"/>
      <c r="BQ396" s="1"/>
    </row>
    <row r="397" spans="1:69" s="36" customFormat="1" ht="15" x14ac:dyDescent="0.25">
      <c r="A397" s="50" t="s">
        <v>631</v>
      </c>
      <c r="B397" s="51" t="s">
        <v>632</v>
      </c>
      <c r="C397" s="51" t="s">
        <v>61</v>
      </c>
      <c r="D397" s="51" t="s">
        <v>639</v>
      </c>
      <c r="E397" s="59">
        <v>2690594</v>
      </c>
      <c r="F397" s="61">
        <v>2690594</v>
      </c>
      <c r="G397" s="24">
        <f t="shared" si="12"/>
        <v>0</v>
      </c>
      <c r="H397" s="40">
        <f t="shared" si="13"/>
        <v>0</v>
      </c>
      <c r="I397" s="57" t="s">
        <v>865</v>
      </c>
      <c r="J397" s="49" t="s">
        <v>865</v>
      </c>
      <c r="K397" s="48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1"/>
      <c r="BI397" s="1"/>
      <c r="BJ397" s="1"/>
      <c r="BK397" s="1"/>
      <c r="BL397" s="1"/>
      <c r="BM397" s="1"/>
      <c r="BN397" s="1"/>
      <c r="BO397" s="1"/>
      <c r="BP397" s="1"/>
      <c r="BQ397" s="1"/>
    </row>
    <row r="398" spans="1:69" s="36" customFormat="1" ht="15" x14ac:dyDescent="0.25">
      <c r="A398" s="50" t="s">
        <v>640</v>
      </c>
      <c r="B398" s="51" t="s">
        <v>641</v>
      </c>
      <c r="C398" s="51" t="s">
        <v>642</v>
      </c>
      <c r="D398" s="51" t="s">
        <v>643</v>
      </c>
      <c r="E398" s="59">
        <v>1116733</v>
      </c>
      <c r="F398" s="61">
        <v>1116733</v>
      </c>
      <c r="G398" s="24">
        <f t="shared" si="12"/>
        <v>0</v>
      </c>
      <c r="H398" s="40">
        <f t="shared" si="13"/>
        <v>0</v>
      </c>
      <c r="I398" s="57" t="s">
        <v>865</v>
      </c>
      <c r="J398" s="49" t="s">
        <v>865</v>
      </c>
      <c r="K398" s="48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1"/>
      <c r="BI398" s="1"/>
      <c r="BJ398" s="1"/>
      <c r="BK398" s="1"/>
      <c r="BL398" s="1"/>
      <c r="BM398" s="1"/>
      <c r="BN398" s="1"/>
      <c r="BO398" s="1"/>
      <c r="BP398" s="1"/>
      <c r="BQ398" s="1"/>
    </row>
    <row r="399" spans="1:69" s="36" customFormat="1" ht="15" x14ac:dyDescent="0.25">
      <c r="A399" s="50" t="s">
        <v>640</v>
      </c>
      <c r="B399" s="51" t="s">
        <v>641</v>
      </c>
      <c r="C399" s="51" t="s">
        <v>26</v>
      </c>
      <c r="D399" s="51" t="s">
        <v>644</v>
      </c>
      <c r="E399" s="59">
        <v>3086676</v>
      </c>
      <c r="F399" s="61">
        <v>3086676</v>
      </c>
      <c r="G399" s="24">
        <f t="shared" si="12"/>
        <v>0</v>
      </c>
      <c r="H399" s="40">
        <f t="shared" si="13"/>
        <v>0</v>
      </c>
      <c r="I399" s="57" t="s">
        <v>865</v>
      </c>
      <c r="J399" s="49" t="s">
        <v>865</v>
      </c>
      <c r="K399" s="48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1"/>
      <c r="BI399" s="1"/>
      <c r="BJ399" s="1"/>
      <c r="BK399" s="1"/>
      <c r="BL399" s="1"/>
      <c r="BM399" s="1"/>
      <c r="BN399" s="1"/>
      <c r="BO399" s="1"/>
      <c r="BP399" s="1"/>
      <c r="BQ399" s="1"/>
    </row>
    <row r="400" spans="1:69" s="36" customFormat="1" ht="15" x14ac:dyDescent="0.25">
      <c r="A400" s="50" t="s">
        <v>640</v>
      </c>
      <c r="B400" s="51" t="s">
        <v>641</v>
      </c>
      <c r="C400" s="51" t="s">
        <v>59</v>
      </c>
      <c r="D400" s="51" t="s">
        <v>645</v>
      </c>
      <c r="E400" s="59">
        <v>6344397</v>
      </c>
      <c r="F400" s="61">
        <v>6344397</v>
      </c>
      <c r="G400" s="24">
        <f t="shared" si="12"/>
        <v>0</v>
      </c>
      <c r="H400" s="40">
        <f t="shared" si="13"/>
        <v>0</v>
      </c>
      <c r="I400" s="57" t="s">
        <v>865</v>
      </c>
      <c r="J400" s="49" t="s">
        <v>865</v>
      </c>
      <c r="K400" s="48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1"/>
      <c r="BI400" s="1"/>
      <c r="BJ400" s="1"/>
      <c r="BK400" s="1"/>
      <c r="BL400" s="1"/>
      <c r="BM400" s="1"/>
      <c r="BN400" s="1"/>
      <c r="BO400" s="1"/>
      <c r="BP400" s="1"/>
      <c r="BQ400" s="1"/>
    </row>
    <row r="401" spans="1:69" s="36" customFormat="1" ht="15" x14ac:dyDescent="0.25">
      <c r="A401" s="50" t="s">
        <v>646</v>
      </c>
      <c r="B401" s="51" t="s">
        <v>647</v>
      </c>
      <c r="C401" s="51" t="s">
        <v>648</v>
      </c>
      <c r="D401" s="51" t="s">
        <v>649</v>
      </c>
      <c r="E401" s="59">
        <v>701002</v>
      </c>
      <c r="F401" s="61">
        <v>701002</v>
      </c>
      <c r="G401" s="24">
        <f t="shared" si="12"/>
        <v>0</v>
      </c>
      <c r="H401" s="40">
        <f t="shared" si="13"/>
        <v>0</v>
      </c>
      <c r="I401" s="57" t="s">
        <v>865</v>
      </c>
      <c r="J401" s="49" t="s">
        <v>865</v>
      </c>
      <c r="K401" s="48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1"/>
      <c r="BI401" s="1"/>
      <c r="BJ401" s="1"/>
      <c r="BK401" s="1"/>
      <c r="BL401" s="1"/>
      <c r="BM401" s="1"/>
      <c r="BN401" s="1"/>
      <c r="BO401" s="1"/>
      <c r="BP401" s="1"/>
      <c r="BQ401" s="1"/>
    </row>
    <row r="402" spans="1:69" s="36" customFormat="1" ht="15" x14ac:dyDescent="0.25">
      <c r="A402" s="50" t="s">
        <v>646</v>
      </c>
      <c r="B402" s="51" t="s">
        <v>647</v>
      </c>
      <c r="C402" s="51" t="s">
        <v>79</v>
      </c>
      <c r="D402" s="51" t="s">
        <v>650</v>
      </c>
      <c r="E402" s="59">
        <v>1351469</v>
      </c>
      <c r="F402" s="61">
        <v>1351469</v>
      </c>
      <c r="G402" s="24">
        <f t="shared" si="12"/>
        <v>0</v>
      </c>
      <c r="H402" s="40">
        <f t="shared" si="13"/>
        <v>0</v>
      </c>
      <c r="I402" s="57" t="s">
        <v>865</v>
      </c>
      <c r="J402" s="49" t="s">
        <v>865</v>
      </c>
      <c r="K402" s="48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1"/>
      <c r="BI402" s="1"/>
      <c r="BJ402" s="1"/>
      <c r="BK402" s="1"/>
      <c r="BL402" s="1"/>
      <c r="BM402" s="1"/>
      <c r="BN402" s="1"/>
      <c r="BO402" s="1"/>
      <c r="BP402" s="1"/>
      <c r="BQ402" s="1"/>
    </row>
    <row r="403" spans="1:69" s="36" customFormat="1" ht="15" x14ac:dyDescent="0.25">
      <c r="A403" s="50" t="s">
        <v>646</v>
      </c>
      <c r="B403" s="51" t="s">
        <v>647</v>
      </c>
      <c r="C403" s="51" t="s">
        <v>168</v>
      </c>
      <c r="D403" s="51" t="s">
        <v>651</v>
      </c>
      <c r="E403" s="59">
        <v>15148652</v>
      </c>
      <c r="F403" s="61">
        <v>15148652</v>
      </c>
      <c r="G403" s="24">
        <f t="shared" si="12"/>
        <v>0</v>
      </c>
      <c r="H403" s="40">
        <f t="shared" si="13"/>
        <v>0</v>
      </c>
      <c r="I403" s="57" t="s">
        <v>865</v>
      </c>
      <c r="J403" s="49" t="s">
        <v>865</v>
      </c>
      <c r="K403" s="48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1"/>
      <c r="BI403" s="1"/>
      <c r="BJ403" s="1"/>
      <c r="BK403" s="1"/>
      <c r="BL403" s="1"/>
      <c r="BM403" s="1"/>
      <c r="BN403" s="1"/>
      <c r="BO403" s="1"/>
      <c r="BP403" s="1"/>
      <c r="BQ403" s="1"/>
    </row>
    <row r="404" spans="1:69" s="36" customFormat="1" ht="15" x14ac:dyDescent="0.25">
      <c r="A404" s="50" t="s">
        <v>646</v>
      </c>
      <c r="B404" s="51" t="s">
        <v>647</v>
      </c>
      <c r="C404" s="51" t="s">
        <v>99</v>
      </c>
      <c r="D404" s="51" t="s">
        <v>652</v>
      </c>
      <c r="E404" s="59">
        <v>4531271</v>
      </c>
      <c r="F404" s="61">
        <v>4531271</v>
      </c>
      <c r="G404" s="24">
        <f t="shared" si="12"/>
        <v>0</v>
      </c>
      <c r="H404" s="40">
        <f t="shared" si="13"/>
        <v>0</v>
      </c>
      <c r="I404" s="57" t="s">
        <v>865</v>
      </c>
      <c r="J404" s="49" t="s">
        <v>865</v>
      </c>
      <c r="K404" s="48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1"/>
      <c r="BI404" s="1"/>
      <c r="BJ404" s="1"/>
      <c r="BK404" s="1"/>
      <c r="BL404" s="1"/>
      <c r="BM404" s="1"/>
      <c r="BN404" s="1"/>
      <c r="BO404" s="1"/>
      <c r="BP404" s="1"/>
      <c r="BQ404" s="1"/>
    </row>
    <row r="405" spans="1:69" s="36" customFormat="1" ht="15" x14ac:dyDescent="0.25">
      <c r="A405" s="50" t="s">
        <v>646</v>
      </c>
      <c r="B405" s="51" t="s">
        <v>647</v>
      </c>
      <c r="C405" s="51" t="s">
        <v>446</v>
      </c>
      <c r="D405" s="51" t="s">
        <v>653</v>
      </c>
      <c r="E405" s="59">
        <v>62062</v>
      </c>
      <c r="F405" s="61">
        <v>62062</v>
      </c>
      <c r="G405" s="24">
        <f t="shared" si="12"/>
        <v>0</v>
      </c>
      <c r="H405" s="40">
        <f t="shared" si="13"/>
        <v>0</v>
      </c>
      <c r="I405" s="57">
        <v>1</v>
      </c>
      <c r="J405" s="49">
        <v>1</v>
      </c>
      <c r="K405" s="48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1"/>
      <c r="BI405" s="1"/>
      <c r="BJ405" s="1"/>
      <c r="BK405" s="1"/>
      <c r="BL405" s="1"/>
      <c r="BM405" s="1"/>
      <c r="BN405" s="1"/>
      <c r="BO405" s="1"/>
      <c r="BP405" s="1"/>
      <c r="BQ405" s="1"/>
    </row>
    <row r="406" spans="1:69" s="36" customFormat="1" ht="15" x14ac:dyDescent="0.25">
      <c r="A406" s="50" t="s">
        <v>646</v>
      </c>
      <c r="B406" s="51" t="s">
        <v>647</v>
      </c>
      <c r="C406" s="51" t="s">
        <v>223</v>
      </c>
      <c r="D406" s="51" t="s">
        <v>654</v>
      </c>
      <c r="E406" s="59">
        <v>945326</v>
      </c>
      <c r="F406" s="61">
        <v>945326</v>
      </c>
      <c r="G406" s="24">
        <f t="shared" si="12"/>
        <v>0</v>
      </c>
      <c r="H406" s="40">
        <f t="shared" si="13"/>
        <v>0</v>
      </c>
      <c r="I406" s="57" t="s">
        <v>865</v>
      </c>
      <c r="J406" s="49" t="s">
        <v>865</v>
      </c>
      <c r="K406" s="48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1"/>
      <c r="BI406" s="1"/>
      <c r="BJ406" s="1"/>
      <c r="BK406" s="1"/>
      <c r="BL406" s="1"/>
      <c r="BM406" s="1"/>
      <c r="BN406" s="1"/>
      <c r="BO406" s="1"/>
      <c r="BP406" s="1"/>
      <c r="BQ406" s="1"/>
    </row>
    <row r="407" spans="1:69" s="36" customFormat="1" ht="15" x14ac:dyDescent="0.25">
      <c r="A407" s="50" t="s">
        <v>646</v>
      </c>
      <c r="B407" s="51" t="s">
        <v>647</v>
      </c>
      <c r="C407" s="51" t="s">
        <v>459</v>
      </c>
      <c r="D407" s="51" t="s">
        <v>655</v>
      </c>
      <c r="E407" s="59">
        <v>1239107</v>
      </c>
      <c r="F407" s="61">
        <v>1239107</v>
      </c>
      <c r="G407" s="24">
        <f t="shared" si="12"/>
        <v>0</v>
      </c>
      <c r="H407" s="40">
        <f t="shared" si="13"/>
        <v>0</v>
      </c>
      <c r="I407" s="57" t="s">
        <v>865</v>
      </c>
      <c r="J407" s="49" t="s">
        <v>865</v>
      </c>
      <c r="K407" s="48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1"/>
      <c r="BI407" s="1"/>
      <c r="BJ407" s="1"/>
      <c r="BK407" s="1"/>
      <c r="BL407" s="1"/>
      <c r="BM407" s="1"/>
      <c r="BN407" s="1"/>
      <c r="BO407" s="1"/>
      <c r="BP407" s="1"/>
      <c r="BQ407" s="1"/>
    </row>
    <row r="408" spans="1:69" s="36" customFormat="1" ht="15" x14ac:dyDescent="0.25">
      <c r="A408" s="50" t="s">
        <v>656</v>
      </c>
      <c r="B408" s="51" t="s">
        <v>657</v>
      </c>
      <c r="C408" s="51" t="s">
        <v>509</v>
      </c>
      <c r="D408" s="51" t="s">
        <v>658</v>
      </c>
      <c r="E408" s="59">
        <v>1552636</v>
      </c>
      <c r="F408" s="61">
        <v>1552636</v>
      </c>
      <c r="G408" s="24">
        <f t="shared" si="12"/>
        <v>0</v>
      </c>
      <c r="H408" s="40">
        <f t="shared" si="13"/>
        <v>0</v>
      </c>
      <c r="I408" s="57" t="s">
        <v>865</v>
      </c>
      <c r="J408" s="49" t="s">
        <v>865</v>
      </c>
      <c r="K408" s="48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52"/>
      <c r="BC408" s="52"/>
      <c r="BD408" s="52"/>
      <c r="BE408" s="52"/>
      <c r="BF408" s="52"/>
      <c r="BG408" s="52"/>
      <c r="BH408" s="1"/>
      <c r="BI408" s="1"/>
      <c r="BJ408" s="1"/>
      <c r="BK408" s="1"/>
      <c r="BL408" s="1"/>
      <c r="BM408" s="1"/>
      <c r="BN408" s="1"/>
      <c r="BO408" s="1"/>
      <c r="BP408" s="1"/>
      <c r="BQ408" s="1"/>
    </row>
    <row r="409" spans="1:69" s="36" customFormat="1" ht="15" x14ac:dyDescent="0.25">
      <c r="A409" s="50" t="s">
        <v>656</v>
      </c>
      <c r="B409" s="51" t="s">
        <v>657</v>
      </c>
      <c r="C409" s="51" t="s">
        <v>12</v>
      </c>
      <c r="D409" s="51" t="s">
        <v>659</v>
      </c>
      <c r="E409" s="59">
        <v>1532377</v>
      </c>
      <c r="F409" s="61">
        <v>1532377</v>
      </c>
      <c r="G409" s="24">
        <f t="shared" si="12"/>
        <v>0</v>
      </c>
      <c r="H409" s="40">
        <f t="shared" si="13"/>
        <v>0</v>
      </c>
      <c r="I409" s="57" t="s">
        <v>865</v>
      </c>
      <c r="J409" s="49" t="s">
        <v>865</v>
      </c>
      <c r="K409" s="48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1"/>
      <c r="BI409" s="1"/>
      <c r="BJ409" s="1"/>
      <c r="BK409" s="1"/>
      <c r="BL409" s="1"/>
      <c r="BM409" s="1"/>
      <c r="BN409" s="1"/>
      <c r="BO409" s="1"/>
      <c r="BP409" s="1"/>
      <c r="BQ409" s="1"/>
    </row>
    <row r="410" spans="1:69" s="36" customFormat="1" ht="15" x14ac:dyDescent="0.25">
      <c r="A410" s="50" t="s">
        <v>656</v>
      </c>
      <c r="B410" s="51" t="s">
        <v>657</v>
      </c>
      <c r="C410" s="51" t="s">
        <v>660</v>
      </c>
      <c r="D410" s="51" t="s">
        <v>661</v>
      </c>
      <c r="E410" s="59">
        <v>566650</v>
      </c>
      <c r="F410" s="61">
        <v>566650</v>
      </c>
      <c r="G410" s="24">
        <f t="shared" si="12"/>
        <v>0</v>
      </c>
      <c r="H410" s="40">
        <f t="shared" si="13"/>
        <v>0</v>
      </c>
      <c r="I410" s="57" t="s">
        <v>865</v>
      </c>
      <c r="J410" s="49" t="s">
        <v>865</v>
      </c>
      <c r="K410" s="48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1"/>
      <c r="BI410" s="1"/>
      <c r="BJ410" s="1"/>
      <c r="BK410" s="1"/>
      <c r="BL410" s="1"/>
      <c r="BM410" s="1"/>
      <c r="BN410" s="1"/>
      <c r="BO410" s="1"/>
      <c r="BP410" s="1"/>
      <c r="BQ410" s="1"/>
    </row>
    <row r="411" spans="1:69" s="36" customFormat="1" ht="15" x14ac:dyDescent="0.25">
      <c r="A411" s="50" t="s">
        <v>656</v>
      </c>
      <c r="B411" s="51" t="s">
        <v>657</v>
      </c>
      <c r="C411" s="51" t="s">
        <v>662</v>
      </c>
      <c r="D411" s="51" t="s">
        <v>663</v>
      </c>
      <c r="E411" s="59">
        <v>378726</v>
      </c>
      <c r="F411" s="61">
        <v>378726</v>
      </c>
      <c r="G411" s="24">
        <f t="shared" si="12"/>
        <v>0</v>
      </c>
      <c r="H411" s="40">
        <f t="shared" si="13"/>
        <v>0</v>
      </c>
      <c r="I411" s="57" t="s">
        <v>865</v>
      </c>
      <c r="J411" s="49" t="s">
        <v>865</v>
      </c>
      <c r="K411" s="48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2" spans="1:69" s="36" customFormat="1" ht="15" x14ac:dyDescent="0.25">
      <c r="A412" s="50" t="s">
        <v>656</v>
      </c>
      <c r="B412" s="51" t="s">
        <v>657</v>
      </c>
      <c r="C412" s="51" t="s">
        <v>854</v>
      </c>
      <c r="D412" s="51" t="s">
        <v>890</v>
      </c>
      <c r="E412" s="59">
        <v>478193</v>
      </c>
      <c r="F412" s="61">
        <v>478193</v>
      </c>
      <c r="G412" s="24">
        <f t="shared" si="12"/>
        <v>0</v>
      </c>
      <c r="H412" s="40">
        <f t="shared" si="13"/>
        <v>0</v>
      </c>
      <c r="I412" s="57" t="s">
        <v>865</v>
      </c>
      <c r="J412" s="49" t="s">
        <v>865</v>
      </c>
      <c r="K412" s="48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1"/>
      <c r="BI412" s="1"/>
      <c r="BJ412" s="1"/>
      <c r="BK412" s="1"/>
      <c r="BL412" s="1"/>
      <c r="BM412" s="1"/>
      <c r="BN412" s="1"/>
      <c r="BO412" s="1"/>
      <c r="BP412" s="1"/>
      <c r="BQ412" s="1"/>
    </row>
    <row r="413" spans="1:69" s="36" customFormat="1" ht="15" x14ac:dyDescent="0.25">
      <c r="A413" s="50" t="s">
        <v>656</v>
      </c>
      <c r="B413" s="51" t="s">
        <v>657</v>
      </c>
      <c r="C413" s="51" t="s">
        <v>26</v>
      </c>
      <c r="D413" s="51" t="s">
        <v>664</v>
      </c>
      <c r="E413" s="59">
        <v>3430667</v>
      </c>
      <c r="F413" s="61">
        <v>3430667</v>
      </c>
      <c r="G413" s="24">
        <f t="shared" si="12"/>
        <v>0</v>
      </c>
      <c r="H413" s="40">
        <f t="shared" si="13"/>
        <v>0</v>
      </c>
      <c r="I413" s="57" t="s">
        <v>865</v>
      </c>
      <c r="J413" s="49" t="s">
        <v>865</v>
      </c>
      <c r="K413" s="48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1"/>
      <c r="BI413" s="1"/>
      <c r="BJ413" s="1"/>
      <c r="BK413" s="1"/>
      <c r="BL413" s="1"/>
      <c r="BM413" s="1"/>
      <c r="BN413" s="1"/>
      <c r="BO413" s="1"/>
      <c r="BP413" s="1"/>
      <c r="BQ413" s="1"/>
    </row>
    <row r="414" spans="1:69" s="36" customFormat="1" ht="15" x14ac:dyDescent="0.25">
      <c r="A414" s="50" t="s">
        <v>656</v>
      </c>
      <c r="B414" s="51" t="s">
        <v>657</v>
      </c>
      <c r="C414" s="51" t="s">
        <v>57</v>
      </c>
      <c r="D414" s="51" t="s">
        <v>665</v>
      </c>
      <c r="E414" s="59">
        <v>906158</v>
      </c>
      <c r="F414" s="61">
        <v>906158</v>
      </c>
      <c r="G414" s="24">
        <f t="shared" si="12"/>
        <v>0</v>
      </c>
      <c r="H414" s="40">
        <f t="shared" si="13"/>
        <v>0</v>
      </c>
      <c r="I414" s="57" t="s">
        <v>865</v>
      </c>
      <c r="J414" s="49" t="s">
        <v>865</v>
      </c>
      <c r="K414" s="48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1"/>
      <c r="BI414" s="1"/>
      <c r="BJ414" s="1"/>
      <c r="BK414" s="1"/>
      <c r="BL414" s="1"/>
      <c r="BM414" s="1"/>
      <c r="BN414" s="1"/>
      <c r="BO414" s="1"/>
      <c r="BP414" s="1"/>
      <c r="BQ414" s="1"/>
    </row>
    <row r="415" spans="1:69" s="36" customFormat="1" ht="15" x14ac:dyDescent="0.25">
      <c r="A415" s="50" t="s">
        <v>656</v>
      </c>
      <c r="B415" s="51" t="s">
        <v>657</v>
      </c>
      <c r="C415" s="51" t="s">
        <v>18</v>
      </c>
      <c r="D415" s="51" t="s">
        <v>666</v>
      </c>
      <c r="E415" s="59">
        <v>1460428</v>
      </c>
      <c r="F415" s="61">
        <v>1460428</v>
      </c>
      <c r="G415" s="24">
        <f t="shared" si="12"/>
        <v>0</v>
      </c>
      <c r="H415" s="40">
        <f t="shared" si="13"/>
        <v>0</v>
      </c>
      <c r="I415" s="57" t="s">
        <v>865</v>
      </c>
      <c r="J415" s="49" t="s">
        <v>865</v>
      </c>
      <c r="K415" s="48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1"/>
      <c r="BI415" s="1"/>
      <c r="BJ415" s="1"/>
      <c r="BK415" s="1"/>
      <c r="BL415" s="1"/>
      <c r="BM415" s="1"/>
      <c r="BN415" s="1"/>
      <c r="BO415" s="1"/>
      <c r="BP415" s="1"/>
      <c r="BQ415" s="1"/>
    </row>
    <row r="416" spans="1:69" s="36" customFormat="1" ht="15" x14ac:dyDescent="0.25">
      <c r="A416" s="50" t="s">
        <v>656</v>
      </c>
      <c r="B416" s="51" t="s">
        <v>657</v>
      </c>
      <c r="C416" s="51" t="s">
        <v>368</v>
      </c>
      <c r="D416" s="51" t="s">
        <v>667</v>
      </c>
      <c r="E416" s="59">
        <v>34729</v>
      </c>
      <c r="F416" s="61">
        <v>34729</v>
      </c>
      <c r="G416" s="24">
        <f t="shared" si="12"/>
        <v>0</v>
      </c>
      <c r="H416" s="40">
        <f t="shared" si="13"/>
        <v>0</v>
      </c>
      <c r="I416" s="57">
        <v>1</v>
      </c>
      <c r="J416" s="49">
        <v>1</v>
      </c>
      <c r="K416" s="48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1"/>
      <c r="BI416" s="1"/>
      <c r="BJ416" s="1"/>
      <c r="BK416" s="1"/>
      <c r="BL416" s="1"/>
      <c r="BM416" s="1"/>
      <c r="BN416" s="1"/>
      <c r="BO416" s="1"/>
      <c r="BP416" s="1"/>
      <c r="BQ416" s="1"/>
    </row>
    <row r="417" spans="1:69" s="36" customFormat="1" ht="15" x14ac:dyDescent="0.25">
      <c r="A417" s="50" t="s">
        <v>656</v>
      </c>
      <c r="B417" s="51" t="s">
        <v>657</v>
      </c>
      <c r="C417" s="51" t="s">
        <v>232</v>
      </c>
      <c r="D417" s="51" t="s">
        <v>668</v>
      </c>
      <c r="E417" s="59">
        <v>1778500</v>
      </c>
      <c r="F417" s="61">
        <v>1778500</v>
      </c>
      <c r="G417" s="24">
        <f t="shared" si="12"/>
        <v>0</v>
      </c>
      <c r="H417" s="40">
        <f t="shared" si="13"/>
        <v>0</v>
      </c>
      <c r="I417" s="57" t="s">
        <v>865</v>
      </c>
      <c r="J417" s="49" t="s">
        <v>865</v>
      </c>
      <c r="K417" s="48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1"/>
      <c r="BI417" s="1"/>
      <c r="BJ417" s="1"/>
      <c r="BK417" s="1"/>
      <c r="BL417" s="1"/>
      <c r="BM417" s="1"/>
      <c r="BN417" s="1"/>
      <c r="BO417" s="1"/>
      <c r="BP417" s="1"/>
      <c r="BQ417" s="1"/>
    </row>
    <row r="418" spans="1:69" s="36" customFormat="1" ht="15" x14ac:dyDescent="0.25">
      <c r="A418" s="50" t="s">
        <v>656</v>
      </c>
      <c r="B418" s="51" t="s">
        <v>657</v>
      </c>
      <c r="C418" s="51" t="s">
        <v>20</v>
      </c>
      <c r="D418" s="51" t="s">
        <v>669</v>
      </c>
      <c r="E418" s="59">
        <v>897023</v>
      </c>
      <c r="F418" s="61">
        <v>897023</v>
      </c>
      <c r="G418" s="24">
        <f t="shared" si="12"/>
        <v>0</v>
      </c>
      <c r="H418" s="40">
        <f t="shared" si="13"/>
        <v>0</v>
      </c>
      <c r="I418" s="57" t="s">
        <v>865</v>
      </c>
      <c r="J418" s="49" t="s">
        <v>865</v>
      </c>
      <c r="K418" s="48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1"/>
      <c r="BI418" s="1"/>
      <c r="BJ418" s="1"/>
      <c r="BK418" s="1"/>
      <c r="BL418" s="1"/>
      <c r="BM418" s="1"/>
      <c r="BN418" s="1"/>
      <c r="BO418" s="1"/>
      <c r="BP418" s="1"/>
      <c r="BQ418" s="1"/>
    </row>
    <row r="419" spans="1:69" s="36" customFormat="1" ht="15" x14ac:dyDescent="0.25">
      <c r="A419" s="50" t="s">
        <v>656</v>
      </c>
      <c r="B419" s="51" t="s">
        <v>657</v>
      </c>
      <c r="C419" s="51" t="s">
        <v>670</v>
      </c>
      <c r="D419" s="51" t="s">
        <v>671</v>
      </c>
      <c r="E419" s="59">
        <v>1440810</v>
      </c>
      <c r="F419" s="61">
        <v>1440810</v>
      </c>
      <c r="G419" s="24">
        <f t="shared" si="12"/>
        <v>0</v>
      </c>
      <c r="H419" s="40">
        <f t="shared" si="13"/>
        <v>0</v>
      </c>
      <c r="I419" s="57" t="s">
        <v>865</v>
      </c>
      <c r="J419" s="49" t="s">
        <v>865</v>
      </c>
      <c r="K419" s="48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1"/>
      <c r="BI419" s="1"/>
      <c r="BJ419" s="1"/>
      <c r="BK419" s="1"/>
      <c r="BL419" s="1"/>
      <c r="BM419" s="1"/>
      <c r="BN419" s="1"/>
      <c r="BO419" s="1"/>
      <c r="BP419" s="1"/>
      <c r="BQ419" s="1"/>
    </row>
    <row r="420" spans="1:69" s="36" customFormat="1" ht="15" x14ac:dyDescent="0.25">
      <c r="A420" s="50" t="s">
        <v>656</v>
      </c>
      <c r="B420" s="51" t="s">
        <v>657</v>
      </c>
      <c r="C420" s="51" t="s">
        <v>22</v>
      </c>
      <c r="D420" s="51" t="s">
        <v>672</v>
      </c>
      <c r="E420" s="59">
        <v>1984174</v>
      </c>
      <c r="F420" s="61">
        <v>1984174</v>
      </c>
      <c r="G420" s="24">
        <f t="shared" si="12"/>
        <v>0</v>
      </c>
      <c r="H420" s="40">
        <f t="shared" si="13"/>
        <v>0</v>
      </c>
      <c r="I420" s="57" t="s">
        <v>865</v>
      </c>
      <c r="J420" s="49" t="s">
        <v>865</v>
      </c>
      <c r="K420" s="48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1"/>
      <c r="BI420" s="1"/>
      <c r="BJ420" s="1"/>
      <c r="BK420" s="1"/>
      <c r="BL420" s="1"/>
      <c r="BM420" s="1"/>
      <c r="BN420" s="1"/>
      <c r="BO420" s="1"/>
      <c r="BP420" s="1"/>
      <c r="BQ420" s="1"/>
    </row>
    <row r="421" spans="1:69" s="36" customFormat="1" ht="15" x14ac:dyDescent="0.25">
      <c r="A421" s="50" t="s">
        <v>656</v>
      </c>
      <c r="B421" s="51" t="s">
        <v>657</v>
      </c>
      <c r="C421" s="51" t="s">
        <v>673</v>
      </c>
      <c r="D421" s="51" t="s">
        <v>674</v>
      </c>
      <c r="E421" s="59">
        <v>665212</v>
      </c>
      <c r="F421" s="61">
        <v>665212</v>
      </c>
      <c r="G421" s="24">
        <f t="shared" si="12"/>
        <v>0</v>
      </c>
      <c r="H421" s="40">
        <f t="shared" si="13"/>
        <v>0</v>
      </c>
      <c r="I421" s="57" t="s">
        <v>865</v>
      </c>
      <c r="J421" s="49" t="s">
        <v>865</v>
      </c>
      <c r="K421" s="48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1"/>
      <c r="BI421" s="1"/>
      <c r="BJ421" s="1"/>
      <c r="BK421" s="1"/>
      <c r="BL421" s="1"/>
      <c r="BM421" s="1"/>
      <c r="BN421" s="1"/>
      <c r="BO421" s="1"/>
      <c r="BP421" s="1"/>
      <c r="BQ421" s="1"/>
    </row>
    <row r="422" spans="1:69" s="36" customFormat="1" ht="15" x14ac:dyDescent="0.25">
      <c r="A422" s="50" t="s">
        <v>656</v>
      </c>
      <c r="B422" s="51" t="s">
        <v>657</v>
      </c>
      <c r="C422" s="51" t="s">
        <v>71</v>
      </c>
      <c r="D422" s="51" t="s">
        <v>675</v>
      </c>
      <c r="E422" s="59">
        <v>12362018</v>
      </c>
      <c r="F422" s="61">
        <v>12362018</v>
      </c>
      <c r="G422" s="24">
        <f t="shared" si="12"/>
        <v>0</v>
      </c>
      <c r="H422" s="40">
        <f t="shared" si="13"/>
        <v>0</v>
      </c>
      <c r="I422" s="57" t="s">
        <v>865</v>
      </c>
      <c r="J422" s="49" t="s">
        <v>865</v>
      </c>
      <c r="K422" s="48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1"/>
      <c r="BI422" s="1"/>
      <c r="BJ422" s="1"/>
      <c r="BK422" s="1"/>
      <c r="BL422" s="1"/>
      <c r="BM422" s="1"/>
      <c r="BN422" s="1"/>
      <c r="BO422" s="1"/>
      <c r="BP422" s="1"/>
      <c r="BQ422" s="1"/>
    </row>
    <row r="423" spans="1:69" s="36" customFormat="1" ht="15" x14ac:dyDescent="0.25">
      <c r="A423" s="50" t="s">
        <v>676</v>
      </c>
      <c r="B423" s="51" t="s">
        <v>677</v>
      </c>
      <c r="C423" s="51" t="s">
        <v>26</v>
      </c>
      <c r="D423" s="51" t="s">
        <v>678</v>
      </c>
      <c r="E423" s="59">
        <v>1580838</v>
      </c>
      <c r="F423" s="61">
        <v>1580838</v>
      </c>
      <c r="G423" s="24">
        <f t="shared" si="12"/>
        <v>0</v>
      </c>
      <c r="H423" s="40">
        <f t="shared" si="13"/>
        <v>0</v>
      </c>
      <c r="I423" s="57" t="s">
        <v>865</v>
      </c>
      <c r="J423" s="49" t="s">
        <v>865</v>
      </c>
      <c r="K423" s="48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1"/>
      <c r="BI423" s="1"/>
      <c r="BJ423" s="1"/>
      <c r="BK423" s="1"/>
      <c r="BL423" s="1"/>
      <c r="BM423" s="1"/>
      <c r="BN423" s="1"/>
      <c r="BO423" s="1"/>
      <c r="BP423" s="1"/>
      <c r="BQ423" s="1"/>
    </row>
    <row r="424" spans="1:69" s="36" customFormat="1" ht="15" x14ac:dyDescent="0.25">
      <c r="A424" s="50" t="s">
        <v>676</v>
      </c>
      <c r="B424" s="51" t="s">
        <v>677</v>
      </c>
      <c r="C424" s="51" t="s">
        <v>67</v>
      </c>
      <c r="D424" s="51" t="s">
        <v>679</v>
      </c>
      <c r="E424" s="59">
        <v>2402366</v>
      </c>
      <c r="F424" s="61">
        <v>2402366</v>
      </c>
      <c r="G424" s="24">
        <f t="shared" si="12"/>
        <v>0</v>
      </c>
      <c r="H424" s="40">
        <f t="shared" si="13"/>
        <v>0</v>
      </c>
      <c r="I424" s="57" t="s">
        <v>865</v>
      </c>
      <c r="J424" s="49" t="s">
        <v>865</v>
      </c>
      <c r="K424" s="48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1"/>
      <c r="BI424" s="1"/>
      <c r="BJ424" s="1"/>
      <c r="BK424" s="1"/>
      <c r="BL424" s="1"/>
      <c r="BM424" s="1"/>
      <c r="BN424" s="1"/>
      <c r="BO424" s="1"/>
      <c r="BP424" s="1"/>
      <c r="BQ424" s="1"/>
    </row>
    <row r="425" spans="1:69" s="36" customFormat="1" ht="15" x14ac:dyDescent="0.25">
      <c r="A425" s="50" t="s">
        <v>676</v>
      </c>
      <c r="B425" s="51" t="s">
        <v>677</v>
      </c>
      <c r="C425" s="51" t="s">
        <v>168</v>
      </c>
      <c r="D425" s="51" t="s">
        <v>680</v>
      </c>
      <c r="E425" s="59">
        <v>7800731</v>
      </c>
      <c r="F425" s="61">
        <v>7800731</v>
      </c>
      <c r="G425" s="24">
        <f t="shared" si="12"/>
        <v>0</v>
      </c>
      <c r="H425" s="40">
        <f t="shared" si="13"/>
        <v>0</v>
      </c>
      <c r="I425" s="57" t="s">
        <v>865</v>
      </c>
      <c r="J425" s="49" t="s">
        <v>865</v>
      </c>
      <c r="K425" s="48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1"/>
      <c r="BI425" s="1"/>
      <c r="BJ425" s="1"/>
      <c r="BK425" s="1"/>
      <c r="BL425" s="1"/>
      <c r="BM425" s="1"/>
      <c r="BN425" s="1"/>
      <c r="BO425" s="1"/>
      <c r="BP425" s="1"/>
      <c r="BQ425" s="1"/>
    </row>
    <row r="426" spans="1:69" s="36" customFormat="1" ht="15" x14ac:dyDescent="0.25">
      <c r="A426" s="50" t="s">
        <v>676</v>
      </c>
      <c r="B426" s="51" t="s">
        <v>677</v>
      </c>
      <c r="C426" s="51" t="s">
        <v>41</v>
      </c>
      <c r="D426" s="51" t="s">
        <v>681</v>
      </c>
      <c r="E426" s="59">
        <v>10749499</v>
      </c>
      <c r="F426" s="61">
        <v>10749499</v>
      </c>
      <c r="G426" s="24">
        <f t="shared" si="12"/>
        <v>0</v>
      </c>
      <c r="H426" s="40">
        <f t="shared" si="13"/>
        <v>0</v>
      </c>
      <c r="I426" s="57" t="s">
        <v>865</v>
      </c>
      <c r="J426" s="49" t="s">
        <v>865</v>
      </c>
      <c r="K426" s="48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1"/>
      <c r="BI426" s="1"/>
      <c r="BJ426" s="1"/>
      <c r="BK426" s="1"/>
      <c r="BL426" s="1"/>
      <c r="BM426" s="1"/>
      <c r="BN426" s="1"/>
      <c r="BO426" s="1"/>
      <c r="BP426" s="1"/>
      <c r="BQ426" s="1"/>
    </row>
    <row r="427" spans="1:69" s="36" customFormat="1" ht="15" x14ac:dyDescent="0.25">
      <c r="A427" s="50" t="s">
        <v>676</v>
      </c>
      <c r="B427" s="51" t="s">
        <v>677</v>
      </c>
      <c r="C427" s="51" t="s">
        <v>682</v>
      </c>
      <c r="D427" s="51" t="s">
        <v>683</v>
      </c>
      <c r="E427" s="59">
        <v>3213084</v>
      </c>
      <c r="F427" s="61">
        <v>3213084</v>
      </c>
      <c r="G427" s="24">
        <f t="shared" si="12"/>
        <v>0</v>
      </c>
      <c r="H427" s="40">
        <f t="shared" si="13"/>
        <v>0</v>
      </c>
      <c r="I427" s="57" t="s">
        <v>865</v>
      </c>
      <c r="J427" s="49" t="s">
        <v>865</v>
      </c>
      <c r="K427" s="48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1"/>
      <c r="BI427" s="1"/>
      <c r="BJ427" s="1"/>
      <c r="BK427" s="1"/>
      <c r="BL427" s="1"/>
      <c r="BM427" s="1"/>
      <c r="BN427" s="1"/>
      <c r="BO427" s="1"/>
      <c r="BP427" s="1"/>
      <c r="BQ427" s="1"/>
    </row>
    <row r="428" spans="1:69" s="36" customFormat="1" ht="15" x14ac:dyDescent="0.25">
      <c r="A428" s="50" t="s">
        <v>676</v>
      </c>
      <c r="B428" s="51" t="s">
        <v>677</v>
      </c>
      <c r="C428" s="51" t="s">
        <v>22</v>
      </c>
      <c r="D428" s="51" t="s">
        <v>684</v>
      </c>
      <c r="E428" s="59">
        <v>1351500</v>
      </c>
      <c r="F428" s="61">
        <v>1351500</v>
      </c>
      <c r="G428" s="24">
        <f t="shared" si="12"/>
        <v>0</v>
      </c>
      <c r="H428" s="40">
        <f t="shared" si="13"/>
        <v>0</v>
      </c>
      <c r="I428" s="57" t="s">
        <v>865</v>
      </c>
      <c r="J428" s="49" t="s">
        <v>865</v>
      </c>
      <c r="K428" s="48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1"/>
      <c r="BI428" s="1"/>
      <c r="BJ428" s="1"/>
      <c r="BK428" s="1"/>
      <c r="BL428" s="1"/>
      <c r="BM428" s="1"/>
      <c r="BN428" s="1"/>
      <c r="BO428" s="1"/>
      <c r="BP428" s="1"/>
      <c r="BQ428" s="1"/>
    </row>
    <row r="429" spans="1:69" s="36" customFormat="1" ht="15" x14ac:dyDescent="0.25">
      <c r="A429" s="50" t="s">
        <v>676</v>
      </c>
      <c r="B429" s="51" t="s">
        <v>677</v>
      </c>
      <c r="C429" s="51" t="s">
        <v>355</v>
      </c>
      <c r="D429" s="51" t="s">
        <v>685</v>
      </c>
      <c r="E429" s="59">
        <v>1194190</v>
      </c>
      <c r="F429" s="61">
        <v>1194190</v>
      </c>
      <c r="G429" s="24">
        <f t="shared" si="12"/>
        <v>0</v>
      </c>
      <c r="H429" s="40">
        <f t="shared" si="13"/>
        <v>0</v>
      </c>
      <c r="I429" s="57" t="s">
        <v>865</v>
      </c>
      <c r="J429" s="49" t="s">
        <v>865</v>
      </c>
      <c r="K429" s="48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1"/>
      <c r="BI429" s="1"/>
      <c r="BJ429" s="1"/>
      <c r="BK429" s="1"/>
      <c r="BL429" s="1"/>
      <c r="BM429" s="1"/>
      <c r="BN429" s="1"/>
      <c r="BO429" s="1"/>
      <c r="BP429" s="1"/>
      <c r="BQ429" s="1"/>
    </row>
    <row r="430" spans="1:69" s="36" customFormat="1" ht="15" x14ac:dyDescent="0.25">
      <c r="A430" s="50" t="s">
        <v>686</v>
      </c>
      <c r="B430" s="51" t="s">
        <v>687</v>
      </c>
      <c r="C430" s="51" t="s">
        <v>391</v>
      </c>
      <c r="D430" s="51" t="s">
        <v>273</v>
      </c>
      <c r="E430" s="59">
        <v>1168167</v>
      </c>
      <c r="F430" s="61">
        <v>1168167</v>
      </c>
      <c r="G430" s="24">
        <f t="shared" si="12"/>
        <v>0</v>
      </c>
      <c r="H430" s="40">
        <f t="shared" si="13"/>
        <v>0</v>
      </c>
      <c r="I430" s="57" t="s">
        <v>865</v>
      </c>
      <c r="J430" s="49" t="s">
        <v>865</v>
      </c>
      <c r="K430" s="48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1"/>
      <c r="BI430" s="1"/>
      <c r="BJ430" s="1"/>
      <c r="BK430" s="1"/>
      <c r="BL430" s="1"/>
      <c r="BM430" s="1"/>
      <c r="BN430" s="1"/>
      <c r="BO430" s="1"/>
      <c r="BP430" s="1"/>
      <c r="BQ430" s="1"/>
    </row>
    <row r="431" spans="1:69" s="36" customFormat="1" ht="15" x14ac:dyDescent="0.25">
      <c r="A431" s="50" t="s">
        <v>686</v>
      </c>
      <c r="B431" s="51" t="s">
        <v>687</v>
      </c>
      <c r="C431" s="51" t="s">
        <v>12</v>
      </c>
      <c r="D431" s="51" t="s">
        <v>689</v>
      </c>
      <c r="E431" s="59">
        <v>1246767</v>
      </c>
      <c r="F431" s="61">
        <v>1246767</v>
      </c>
      <c r="G431" s="24">
        <f t="shared" si="12"/>
        <v>0</v>
      </c>
      <c r="H431" s="40">
        <f t="shared" si="13"/>
        <v>0</v>
      </c>
      <c r="I431" s="57" t="s">
        <v>865</v>
      </c>
      <c r="J431" s="49" t="s">
        <v>865</v>
      </c>
      <c r="K431" s="48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1"/>
      <c r="BI431" s="1"/>
      <c r="BJ431" s="1"/>
      <c r="BK431" s="1"/>
      <c r="BL431" s="1"/>
      <c r="BM431" s="1"/>
      <c r="BN431" s="1"/>
      <c r="BO431" s="1"/>
      <c r="BP431" s="1"/>
      <c r="BQ431" s="1"/>
    </row>
    <row r="432" spans="1:69" s="36" customFormat="1" ht="15" x14ac:dyDescent="0.25">
      <c r="A432" s="50" t="s">
        <v>686</v>
      </c>
      <c r="B432" s="51" t="s">
        <v>687</v>
      </c>
      <c r="C432" s="51" t="s">
        <v>14</v>
      </c>
      <c r="D432" s="51" t="s">
        <v>690</v>
      </c>
      <c r="E432" s="59">
        <v>1778960</v>
      </c>
      <c r="F432" s="61">
        <v>1778960</v>
      </c>
      <c r="G432" s="24">
        <f t="shared" si="12"/>
        <v>0</v>
      </c>
      <c r="H432" s="40">
        <f t="shared" si="13"/>
        <v>0</v>
      </c>
      <c r="I432" s="57" t="s">
        <v>865</v>
      </c>
      <c r="J432" s="49" t="s">
        <v>865</v>
      </c>
      <c r="K432" s="48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1"/>
      <c r="BI432" s="1"/>
      <c r="BJ432" s="1"/>
      <c r="BK432" s="1"/>
      <c r="BL432" s="1"/>
      <c r="BM432" s="1"/>
      <c r="BN432" s="1"/>
      <c r="BO432" s="1"/>
      <c r="BP432" s="1"/>
      <c r="BQ432" s="1"/>
    </row>
    <row r="433" spans="1:69" s="36" customFormat="1" ht="15" x14ac:dyDescent="0.25">
      <c r="A433" s="50" t="s">
        <v>686</v>
      </c>
      <c r="B433" s="51" t="s">
        <v>687</v>
      </c>
      <c r="C433" s="51" t="s">
        <v>26</v>
      </c>
      <c r="D433" s="51" t="s">
        <v>691</v>
      </c>
      <c r="E433" s="59">
        <v>7205237</v>
      </c>
      <c r="F433" s="61">
        <v>7205237</v>
      </c>
      <c r="G433" s="24">
        <f t="shared" si="12"/>
        <v>0</v>
      </c>
      <c r="H433" s="40">
        <f t="shared" si="13"/>
        <v>0</v>
      </c>
      <c r="I433" s="57" t="s">
        <v>865</v>
      </c>
      <c r="J433" s="49" t="s">
        <v>865</v>
      </c>
      <c r="K433" s="48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1"/>
      <c r="BI433" s="1"/>
      <c r="BJ433" s="1"/>
      <c r="BK433" s="1"/>
      <c r="BL433" s="1"/>
      <c r="BM433" s="1"/>
      <c r="BN433" s="1"/>
      <c r="BO433" s="1"/>
      <c r="BP433" s="1"/>
      <c r="BQ433" s="1"/>
    </row>
    <row r="434" spans="1:69" s="36" customFormat="1" ht="15" x14ac:dyDescent="0.25">
      <c r="A434" s="50" t="s">
        <v>686</v>
      </c>
      <c r="B434" s="51" t="s">
        <v>687</v>
      </c>
      <c r="C434" s="51" t="s">
        <v>57</v>
      </c>
      <c r="D434" s="51" t="s">
        <v>692</v>
      </c>
      <c r="E434" s="59">
        <v>3271538</v>
      </c>
      <c r="F434" s="61">
        <v>3271538</v>
      </c>
      <c r="G434" s="24">
        <f t="shared" si="12"/>
        <v>0</v>
      </c>
      <c r="H434" s="40">
        <f t="shared" si="13"/>
        <v>0</v>
      </c>
      <c r="I434" s="57" t="s">
        <v>865</v>
      </c>
      <c r="J434" s="49" t="s">
        <v>865</v>
      </c>
      <c r="K434" s="48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1"/>
      <c r="BI434" s="1"/>
      <c r="BJ434" s="1"/>
      <c r="BK434" s="1"/>
      <c r="BL434" s="1"/>
      <c r="BM434" s="1"/>
      <c r="BN434" s="1"/>
      <c r="BO434" s="1"/>
      <c r="BP434" s="1"/>
      <c r="BQ434" s="1"/>
    </row>
    <row r="435" spans="1:69" s="36" customFormat="1" ht="15" x14ac:dyDescent="0.25">
      <c r="A435" s="50" t="s">
        <v>686</v>
      </c>
      <c r="B435" s="51" t="s">
        <v>687</v>
      </c>
      <c r="C435" s="51" t="s">
        <v>79</v>
      </c>
      <c r="D435" s="51" t="s">
        <v>693</v>
      </c>
      <c r="E435" s="59">
        <v>5113208</v>
      </c>
      <c r="F435" s="61">
        <v>5113208</v>
      </c>
      <c r="G435" s="24">
        <f t="shared" si="12"/>
        <v>0</v>
      </c>
      <c r="H435" s="40">
        <f t="shared" si="13"/>
        <v>0</v>
      </c>
      <c r="I435" s="57" t="s">
        <v>865</v>
      </c>
      <c r="J435" s="49" t="s">
        <v>865</v>
      </c>
      <c r="K435" s="48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 spans="1:69" s="36" customFormat="1" ht="15" x14ac:dyDescent="0.25">
      <c r="A436" s="50" t="s">
        <v>686</v>
      </c>
      <c r="B436" s="51" t="s">
        <v>687</v>
      </c>
      <c r="C436" s="51" t="s">
        <v>16</v>
      </c>
      <c r="D436" s="51" t="s">
        <v>694</v>
      </c>
      <c r="E436" s="59">
        <v>1142387</v>
      </c>
      <c r="F436" s="61">
        <v>1142387</v>
      </c>
      <c r="G436" s="24">
        <f t="shared" si="12"/>
        <v>0</v>
      </c>
      <c r="H436" s="40">
        <f t="shared" si="13"/>
        <v>0</v>
      </c>
      <c r="I436" s="57" t="s">
        <v>865</v>
      </c>
      <c r="J436" s="49" t="s">
        <v>865</v>
      </c>
      <c r="K436" s="48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1"/>
      <c r="BI436" s="1"/>
      <c r="BJ436" s="1"/>
      <c r="BK436" s="1"/>
      <c r="BL436" s="1"/>
      <c r="BM436" s="1"/>
      <c r="BN436" s="1"/>
      <c r="BO436" s="1"/>
      <c r="BP436" s="1"/>
      <c r="BQ436" s="1"/>
    </row>
    <row r="437" spans="1:69" s="36" customFormat="1" ht="15" x14ac:dyDescent="0.25">
      <c r="A437" s="50" t="s">
        <v>686</v>
      </c>
      <c r="B437" s="51" t="s">
        <v>687</v>
      </c>
      <c r="C437" s="51" t="s">
        <v>82</v>
      </c>
      <c r="D437" s="51" t="s">
        <v>695</v>
      </c>
      <c r="E437" s="59">
        <v>1251111</v>
      </c>
      <c r="F437" s="61">
        <v>1251111</v>
      </c>
      <c r="G437" s="24">
        <f t="shared" si="12"/>
        <v>0</v>
      </c>
      <c r="H437" s="40">
        <f t="shared" si="13"/>
        <v>0</v>
      </c>
      <c r="I437" s="57" t="s">
        <v>865</v>
      </c>
      <c r="J437" s="49" t="s">
        <v>865</v>
      </c>
      <c r="K437" s="48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1"/>
      <c r="BI437" s="1"/>
      <c r="BJ437" s="1"/>
      <c r="BK437" s="1"/>
      <c r="BL437" s="1"/>
      <c r="BM437" s="1"/>
      <c r="BN437" s="1"/>
      <c r="BO437" s="1"/>
      <c r="BP437" s="1"/>
      <c r="BQ437" s="1"/>
    </row>
    <row r="438" spans="1:69" s="36" customFormat="1" ht="15" x14ac:dyDescent="0.25">
      <c r="A438" s="50" t="s">
        <v>686</v>
      </c>
      <c r="B438" s="51" t="s">
        <v>687</v>
      </c>
      <c r="C438" s="51" t="s">
        <v>184</v>
      </c>
      <c r="D438" s="51" t="s">
        <v>688</v>
      </c>
      <c r="E438" s="59">
        <v>3615170</v>
      </c>
      <c r="F438" s="61">
        <v>3615170</v>
      </c>
      <c r="G438" s="24">
        <f t="shared" si="12"/>
        <v>0</v>
      </c>
      <c r="H438" s="40">
        <f t="shared" si="13"/>
        <v>0</v>
      </c>
      <c r="I438" s="57" t="s">
        <v>865</v>
      </c>
      <c r="J438" s="49" t="s">
        <v>865</v>
      </c>
      <c r="K438" s="48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1"/>
      <c r="BI438" s="1"/>
      <c r="BJ438" s="1"/>
      <c r="BK438" s="1"/>
      <c r="BL438" s="1"/>
      <c r="BM438" s="1"/>
      <c r="BN438" s="1"/>
      <c r="BO438" s="1"/>
      <c r="BP438" s="1"/>
      <c r="BQ438" s="1"/>
    </row>
    <row r="439" spans="1:69" s="36" customFormat="1" ht="15" x14ac:dyDescent="0.25">
      <c r="A439" s="50" t="s">
        <v>686</v>
      </c>
      <c r="B439" s="51" t="s">
        <v>687</v>
      </c>
      <c r="C439" s="51" t="s">
        <v>482</v>
      </c>
      <c r="D439" s="51" t="s">
        <v>696</v>
      </c>
      <c r="E439" s="59">
        <v>9483023</v>
      </c>
      <c r="F439" s="61">
        <v>9483023</v>
      </c>
      <c r="G439" s="24">
        <f t="shared" si="12"/>
        <v>0</v>
      </c>
      <c r="H439" s="40">
        <f t="shared" si="13"/>
        <v>0</v>
      </c>
      <c r="I439" s="57" t="s">
        <v>865</v>
      </c>
      <c r="J439" s="49" t="s">
        <v>865</v>
      </c>
      <c r="K439" s="48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1"/>
      <c r="BI439" s="1"/>
      <c r="BJ439" s="1"/>
      <c r="BK439" s="1"/>
      <c r="BL439" s="1"/>
      <c r="BM439" s="1"/>
      <c r="BN439" s="1"/>
      <c r="BO439" s="1"/>
      <c r="BP439" s="1"/>
      <c r="BQ439" s="1"/>
    </row>
    <row r="440" spans="1:69" s="36" customFormat="1" ht="15" x14ac:dyDescent="0.25">
      <c r="A440" s="50" t="s">
        <v>686</v>
      </c>
      <c r="B440" s="51" t="s">
        <v>687</v>
      </c>
      <c r="C440" s="51" t="s">
        <v>30</v>
      </c>
      <c r="D440" s="51" t="s">
        <v>697</v>
      </c>
      <c r="E440" s="59">
        <v>17265211</v>
      </c>
      <c r="F440" s="61">
        <v>17265211</v>
      </c>
      <c r="G440" s="24">
        <f t="shared" si="12"/>
        <v>0</v>
      </c>
      <c r="H440" s="40">
        <f t="shared" si="13"/>
        <v>0</v>
      </c>
      <c r="I440" s="57" t="s">
        <v>865</v>
      </c>
      <c r="J440" s="49" t="s">
        <v>865</v>
      </c>
      <c r="K440" s="48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1"/>
      <c r="BI440" s="1"/>
      <c r="BJ440" s="1"/>
      <c r="BK440" s="1"/>
      <c r="BL440" s="1"/>
      <c r="BM440" s="1"/>
      <c r="BN440" s="1"/>
      <c r="BO440" s="1"/>
      <c r="BP440" s="1"/>
      <c r="BQ440" s="1"/>
    </row>
    <row r="441" spans="1:69" s="36" customFormat="1" ht="15" x14ac:dyDescent="0.25">
      <c r="A441" s="50" t="s">
        <v>686</v>
      </c>
      <c r="B441" s="51" t="s">
        <v>687</v>
      </c>
      <c r="C441" s="51" t="s">
        <v>698</v>
      </c>
      <c r="D441" s="51" t="s">
        <v>699</v>
      </c>
      <c r="E441" s="59">
        <v>1409219</v>
      </c>
      <c r="F441" s="61">
        <v>1409219</v>
      </c>
      <c r="G441" s="24">
        <f t="shared" si="12"/>
        <v>0</v>
      </c>
      <c r="H441" s="40">
        <f t="shared" si="13"/>
        <v>0</v>
      </c>
      <c r="I441" s="57" t="s">
        <v>865</v>
      </c>
      <c r="J441" s="49" t="s">
        <v>865</v>
      </c>
      <c r="K441" s="48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1"/>
      <c r="BI441" s="1"/>
      <c r="BJ441" s="1"/>
      <c r="BK441" s="1"/>
      <c r="BL441" s="1"/>
      <c r="BM441" s="1"/>
      <c r="BN441" s="1"/>
      <c r="BO441" s="1"/>
      <c r="BP441" s="1"/>
      <c r="BQ441" s="1"/>
    </row>
    <row r="442" spans="1:69" s="36" customFormat="1" ht="15" x14ac:dyDescent="0.25">
      <c r="A442" s="50" t="s">
        <v>686</v>
      </c>
      <c r="B442" s="51" t="s">
        <v>687</v>
      </c>
      <c r="C442" s="51" t="s">
        <v>700</v>
      </c>
      <c r="D442" s="51" t="s">
        <v>701</v>
      </c>
      <c r="E442" s="59">
        <v>493628</v>
      </c>
      <c r="F442" s="61">
        <v>493628</v>
      </c>
      <c r="G442" s="24">
        <f t="shared" si="12"/>
        <v>0</v>
      </c>
      <c r="H442" s="40">
        <f t="shared" si="13"/>
        <v>0</v>
      </c>
      <c r="I442" s="57" t="s">
        <v>865</v>
      </c>
      <c r="J442" s="49" t="s">
        <v>865</v>
      </c>
      <c r="K442" s="48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1"/>
      <c r="BI442" s="1"/>
      <c r="BJ442" s="1"/>
      <c r="BK442" s="1"/>
      <c r="BL442" s="1"/>
      <c r="BM442" s="1"/>
      <c r="BN442" s="1"/>
      <c r="BO442" s="1"/>
      <c r="BP442" s="1"/>
      <c r="BQ442" s="1"/>
    </row>
    <row r="443" spans="1:69" s="36" customFormat="1" ht="15" x14ac:dyDescent="0.25">
      <c r="A443" s="50" t="s">
        <v>686</v>
      </c>
      <c r="B443" s="51" t="s">
        <v>687</v>
      </c>
      <c r="C443" s="51" t="s">
        <v>702</v>
      </c>
      <c r="D443" s="51" t="s">
        <v>703</v>
      </c>
      <c r="E443" s="59">
        <v>1455863</v>
      </c>
      <c r="F443" s="61">
        <v>1455863</v>
      </c>
      <c r="G443" s="24">
        <f t="shared" si="12"/>
        <v>0</v>
      </c>
      <c r="H443" s="40">
        <f t="shared" si="13"/>
        <v>0</v>
      </c>
      <c r="I443" s="57" t="s">
        <v>865</v>
      </c>
      <c r="J443" s="49" t="s">
        <v>865</v>
      </c>
      <c r="K443" s="48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1"/>
      <c r="BI443" s="1"/>
      <c r="BJ443" s="1"/>
      <c r="BK443" s="1"/>
      <c r="BL443" s="1"/>
      <c r="BM443" s="1"/>
      <c r="BN443" s="1"/>
      <c r="BO443" s="1"/>
      <c r="BP443" s="1"/>
      <c r="BQ443" s="1"/>
    </row>
    <row r="444" spans="1:69" s="36" customFormat="1" ht="15" x14ac:dyDescent="0.25">
      <c r="A444" s="50" t="s">
        <v>704</v>
      </c>
      <c r="B444" s="51" t="s">
        <v>705</v>
      </c>
      <c r="C444" s="51" t="s">
        <v>642</v>
      </c>
      <c r="D444" s="51" t="s">
        <v>706</v>
      </c>
      <c r="E444" s="59">
        <v>318607</v>
      </c>
      <c r="F444" s="61">
        <v>280213</v>
      </c>
      <c r="G444" s="24">
        <f t="shared" si="12"/>
        <v>-38394</v>
      </c>
      <c r="H444" s="40">
        <f t="shared" si="13"/>
        <v>-0.1205</v>
      </c>
      <c r="I444" s="57" t="s">
        <v>865</v>
      </c>
      <c r="J444" s="49" t="s">
        <v>865</v>
      </c>
      <c r="K444" s="48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1"/>
      <c r="BI444" s="1"/>
      <c r="BJ444" s="1"/>
      <c r="BK444" s="1"/>
      <c r="BL444" s="1"/>
      <c r="BM444" s="1"/>
      <c r="BN444" s="1"/>
      <c r="BO444" s="1"/>
      <c r="BP444" s="1"/>
      <c r="BQ444" s="1"/>
    </row>
    <row r="445" spans="1:69" s="36" customFormat="1" ht="15" x14ac:dyDescent="0.25">
      <c r="A445" s="50" t="s">
        <v>704</v>
      </c>
      <c r="B445" s="51" t="s">
        <v>705</v>
      </c>
      <c r="C445" s="51" t="s">
        <v>200</v>
      </c>
      <c r="D445" s="51" t="s">
        <v>707</v>
      </c>
      <c r="E445" s="59">
        <v>461894</v>
      </c>
      <c r="F445" s="61">
        <v>454656</v>
      </c>
      <c r="G445" s="24">
        <f t="shared" si="12"/>
        <v>-7238</v>
      </c>
      <c r="H445" s="40">
        <f t="shared" si="13"/>
        <v>-1.5699999999999999E-2</v>
      </c>
      <c r="I445" s="57" t="s">
        <v>865</v>
      </c>
      <c r="J445" s="49" t="s">
        <v>865</v>
      </c>
      <c r="K445" s="48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1"/>
      <c r="BI445" s="1"/>
      <c r="BJ445" s="1"/>
      <c r="BK445" s="1"/>
      <c r="BL445" s="1"/>
      <c r="BM445" s="1"/>
      <c r="BN445" s="1"/>
      <c r="BO445" s="1"/>
      <c r="BP445" s="1"/>
      <c r="BQ445" s="1"/>
    </row>
    <row r="446" spans="1:69" s="36" customFormat="1" ht="15" x14ac:dyDescent="0.25">
      <c r="A446" s="50" t="s">
        <v>704</v>
      </c>
      <c r="B446" s="51" t="s">
        <v>705</v>
      </c>
      <c r="C446" s="51" t="s">
        <v>708</v>
      </c>
      <c r="D446" s="51" t="s">
        <v>709</v>
      </c>
      <c r="E446" s="59">
        <v>287803</v>
      </c>
      <c r="F446" s="61">
        <v>287803</v>
      </c>
      <c r="G446" s="24">
        <f t="shared" si="12"/>
        <v>0</v>
      </c>
      <c r="H446" s="40">
        <f t="shared" si="13"/>
        <v>0</v>
      </c>
      <c r="I446" s="57" t="s">
        <v>865</v>
      </c>
      <c r="J446" s="49" t="s">
        <v>865</v>
      </c>
      <c r="K446" s="48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1"/>
      <c r="BI446" s="1"/>
      <c r="BJ446" s="1"/>
      <c r="BK446" s="1"/>
      <c r="BL446" s="1"/>
      <c r="BM446" s="1"/>
      <c r="BN446" s="1"/>
      <c r="BO446" s="1"/>
      <c r="BP446" s="1"/>
      <c r="BQ446" s="1"/>
    </row>
    <row r="447" spans="1:69" s="36" customFormat="1" ht="15" x14ac:dyDescent="0.25">
      <c r="A447" s="50" t="s">
        <v>704</v>
      </c>
      <c r="B447" s="51" t="s">
        <v>705</v>
      </c>
      <c r="C447" s="51" t="s">
        <v>26</v>
      </c>
      <c r="D447" s="51" t="s">
        <v>710</v>
      </c>
      <c r="E447" s="59">
        <v>2962033</v>
      </c>
      <c r="F447" s="61">
        <v>2962033</v>
      </c>
      <c r="G447" s="24">
        <f t="shared" si="12"/>
        <v>0</v>
      </c>
      <c r="H447" s="40">
        <f t="shared" si="13"/>
        <v>0</v>
      </c>
      <c r="I447" s="57" t="s">
        <v>865</v>
      </c>
      <c r="J447" s="49" t="s">
        <v>865</v>
      </c>
      <c r="K447" s="48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1"/>
      <c r="BI447" s="1"/>
      <c r="BJ447" s="1"/>
      <c r="BK447" s="1"/>
      <c r="BL447" s="1"/>
      <c r="BM447" s="1"/>
      <c r="BN447" s="1"/>
      <c r="BO447" s="1"/>
      <c r="BP447" s="1"/>
      <c r="BQ447" s="1"/>
    </row>
    <row r="448" spans="1:69" s="36" customFormat="1" ht="15" x14ac:dyDescent="0.25">
      <c r="A448" s="50" t="s">
        <v>704</v>
      </c>
      <c r="B448" s="51" t="s">
        <v>705</v>
      </c>
      <c r="C448" s="51" t="s">
        <v>184</v>
      </c>
      <c r="D448" s="51" t="s">
        <v>711</v>
      </c>
      <c r="E448" s="59">
        <v>2277374</v>
      </c>
      <c r="F448" s="61">
        <v>2277374</v>
      </c>
      <c r="G448" s="24">
        <f t="shared" si="12"/>
        <v>0</v>
      </c>
      <c r="H448" s="40">
        <f t="shared" si="13"/>
        <v>0</v>
      </c>
      <c r="I448" s="57" t="s">
        <v>865</v>
      </c>
      <c r="J448" s="49" t="s">
        <v>865</v>
      </c>
      <c r="K448" s="48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1"/>
      <c r="BI448" s="1"/>
      <c r="BJ448" s="1"/>
      <c r="BK448" s="1"/>
      <c r="BL448" s="1"/>
      <c r="BM448" s="1"/>
      <c r="BN448" s="1"/>
      <c r="BO448" s="1"/>
      <c r="BP448" s="1"/>
      <c r="BQ448" s="1"/>
    </row>
    <row r="449" spans="1:69" s="36" customFormat="1" ht="15" x14ac:dyDescent="0.25">
      <c r="A449" s="50" t="s">
        <v>704</v>
      </c>
      <c r="B449" s="51" t="s">
        <v>705</v>
      </c>
      <c r="C449" s="51" t="s">
        <v>352</v>
      </c>
      <c r="D449" s="51" t="s">
        <v>712</v>
      </c>
      <c r="E449" s="59">
        <v>4606433</v>
      </c>
      <c r="F449" s="61">
        <v>4606433</v>
      </c>
      <c r="G449" s="24">
        <f t="shared" si="12"/>
        <v>0</v>
      </c>
      <c r="H449" s="40">
        <f t="shared" si="13"/>
        <v>0</v>
      </c>
      <c r="I449" s="57" t="s">
        <v>865</v>
      </c>
      <c r="J449" s="49" t="s">
        <v>865</v>
      </c>
      <c r="K449" s="48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1"/>
      <c r="BI449" s="1"/>
      <c r="BJ449" s="1"/>
      <c r="BK449" s="1"/>
      <c r="BL449" s="1"/>
      <c r="BM449" s="1"/>
      <c r="BN449" s="1"/>
      <c r="BO449" s="1"/>
      <c r="BP449" s="1"/>
      <c r="BQ449" s="1"/>
    </row>
    <row r="450" spans="1:69" s="36" customFormat="1" ht="15" x14ac:dyDescent="0.25">
      <c r="A450" s="50" t="s">
        <v>704</v>
      </c>
      <c r="B450" s="51" t="s">
        <v>705</v>
      </c>
      <c r="C450" s="51" t="s">
        <v>47</v>
      </c>
      <c r="D450" s="51" t="s">
        <v>713</v>
      </c>
      <c r="E450" s="59">
        <v>1047621</v>
      </c>
      <c r="F450" s="61">
        <v>1047621</v>
      </c>
      <c r="G450" s="24">
        <f t="shared" si="12"/>
        <v>0</v>
      </c>
      <c r="H450" s="40">
        <f t="shared" si="13"/>
        <v>0</v>
      </c>
      <c r="I450" s="57" t="s">
        <v>865</v>
      </c>
      <c r="J450" s="49" t="s">
        <v>865</v>
      </c>
      <c r="K450" s="48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1"/>
      <c r="BI450" s="1"/>
      <c r="BJ450" s="1"/>
      <c r="BK450" s="1"/>
      <c r="BL450" s="1"/>
      <c r="BM450" s="1"/>
      <c r="BN450" s="1"/>
      <c r="BO450" s="1"/>
      <c r="BP450" s="1"/>
      <c r="BQ450" s="1"/>
    </row>
    <row r="451" spans="1:69" s="36" customFormat="1" ht="15" x14ac:dyDescent="0.25">
      <c r="A451" s="50" t="s">
        <v>714</v>
      </c>
      <c r="B451" s="51" t="s">
        <v>715</v>
      </c>
      <c r="C451" s="51" t="s">
        <v>79</v>
      </c>
      <c r="D451" s="51" t="s">
        <v>716</v>
      </c>
      <c r="E451" s="59">
        <v>464452</v>
      </c>
      <c r="F451" s="61">
        <v>464452</v>
      </c>
      <c r="G451" s="24">
        <f t="shared" si="12"/>
        <v>0</v>
      </c>
      <c r="H451" s="40">
        <f t="shared" si="13"/>
        <v>0</v>
      </c>
      <c r="I451" s="57">
        <v>1</v>
      </c>
      <c r="J451" s="49" t="s">
        <v>865</v>
      </c>
      <c r="K451" s="48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1"/>
      <c r="BI451" s="1"/>
      <c r="BJ451" s="1"/>
      <c r="BK451" s="1"/>
      <c r="BL451" s="1"/>
      <c r="BM451" s="1"/>
      <c r="BN451" s="1"/>
      <c r="BO451" s="1"/>
      <c r="BP451" s="1"/>
      <c r="BQ451" s="1"/>
    </row>
    <row r="452" spans="1:69" s="36" customFormat="1" ht="15" x14ac:dyDescent="0.25">
      <c r="A452" s="50" t="s">
        <v>714</v>
      </c>
      <c r="B452" s="51" t="s">
        <v>715</v>
      </c>
      <c r="C452" s="51" t="s">
        <v>59</v>
      </c>
      <c r="D452" s="51" t="s">
        <v>717</v>
      </c>
      <c r="E452" s="59">
        <v>16249</v>
      </c>
      <c r="F452" s="61">
        <v>16249</v>
      </c>
      <c r="G452" s="24">
        <f t="shared" si="12"/>
        <v>0</v>
      </c>
      <c r="H452" s="40">
        <f t="shared" si="13"/>
        <v>0</v>
      </c>
      <c r="I452" s="57">
        <v>1</v>
      </c>
      <c r="J452" s="49">
        <v>1</v>
      </c>
      <c r="K452" s="48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1"/>
      <c r="BI452" s="1"/>
      <c r="BJ452" s="1"/>
      <c r="BK452" s="1"/>
      <c r="BL452" s="1"/>
      <c r="BM452" s="1"/>
      <c r="BN452" s="1"/>
      <c r="BO452" s="1"/>
      <c r="BP452" s="1"/>
      <c r="BQ452" s="1"/>
    </row>
    <row r="453" spans="1:69" s="36" customFormat="1" ht="15" x14ac:dyDescent="0.25">
      <c r="A453" s="50" t="s">
        <v>714</v>
      </c>
      <c r="B453" s="51" t="s">
        <v>715</v>
      </c>
      <c r="C453" s="51" t="s">
        <v>37</v>
      </c>
      <c r="D453" s="51" t="s">
        <v>718</v>
      </c>
      <c r="E453" s="59">
        <v>205197</v>
      </c>
      <c r="F453" s="61">
        <v>205197</v>
      </c>
      <c r="G453" s="24">
        <f t="shared" si="12"/>
        <v>0</v>
      </c>
      <c r="H453" s="40">
        <f t="shared" si="13"/>
        <v>0</v>
      </c>
      <c r="I453" s="57">
        <v>1</v>
      </c>
      <c r="J453" s="49" t="s">
        <v>865</v>
      </c>
      <c r="K453" s="48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1"/>
      <c r="BI453" s="1"/>
      <c r="BJ453" s="1"/>
      <c r="BK453" s="1"/>
      <c r="BL453" s="1"/>
      <c r="BM453" s="1"/>
      <c r="BN453" s="1"/>
      <c r="BO453" s="1"/>
      <c r="BP453" s="1"/>
      <c r="BQ453" s="1"/>
    </row>
    <row r="454" spans="1:69" s="36" customFormat="1" ht="15" x14ac:dyDescent="0.25">
      <c r="A454" s="50" t="s">
        <v>714</v>
      </c>
      <c r="B454" s="51" t="s">
        <v>715</v>
      </c>
      <c r="C454" s="51" t="s">
        <v>39</v>
      </c>
      <c r="D454" s="51" t="s">
        <v>719</v>
      </c>
      <c r="E454" s="59">
        <v>18341</v>
      </c>
      <c r="F454" s="61">
        <v>18341</v>
      </c>
      <c r="G454" s="24">
        <f t="shared" si="12"/>
        <v>0</v>
      </c>
      <c r="H454" s="40">
        <v>1</v>
      </c>
      <c r="I454" s="57">
        <v>1</v>
      </c>
      <c r="J454" s="49">
        <v>1</v>
      </c>
      <c r="K454" s="48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1"/>
      <c r="BI454" s="1"/>
      <c r="BJ454" s="1"/>
      <c r="BK454" s="1"/>
      <c r="BL454" s="1"/>
      <c r="BM454" s="1"/>
      <c r="BN454" s="1"/>
      <c r="BO454" s="1"/>
      <c r="BP454" s="1"/>
      <c r="BQ454" s="1"/>
    </row>
    <row r="455" spans="1:69" s="36" customFormat="1" ht="15" x14ac:dyDescent="0.25">
      <c r="A455" s="50" t="s">
        <v>714</v>
      </c>
      <c r="B455" s="51" t="s">
        <v>715</v>
      </c>
      <c r="C455" s="51" t="s">
        <v>343</v>
      </c>
      <c r="D455" s="51" t="s">
        <v>720</v>
      </c>
      <c r="E455" s="59">
        <v>20383</v>
      </c>
      <c r="F455" s="61">
        <v>20383</v>
      </c>
      <c r="G455" s="24">
        <f t="shared" si="12"/>
        <v>0</v>
      </c>
      <c r="H455" s="40">
        <f t="shared" si="13"/>
        <v>0</v>
      </c>
      <c r="I455" s="57">
        <v>1</v>
      </c>
      <c r="J455" s="49">
        <v>1</v>
      </c>
      <c r="K455" s="48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1"/>
      <c r="BI455" s="1"/>
      <c r="BJ455" s="1"/>
      <c r="BK455" s="1"/>
      <c r="BL455" s="1"/>
      <c r="BM455" s="1"/>
      <c r="BN455" s="1"/>
      <c r="BO455" s="1"/>
      <c r="BP455" s="1"/>
      <c r="BQ455" s="1"/>
    </row>
    <row r="456" spans="1:69" s="36" customFormat="1" ht="15" x14ac:dyDescent="0.25">
      <c r="A456" s="50" t="s">
        <v>721</v>
      </c>
      <c r="B456" s="51" t="s">
        <v>722</v>
      </c>
      <c r="C456" s="51" t="s">
        <v>509</v>
      </c>
      <c r="D456" s="51" t="s">
        <v>723</v>
      </c>
      <c r="E456" s="59">
        <v>1560331</v>
      </c>
      <c r="F456" s="61">
        <v>1560331</v>
      </c>
      <c r="G456" s="24">
        <f t="shared" si="12"/>
        <v>0</v>
      </c>
      <c r="H456" s="40">
        <f t="shared" si="13"/>
        <v>0</v>
      </c>
      <c r="I456" s="57" t="s">
        <v>865</v>
      </c>
      <c r="J456" s="49" t="s">
        <v>865</v>
      </c>
      <c r="K456" s="48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1"/>
      <c r="BI456" s="1"/>
      <c r="BJ456" s="1"/>
      <c r="BK456" s="1"/>
      <c r="BL456" s="1"/>
      <c r="BM456" s="1"/>
      <c r="BN456" s="1"/>
      <c r="BO456" s="1"/>
      <c r="BP456" s="1"/>
      <c r="BQ456" s="1"/>
    </row>
    <row r="457" spans="1:69" s="36" customFormat="1" ht="15" x14ac:dyDescent="0.25">
      <c r="A457" s="50" t="s">
        <v>721</v>
      </c>
      <c r="B457" s="51" t="s">
        <v>722</v>
      </c>
      <c r="C457" s="51" t="s">
        <v>26</v>
      </c>
      <c r="D457" s="51" t="s">
        <v>724</v>
      </c>
      <c r="E457" s="59">
        <v>12536998</v>
      </c>
      <c r="F457" s="61">
        <v>12536998</v>
      </c>
      <c r="G457" s="24">
        <f t="shared" ref="G457:G520" si="14">SUM(F457-E457)</f>
        <v>0</v>
      </c>
      <c r="H457" s="40">
        <f t="shared" ref="H457:H520" si="15">ROUND(G457/E457,4)</f>
        <v>0</v>
      </c>
      <c r="I457" s="57" t="s">
        <v>865</v>
      </c>
      <c r="J457" s="49" t="s">
        <v>865</v>
      </c>
      <c r="K457" s="48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1"/>
      <c r="BI457" s="1"/>
      <c r="BJ457" s="1"/>
      <c r="BK457" s="1"/>
      <c r="BL457" s="1"/>
      <c r="BM457" s="1"/>
      <c r="BN457" s="1"/>
      <c r="BO457" s="1"/>
      <c r="BP457" s="1"/>
      <c r="BQ457" s="1"/>
    </row>
    <row r="458" spans="1:69" s="36" customFormat="1" ht="15" x14ac:dyDescent="0.25">
      <c r="A458" s="50" t="s">
        <v>721</v>
      </c>
      <c r="B458" s="51" t="s">
        <v>722</v>
      </c>
      <c r="C458" s="51" t="s">
        <v>57</v>
      </c>
      <c r="D458" s="51" t="s">
        <v>725</v>
      </c>
      <c r="E458" s="59">
        <v>4268536</v>
      </c>
      <c r="F458" s="61">
        <v>4268536</v>
      </c>
      <c r="G458" s="24">
        <f t="shared" si="14"/>
        <v>0</v>
      </c>
      <c r="H458" s="40">
        <f t="shared" si="15"/>
        <v>0</v>
      </c>
      <c r="I458" s="57" t="s">
        <v>865</v>
      </c>
      <c r="J458" s="49" t="s">
        <v>865</v>
      </c>
      <c r="K458" s="48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1"/>
      <c r="BI458" s="1"/>
      <c r="BJ458" s="1"/>
      <c r="BK458" s="1"/>
      <c r="BL458" s="1"/>
      <c r="BM458" s="1"/>
      <c r="BN458" s="1"/>
      <c r="BO458" s="1"/>
      <c r="BP458" s="1"/>
      <c r="BQ458" s="1"/>
    </row>
    <row r="459" spans="1:69" s="36" customFormat="1" ht="15" x14ac:dyDescent="0.25">
      <c r="A459" s="50" t="s">
        <v>721</v>
      </c>
      <c r="B459" s="51" t="s">
        <v>722</v>
      </c>
      <c r="C459" s="51" t="s">
        <v>79</v>
      </c>
      <c r="D459" s="51" t="s">
        <v>726</v>
      </c>
      <c r="E459" s="59">
        <v>3377356</v>
      </c>
      <c r="F459" s="61">
        <v>3377356</v>
      </c>
      <c r="G459" s="24">
        <f t="shared" si="14"/>
        <v>0</v>
      </c>
      <c r="H459" s="40">
        <f t="shared" si="15"/>
        <v>0</v>
      </c>
      <c r="I459" s="57" t="s">
        <v>865</v>
      </c>
      <c r="J459" s="49" t="s">
        <v>865</v>
      </c>
      <c r="K459" s="48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1"/>
      <c r="BI459" s="1"/>
      <c r="BJ459" s="1"/>
      <c r="BK459" s="1"/>
      <c r="BL459" s="1"/>
      <c r="BM459" s="1"/>
      <c r="BN459" s="1"/>
      <c r="BO459" s="1"/>
      <c r="BP459" s="1"/>
      <c r="BQ459" s="1"/>
    </row>
    <row r="460" spans="1:69" s="36" customFormat="1" ht="15" x14ac:dyDescent="0.25">
      <c r="A460" s="50" t="s">
        <v>721</v>
      </c>
      <c r="B460" s="51" t="s">
        <v>722</v>
      </c>
      <c r="C460" s="51" t="s">
        <v>16</v>
      </c>
      <c r="D460" s="51" t="s">
        <v>727</v>
      </c>
      <c r="E460" s="59">
        <v>3663764</v>
      </c>
      <c r="F460" s="61">
        <v>3663764</v>
      </c>
      <c r="G460" s="24">
        <f t="shared" si="14"/>
        <v>0</v>
      </c>
      <c r="H460" s="40">
        <f t="shared" si="15"/>
        <v>0</v>
      </c>
      <c r="I460" s="57" t="s">
        <v>865</v>
      </c>
      <c r="J460" s="49" t="s">
        <v>865</v>
      </c>
      <c r="K460" s="48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1"/>
      <c r="BI460" s="1"/>
      <c r="BJ460" s="1"/>
      <c r="BK460" s="1"/>
      <c r="BL460" s="1"/>
      <c r="BM460" s="1"/>
      <c r="BN460" s="1"/>
      <c r="BO460" s="1"/>
      <c r="BP460" s="1"/>
      <c r="BQ460" s="1"/>
    </row>
    <row r="461" spans="1:69" s="36" customFormat="1" ht="15" x14ac:dyDescent="0.25">
      <c r="A461" s="50" t="s">
        <v>721</v>
      </c>
      <c r="B461" s="51" t="s">
        <v>722</v>
      </c>
      <c r="C461" s="51" t="s">
        <v>82</v>
      </c>
      <c r="D461" s="51" t="s">
        <v>728</v>
      </c>
      <c r="E461" s="59">
        <v>4819682</v>
      </c>
      <c r="F461" s="61">
        <v>4819682</v>
      </c>
      <c r="G461" s="24">
        <f t="shared" si="14"/>
        <v>0</v>
      </c>
      <c r="H461" s="40">
        <f t="shared" si="15"/>
        <v>0</v>
      </c>
      <c r="I461" s="57" t="s">
        <v>865</v>
      </c>
      <c r="J461" s="49" t="s">
        <v>865</v>
      </c>
      <c r="K461" s="48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1"/>
      <c r="BI461" s="1"/>
      <c r="BJ461" s="1"/>
      <c r="BK461" s="1"/>
      <c r="BL461" s="1"/>
      <c r="BM461" s="1"/>
      <c r="BN461" s="1"/>
      <c r="BO461" s="1"/>
      <c r="BP461" s="1"/>
      <c r="BQ461" s="1"/>
    </row>
    <row r="462" spans="1:69" s="36" customFormat="1" ht="15" x14ac:dyDescent="0.25">
      <c r="A462" s="50" t="s">
        <v>721</v>
      </c>
      <c r="B462" s="51" t="s">
        <v>722</v>
      </c>
      <c r="C462" s="51" t="s">
        <v>59</v>
      </c>
      <c r="D462" s="51" t="s">
        <v>729</v>
      </c>
      <c r="E462" s="59">
        <v>4397676</v>
      </c>
      <c r="F462" s="61">
        <v>4397676</v>
      </c>
      <c r="G462" s="24">
        <f t="shared" si="14"/>
        <v>0</v>
      </c>
      <c r="H462" s="40">
        <f t="shared" si="15"/>
        <v>0</v>
      </c>
      <c r="I462" s="57" t="s">
        <v>865</v>
      </c>
      <c r="J462" s="49" t="s">
        <v>865</v>
      </c>
      <c r="K462" s="48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1"/>
      <c r="BI462" s="1"/>
      <c r="BJ462" s="1"/>
      <c r="BK462" s="1"/>
      <c r="BL462" s="1"/>
      <c r="BM462" s="1"/>
      <c r="BN462" s="1"/>
      <c r="BO462" s="1"/>
      <c r="BP462" s="1"/>
      <c r="BQ462" s="1"/>
    </row>
    <row r="463" spans="1:69" s="36" customFormat="1" ht="15" x14ac:dyDescent="0.25">
      <c r="A463" s="50" t="s">
        <v>721</v>
      </c>
      <c r="B463" s="51" t="s">
        <v>722</v>
      </c>
      <c r="C463" s="51" t="s">
        <v>37</v>
      </c>
      <c r="D463" s="51" t="s">
        <v>730</v>
      </c>
      <c r="E463" s="59">
        <v>2163005</v>
      </c>
      <c r="F463" s="61">
        <v>2163005</v>
      </c>
      <c r="G463" s="24">
        <f t="shared" si="14"/>
        <v>0</v>
      </c>
      <c r="H463" s="40">
        <f t="shared" si="15"/>
        <v>0</v>
      </c>
      <c r="I463" s="57" t="s">
        <v>865</v>
      </c>
      <c r="J463" s="49" t="s">
        <v>865</v>
      </c>
      <c r="K463" s="48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1"/>
      <c r="BI463" s="1"/>
      <c r="BJ463" s="1"/>
      <c r="BK463" s="1"/>
      <c r="BL463" s="1"/>
      <c r="BM463" s="1"/>
      <c r="BN463" s="1"/>
      <c r="BO463" s="1"/>
      <c r="BP463" s="1"/>
      <c r="BQ463" s="1"/>
    </row>
    <row r="464" spans="1:69" s="36" customFormat="1" ht="15" x14ac:dyDescent="0.25">
      <c r="A464" s="50" t="s">
        <v>721</v>
      </c>
      <c r="B464" s="51" t="s">
        <v>722</v>
      </c>
      <c r="C464" s="51" t="s">
        <v>214</v>
      </c>
      <c r="D464" s="51" t="s">
        <v>731</v>
      </c>
      <c r="E464" s="59">
        <v>2207054</v>
      </c>
      <c r="F464" s="61">
        <v>2207054</v>
      </c>
      <c r="G464" s="24">
        <f t="shared" si="14"/>
        <v>0</v>
      </c>
      <c r="H464" s="40">
        <f t="shared" si="15"/>
        <v>0</v>
      </c>
      <c r="I464" s="57" t="s">
        <v>865</v>
      </c>
      <c r="J464" s="49" t="s">
        <v>865</v>
      </c>
      <c r="K464" s="48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1"/>
      <c r="BI464" s="1"/>
      <c r="BJ464" s="1"/>
      <c r="BK464" s="1"/>
      <c r="BL464" s="1"/>
      <c r="BM464" s="1"/>
      <c r="BN464" s="1"/>
      <c r="BO464" s="1"/>
      <c r="BP464" s="1"/>
      <c r="BQ464" s="1"/>
    </row>
    <row r="465" spans="1:69" s="36" customFormat="1" ht="15" x14ac:dyDescent="0.25">
      <c r="A465" s="50" t="s">
        <v>732</v>
      </c>
      <c r="B465" s="51" t="s">
        <v>733</v>
      </c>
      <c r="C465" s="51" t="s">
        <v>734</v>
      </c>
      <c r="D465" s="51" t="s">
        <v>735</v>
      </c>
      <c r="E465" s="59">
        <v>1109403</v>
      </c>
      <c r="F465" s="61">
        <v>1109403</v>
      </c>
      <c r="G465" s="24">
        <f t="shared" si="14"/>
        <v>0</v>
      </c>
      <c r="H465" s="40">
        <f t="shared" si="15"/>
        <v>0</v>
      </c>
      <c r="I465" s="57" t="s">
        <v>865</v>
      </c>
      <c r="J465" s="49" t="s">
        <v>865</v>
      </c>
      <c r="K465" s="48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1"/>
      <c r="BI465" s="1"/>
      <c r="BJ465" s="1"/>
      <c r="BK465" s="1"/>
      <c r="BL465" s="1"/>
      <c r="BM465" s="1"/>
      <c r="BN465" s="1"/>
      <c r="BO465" s="1"/>
      <c r="BP465" s="1"/>
      <c r="BQ465" s="1"/>
    </row>
    <row r="466" spans="1:69" s="36" customFormat="1" ht="15" x14ac:dyDescent="0.25">
      <c r="A466" s="50" t="s">
        <v>732</v>
      </c>
      <c r="B466" s="51" t="s">
        <v>733</v>
      </c>
      <c r="C466" s="51" t="s">
        <v>26</v>
      </c>
      <c r="D466" s="51" t="s">
        <v>736</v>
      </c>
      <c r="E466" s="59">
        <v>6671800</v>
      </c>
      <c r="F466" s="61">
        <v>6671800</v>
      </c>
      <c r="G466" s="24">
        <f t="shared" si="14"/>
        <v>0</v>
      </c>
      <c r="H466" s="40">
        <f t="shared" si="15"/>
        <v>0</v>
      </c>
      <c r="I466" s="57" t="s">
        <v>865</v>
      </c>
      <c r="J466" s="49" t="s">
        <v>865</v>
      </c>
      <c r="K466" s="48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1"/>
      <c r="BI466" s="1"/>
      <c r="BJ466" s="1"/>
      <c r="BK466" s="1"/>
      <c r="BL466" s="1"/>
      <c r="BM466" s="1"/>
      <c r="BN466" s="1"/>
      <c r="BO466" s="1"/>
      <c r="BP466" s="1"/>
      <c r="BQ466" s="1"/>
    </row>
    <row r="467" spans="1:69" s="36" customFormat="1" ht="15" x14ac:dyDescent="0.25">
      <c r="A467" s="50" t="s">
        <v>732</v>
      </c>
      <c r="B467" s="51" t="s">
        <v>733</v>
      </c>
      <c r="C467" s="51" t="s">
        <v>57</v>
      </c>
      <c r="D467" s="51" t="s">
        <v>737</v>
      </c>
      <c r="E467" s="59">
        <v>2919089</v>
      </c>
      <c r="F467" s="61">
        <v>2919089</v>
      </c>
      <c r="G467" s="24">
        <f t="shared" si="14"/>
        <v>0</v>
      </c>
      <c r="H467" s="40">
        <f t="shared" si="15"/>
        <v>0</v>
      </c>
      <c r="I467" s="57" t="s">
        <v>865</v>
      </c>
      <c r="J467" s="49" t="s">
        <v>865</v>
      </c>
      <c r="K467" s="48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1"/>
      <c r="BI467" s="1"/>
      <c r="BJ467" s="1"/>
      <c r="BK467" s="1"/>
      <c r="BL467" s="1"/>
      <c r="BM467" s="1"/>
      <c r="BN467" s="1"/>
      <c r="BO467" s="1"/>
      <c r="BP467" s="1"/>
      <c r="BQ467" s="1"/>
    </row>
    <row r="468" spans="1:69" s="36" customFormat="1" ht="15" x14ac:dyDescent="0.25">
      <c r="A468" s="50" t="s">
        <v>732</v>
      </c>
      <c r="B468" s="51" t="s">
        <v>733</v>
      </c>
      <c r="C468" s="51" t="s">
        <v>79</v>
      </c>
      <c r="D468" s="51" t="s">
        <v>738</v>
      </c>
      <c r="E468" s="59">
        <v>1084325</v>
      </c>
      <c r="F468" s="61">
        <v>1084325</v>
      </c>
      <c r="G468" s="24">
        <f t="shared" si="14"/>
        <v>0</v>
      </c>
      <c r="H468" s="40">
        <f t="shared" si="15"/>
        <v>0</v>
      </c>
      <c r="I468" s="57" t="s">
        <v>865</v>
      </c>
      <c r="J468" s="49" t="s">
        <v>865</v>
      </c>
      <c r="K468" s="48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1"/>
      <c r="BI468" s="1"/>
      <c r="BJ468" s="1"/>
      <c r="BK468" s="1"/>
      <c r="BL468" s="1"/>
      <c r="BM468" s="1"/>
      <c r="BN468" s="1"/>
      <c r="BO468" s="1"/>
      <c r="BP468" s="1"/>
      <c r="BQ468" s="1"/>
    </row>
    <row r="469" spans="1:69" s="36" customFormat="1" ht="15" x14ac:dyDescent="0.25">
      <c r="A469" s="50" t="s">
        <v>732</v>
      </c>
      <c r="B469" s="51" t="s">
        <v>733</v>
      </c>
      <c r="C469" s="51" t="s">
        <v>16</v>
      </c>
      <c r="D469" s="51" t="s">
        <v>739</v>
      </c>
      <c r="E469" s="59">
        <v>1674073</v>
      </c>
      <c r="F469" s="61">
        <v>1674073</v>
      </c>
      <c r="G469" s="24">
        <f t="shared" si="14"/>
        <v>0</v>
      </c>
      <c r="H469" s="40">
        <f t="shared" si="15"/>
        <v>0</v>
      </c>
      <c r="I469" s="57" t="s">
        <v>865</v>
      </c>
      <c r="J469" s="49" t="s">
        <v>865</v>
      </c>
      <c r="K469" s="48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1"/>
      <c r="BI469" s="1"/>
      <c r="BJ469" s="1"/>
      <c r="BK469" s="1"/>
      <c r="BL469" s="1"/>
      <c r="BM469" s="1"/>
      <c r="BN469" s="1"/>
      <c r="BO469" s="1"/>
      <c r="BP469" s="1"/>
      <c r="BQ469" s="1"/>
    </row>
    <row r="470" spans="1:69" s="36" customFormat="1" ht="15" x14ac:dyDescent="0.25">
      <c r="A470" s="50" t="s">
        <v>732</v>
      </c>
      <c r="B470" s="51" t="s">
        <v>733</v>
      </c>
      <c r="C470" s="51" t="s">
        <v>59</v>
      </c>
      <c r="D470" s="51" t="s">
        <v>740</v>
      </c>
      <c r="E470" s="59">
        <v>1272912</v>
      </c>
      <c r="F470" s="61">
        <v>1272912</v>
      </c>
      <c r="G470" s="24">
        <f t="shared" si="14"/>
        <v>0</v>
      </c>
      <c r="H470" s="40">
        <f t="shared" si="15"/>
        <v>0</v>
      </c>
      <c r="I470" s="57" t="s">
        <v>865</v>
      </c>
      <c r="J470" s="49" t="s">
        <v>865</v>
      </c>
      <c r="K470" s="48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1"/>
      <c r="BI470" s="1"/>
      <c r="BJ470" s="1"/>
      <c r="BK470" s="1"/>
      <c r="BL470" s="1"/>
      <c r="BM470" s="1"/>
      <c r="BN470" s="1"/>
      <c r="BO470" s="1"/>
      <c r="BP470" s="1"/>
      <c r="BQ470" s="1"/>
    </row>
    <row r="471" spans="1:69" s="36" customFormat="1" ht="15" x14ac:dyDescent="0.25">
      <c r="A471" s="50" t="s">
        <v>732</v>
      </c>
      <c r="B471" s="51" t="s">
        <v>733</v>
      </c>
      <c r="C471" s="51" t="s">
        <v>37</v>
      </c>
      <c r="D471" s="51" t="s">
        <v>741</v>
      </c>
      <c r="E471" s="59">
        <v>1386663</v>
      </c>
      <c r="F471" s="61">
        <v>1386663</v>
      </c>
      <c r="G471" s="24">
        <f t="shared" si="14"/>
        <v>0</v>
      </c>
      <c r="H471" s="40">
        <f t="shared" si="15"/>
        <v>0</v>
      </c>
      <c r="I471" s="57" t="s">
        <v>865</v>
      </c>
      <c r="J471" s="49" t="s">
        <v>865</v>
      </c>
      <c r="K471" s="48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1"/>
      <c r="BI471" s="1"/>
      <c r="BJ471" s="1"/>
      <c r="BK471" s="1"/>
      <c r="BL471" s="1"/>
      <c r="BM471" s="1"/>
      <c r="BN471" s="1"/>
      <c r="BO471" s="1"/>
      <c r="BP471" s="1"/>
      <c r="BQ471" s="1"/>
    </row>
    <row r="472" spans="1:69" s="36" customFormat="1" ht="15" x14ac:dyDescent="0.25">
      <c r="A472" s="50" t="s">
        <v>732</v>
      </c>
      <c r="B472" s="51" t="s">
        <v>733</v>
      </c>
      <c r="C472" s="51" t="s">
        <v>184</v>
      </c>
      <c r="D472" s="51" t="s">
        <v>742</v>
      </c>
      <c r="E472" s="59">
        <v>1057839</v>
      </c>
      <c r="F472" s="61">
        <v>1057839</v>
      </c>
      <c r="G472" s="24">
        <f t="shared" si="14"/>
        <v>0</v>
      </c>
      <c r="H472" s="40">
        <f t="shared" si="15"/>
        <v>0</v>
      </c>
      <c r="I472" s="57" t="s">
        <v>865</v>
      </c>
      <c r="J472" s="49" t="s">
        <v>865</v>
      </c>
      <c r="K472" s="48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1"/>
      <c r="BI472" s="1"/>
      <c r="BJ472" s="1"/>
      <c r="BK472" s="1"/>
      <c r="BL472" s="1"/>
      <c r="BM472" s="1"/>
      <c r="BN472" s="1"/>
      <c r="BO472" s="1"/>
      <c r="BP472" s="1"/>
      <c r="BQ472" s="1"/>
    </row>
    <row r="473" spans="1:69" s="36" customFormat="1" ht="15" x14ac:dyDescent="0.25">
      <c r="A473" s="50" t="s">
        <v>732</v>
      </c>
      <c r="B473" s="51" t="s">
        <v>733</v>
      </c>
      <c r="C473" s="51" t="s">
        <v>368</v>
      </c>
      <c r="D473" s="51" t="s">
        <v>743</v>
      </c>
      <c r="E473" s="59">
        <v>1360904</v>
      </c>
      <c r="F473" s="61">
        <v>1360904</v>
      </c>
      <c r="G473" s="24">
        <f t="shared" si="14"/>
        <v>0</v>
      </c>
      <c r="H473" s="40">
        <f t="shared" si="15"/>
        <v>0</v>
      </c>
      <c r="I473" s="57" t="s">
        <v>865</v>
      </c>
      <c r="J473" s="49" t="s">
        <v>865</v>
      </c>
      <c r="K473" s="48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1"/>
      <c r="BI473" s="1"/>
      <c r="BJ473" s="1"/>
      <c r="BK473" s="1"/>
      <c r="BL473" s="1"/>
      <c r="BM473" s="1"/>
      <c r="BN473" s="1"/>
      <c r="BO473" s="1"/>
      <c r="BP473" s="1"/>
      <c r="BQ473" s="1"/>
    </row>
    <row r="474" spans="1:69" s="36" customFormat="1" ht="15" x14ac:dyDescent="0.25">
      <c r="A474" s="50" t="s">
        <v>732</v>
      </c>
      <c r="B474" s="51" t="s">
        <v>733</v>
      </c>
      <c r="C474" s="51" t="s">
        <v>39</v>
      </c>
      <c r="D474" s="51" t="s">
        <v>744</v>
      </c>
      <c r="E474" s="59">
        <v>376460</v>
      </c>
      <c r="F474" s="61">
        <v>376460</v>
      </c>
      <c r="G474" s="24">
        <f t="shared" si="14"/>
        <v>0</v>
      </c>
      <c r="H474" s="40">
        <f t="shared" si="15"/>
        <v>0</v>
      </c>
      <c r="I474" s="57" t="s">
        <v>865</v>
      </c>
      <c r="J474" s="49" t="s">
        <v>865</v>
      </c>
      <c r="K474" s="48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1"/>
      <c r="BI474" s="1"/>
      <c r="BJ474" s="1"/>
      <c r="BK474" s="1"/>
      <c r="BL474" s="1"/>
      <c r="BM474" s="1"/>
      <c r="BN474" s="1"/>
      <c r="BO474" s="1"/>
      <c r="BP474" s="1"/>
      <c r="BQ474" s="1"/>
    </row>
    <row r="475" spans="1:69" s="36" customFormat="1" ht="15" x14ac:dyDescent="0.25">
      <c r="A475" s="50" t="s">
        <v>745</v>
      </c>
      <c r="B475" s="51" t="s">
        <v>746</v>
      </c>
      <c r="C475" s="51" t="s">
        <v>229</v>
      </c>
      <c r="D475" s="51" t="s">
        <v>747</v>
      </c>
      <c r="E475" s="59">
        <v>1759570</v>
      </c>
      <c r="F475" s="61">
        <v>1759570</v>
      </c>
      <c r="G475" s="24">
        <f t="shared" si="14"/>
        <v>0</v>
      </c>
      <c r="H475" s="40">
        <f t="shared" si="15"/>
        <v>0</v>
      </c>
      <c r="I475" s="57" t="s">
        <v>865</v>
      </c>
      <c r="J475" s="49" t="s">
        <v>865</v>
      </c>
      <c r="K475" s="48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1"/>
      <c r="BI475" s="1"/>
      <c r="BJ475" s="1"/>
      <c r="BK475" s="1"/>
      <c r="BL475" s="1"/>
      <c r="BM475" s="1"/>
      <c r="BN475" s="1"/>
      <c r="BO475" s="1"/>
      <c r="BP475" s="1"/>
      <c r="BQ475" s="1"/>
    </row>
    <row r="476" spans="1:69" s="36" customFormat="1" ht="15" x14ac:dyDescent="0.25">
      <c r="A476" s="50" t="s">
        <v>745</v>
      </c>
      <c r="B476" s="51" t="s">
        <v>746</v>
      </c>
      <c r="C476" s="51" t="s">
        <v>244</v>
      </c>
      <c r="D476" s="51" t="s">
        <v>748</v>
      </c>
      <c r="E476" s="59">
        <v>638221</v>
      </c>
      <c r="F476" s="61">
        <v>638221</v>
      </c>
      <c r="G476" s="24">
        <f t="shared" si="14"/>
        <v>0</v>
      </c>
      <c r="H476" s="40">
        <f t="shared" si="15"/>
        <v>0</v>
      </c>
      <c r="I476" s="57" t="s">
        <v>865</v>
      </c>
      <c r="J476" s="49" t="s">
        <v>865</v>
      </c>
      <c r="K476" s="48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1"/>
      <c r="BI476" s="1"/>
      <c r="BJ476" s="1"/>
      <c r="BK476" s="1"/>
      <c r="BL476" s="1"/>
      <c r="BM476" s="1"/>
      <c r="BN476" s="1"/>
      <c r="BO476" s="1"/>
      <c r="BP476" s="1"/>
      <c r="BQ476" s="1"/>
    </row>
    <row r="477" spans="1:69" s="36" customFormat="1" ht="15" x14ac:dyDescent="0.25">
      <c r="A477" s="50" t="s">
        <v>745</v>
      </c>
      <c r="B477" s="51" t="s">
        <v>746</v>
      </c>
      <c r="C477" s="51" t="s">
        <v>749</v>
      </c>
      <c r="D477" s="51" t="s">
        <v>750</v>
      </c>
      <c r="E477" s="59">
        <v>2178968</v>
      </c>
      <c r="F477" s="61">
        <v>2178968</v>
      </c>
      <c r="G477" s="24">
        <f t="shared" si="14"/>
        <v>0</v>
      </c>
      <c r="H477" s="40">
        <f t="shared" si="15"/>
        <v>0</v>
      </c>
      <c r="I477" s="57" t="s">
        <v>865</v>
      </c>
      <c r="J477" s="49" t="s">
        <v>865</v>
      </c>
      <c r="K477" s="48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52"/>
      <c r="BC477" s="52"/>
      <c r="BD477" s="52"/>
      <c r="BE477" s="52"/>
      <c r="BF477" s="52"/>
      <c r="BG477" s="52"/>
      <c r="BH477" s="1"/>
      <c r="BI477" s="1"/>
      <c r="BJ477" s="1"/>
      <c r="BK477" s="1"/>
      <c r="BL477" s="1"/>
      <c r="BM477" s="1"/>
      <c r="BN477" s="1"/>
      <c r="BO477" s="1"/>
      <c r="BP477" s="1"/>
      <c r="BQ477" s="1"/>
    </row>
    <row r="478" spans="1:69" s="36" customFormat="1" ht="15" x14ac:dyDescent="0.25">
      <c r="A478" s="50" t="s">
        <v>745</v>
      </c>
      <c r="B478" s="51" t="s">
        <v>746</v>
      </c>
      <c r="C478" s="51" t="s">
        <v>393</v>
      </c>
      <c r="D478" s="51" t="s">
        <v>751</v>
      </c>
      <c r="E478" s="59">
        <v>1058665</v>
      </c>
      <c r="F478" s="61">
        <v>1058665</v>
      </c>
      <c r="G478" s="24">
        <f t="shared" si="14"/>
        <v>0</v>
      </c>
      <c r="H478" s="40">
        <f t="shared" si="15"/>
        <v>0</v>
      </c>
      <c r="I478" s="57" t="s">
        <v>865</v>
      </c>
      <c r="J478" s="49" t="s">
        <v>865</v>
      </c>
      <c r="K478" s="48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1"/>
      <c r="BI478" s="1"/>
      <c r="BJ478" s="1"/>
      <c r="BK478" s="1"/>
      <c r="BL478" s="1"/>
      <c r="BM478" s="1"/>
      <c r="BN478" s="1"/>
      <c r="BO478" s="1"/>
      <c r="BP478" s="1"/>
      <c r="BQ478" s="1"/>
    </row>
    <row r="479" spans="1:69" s="36" customFormat="1" ht="15" x14ac:dyDescent="0.25">
      <c r="A479" s="50" t="s">
        <v>745</v>
      </c>
      <c r="B479" s="51" t="s">
        <v>746</v>
      </c>
      <c r="C479" s="51" t="s">
        <v>752</v>
      </c>
      <c r="D479" s="51" t="s">
        <v>753</v>
      </c>
      <c r="E479" s="59">
        <v>1934599</v>
      </c>
      <c r="F479" s="61">
        <v>1934599</v>
      </c>
      <c r="G479" s="24">
        <f t="shared" si="14"/>
        <v>0</v>
      </c>
      <c r="H479" s="40">
        <f t="shared" si="15"/>
        <v>0</v>
      </c>
      <c r="I479" s="57" t="s">
        <v>865</v>
      </c>
      <c r="J479" s="49" t="s">
        <v>865</v>
      </c>
      <c r="K479" s="48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1"/>
      <c r="BI479" s="1"/>
      <c r="BJ479" s="1"/>
      <c r="BK479" s="1"/>
      <c r="BL479" s="1"/>
      <c r="BM479" s="1"/>
      <c r="BN479" s="1"/>
      <c r="BO479" s="1"/>
      <c r="BP479" s="1"/>
      <c r="BQ479" s="1"/>
    </row>
    <row r="480" spans="1:69" s="36" customFormat="1" ht="15" x14ac:dyDescent="0.25">
      <c r="A480" s="50" t="s">
        <v>745</v>
      </c>
      <c r="B480" s="51" t="s">
        <v>746</v>
      </c>
      <c r="C480" s="51" t="s">
        <v>26</v>
      </c>
      <c r="D480" s="51" t="s">
        <v>754</v>
      </c>
      <c r="E480" s="59">
        <v>8336756</v>
      </c>
      <c r="F480" s="61">
        <v>8336756</v>
      </c>
      <c r="G480" s="24">
        <f t="shared" si="14"/>
        <v>0</v>
      </c>
      <c r="H480" s="40">
        <f t="shared" si="15"/>
        <v>0</v>
      </c>
      <c r="I480" s="57" t="s">
        <v>865</v>
      </c>
      <c r="J480" s="49" t="s">
        <v>865</v>
      </c>
      <c r="K480" s="48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1"/>
      <c r="BI480" s="1"/>
      <c r="BJ480" s="1"/>
      <c r="BK480" s="1"/>
      <c r="BL480" s="1"/>
      <c r="BM480" s="1"/>
      <c r="BN480" s="1"/>
      <c r="BO480" s="1"/>
      <c r="BP480" s="1"/>
      <c r="BQ480" s="1"/>
    </row>
    <row r="481" spans="1:69" s="36" customFormat="1" ht="15" x14ac:dyDescent="0.25">
      <c r="A481" s="50" t="s">
        <v>745</v>
      </c>
      <c r="B481" s="51" t="s">
        <v>746</v>
      </c>
      <c r="C481" s="51" t="s">
        <v>57</v>
      </c>
      <c r="D481" s="51" t="s">
        <v>755</v>
      </c>
      <c r="E481" s="59">
        <v>4005731</v>
      </c>
      <c r="F481" s="61">
        <v>4005731</v>
      </c>
      <c r="G481" s="24">
        <f t="shared" si="14"/>
        <v>0</v>
      </c>
      <c r="H481" s="40">
        <f t="shared" si="15"/>
        <v>0</v>
      </c>
      <c r="I481" s="57" t="s">
        <v>865</v>
      </c>
      <c r="J481" s="49" t="s">
        <v>865</v>
      </c>
      <c r="K481" s="48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1"/>
      <c r="BI481" s="1"/>
      <c r="BJ481" s="1"/>
      <c r="BK481" s="1"/>
      <c r="BL481" s="1"/>
      <c r="BM481" s="1"/>
      <c r="BN481" s="1"/>
      <c r="BO481" s="1"/>
      <c r="BP481" s="1"/>
      <c r="BQ481" s="1"/>
    </row>
    <row r="482" spans="1:69" s="36" customFormat="1" ht="15" x14ac:dyDescent="0.25">
      <c r="A482" s="50" t="s">
        <v>745</v>
      </c>
      <c r="B482" s="51" t="s">
        <v>746</v>
      </c>
      <c r="C482" s="51" t="s">
        <v>79</v>
      </c>
      <c r="D482" s="51" t="s">
        <v>756</v>
      </c>
      <c r="E482" s="59">
        <v>6466709</v>
      </c>
      <c r="F482" s="61">
        <v>6466709</v>
      </c>
      <c r="G482" s="24">
        <f t="shared" si="14"/>
        <v>0</v>
      </c>
      <c r="H482" s="40">
        <f t="shared" si="15"/>
        <v>0</v>
      </c>
      <c r="I482" s="57" t="s">
        <v>865</v>
      </c>
      <c r="J482" s="49" t="s">
        <v>865</v>
      </c>
      <c r="K482" s="48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1"/>
      <c r="BI482" s="1"/>
      <c r="BJ482" s="1"/>
      <c r="BK482" s="1"/>
      <c r="BL482" s="1"/>
      <c r="BM482" s="1"/>
      <c r="BN482" s="1"/>
      <c r="BO482" s="1"/>
      <c r="BP482" s="1"/>
      <c r="BQ482" s="1"/>
    </row>
    <row r="483" spans="1:69" s="36" customFormat="1" ht="15" x14ac:dyDescent="0.25">
      <c r="A483" s="50" t="s">
        <v>745</v>
      </c>
      <c r="B483" s="51" t="s">
        <v>746</v>
      </c>
      <c r="C483" s="51" t="s">
        <v>16</v>
      </c>
      <c r="D483" s="51" t="s">
        <v>757</v>
      </c>
      <c r="E483" s="59">
        <v>2167507</v>
      </c>
      <c r="F483" s="61">
        <v>2167507</v>
      </c>
      <c r="G483" s="24">
        <f t="shared" si="14"/>
        <v>0</v>
      </c>
      <c r="H483" s="40">
        <f t="shared" si="15"/>
        <v>0</v>
      </c>
      <c r="I483" s="57" t="s">
        <v>865</v>
      </c>
      <c r="J483" s="49" t="s">
        <v>865</v>
      </c>
      <c r="K483" s="48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1"/>
      <c r="BI483" s="1"/>
      <c r="BJ483" s="1"/>
      <c r="BK483" s="1"/>
      <c r="BL483" s="1"/>
      <c r="BM483" s="1"/>
      <c r="BN483" s="1"/>
      <c r="BO483" s="1"/>
      <c r="BP483" s="1"/>
      <c r="BQ483" s="1"/>
    </row>
    <row r="484" spans="1:69" s="36" customFormat="1" ht="15" x14ac:dyDescent="0.25">
      <c r="A484" s="50" t="s">
        <v>745</v>
      </c>
      <c r="B484" s="51" t="s">
        <v>746</v>
      </c>
      <c r="C484" s="51" t="s">
        <v>82</v>
      </c>
      <c r="D484" s="51" t="s">
        <v>758</v>
      </c>
      <c r="E484" s="59">
        <v>4175640</v>
      </c>
      <c r="F484" s="61">
        <v>4175640</v>
      </c>
      <c r="G484" s="24">
        <f t="shared" si="14"/>
        <v>0</v>
      </c>
      <c r="H484" s="40">
        <f t="shared" si="15"/>
        <v>0</v>
      </c>
      <c r="I484" s="57" t="s">
        <v>865</v>
      </c>
      <c r="J484" s="49" t="s">
        <v>865</v>
      </c>
      <c r="K484" s="48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1"/>
      <c r="BI484" s="1"/>
      <c r="BJ484" s="1"/>
      <c r="BK484" s="1"/>
      <c r="BL484" s="1"/>
      <c r="BM484" s="1"/>
      <c r="BN484" s="1"/>
      <c r="BO484" s="1"/>
      <c r="BP484" s="1"/>
      <c r="BQ484" s="1"/>
    </row>
    <row r="485" spans="1:69" s="36" customFormat="1" ht="15" x14ac:dyDescent="0.25">
      <c r="A485" s="50" t="s">
        <v>745</v>
      </c>
      <c r="B485" s="51" t="s">
        <v>746</v>
      </c>
      <c r="C485" s="51" t="s">
        <v>59</v>
      </c>
      <c r="D485" s="51" t="s">
        <v>759</v>
      </c>
      <c r="E485" s="59">
        <v>2029748</v>
      </c>
      <c r="F485" s="61">
        <v>2029748</v>
      </c>
      <c r="G485" s="24">
        <f t="shared" si="14"/>
        <v>0</v>
      </c>
      <c r="H485" s="40">
        <f t="shared" si="15"/>
        <v>0</v>
      </c>
      <c r="I485" s="57" t="s">
        <v>865</v>
      </c>
      <c r="J485" s="49" t="s">
        <v>865</v>
      </c>
      <c r="K485" s="48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1"/>
      <c r="BI485" s="1"/>
      <c r="BJ485" s="1"/>
      <c r="BK485" s="1"/>
      <c r="BL485" s="1"/>
      <c r="BM485" s="1"/>
      <c r="BN485" s="1"/>
      <c r="BO485" s="1"/>
      <c r="BP485" s="1"/>
      <c r="BQ485" s="1"/>
    </row>
    <row r="486" spans="1:69" s="36" customFormat="1" ht="15" x14ac:dyDescent="0.25">
      <c r="A486" s="50" t="s">
        <v>745</v>
      </c>
      <c r="B486" s="51" t="s">
        <v>746</v>
      </c>
      <c r="C486" s="51" t="s">
        <v>37</v>
      </c>
      <c r="D486" s="51" t="s">
        <v>760</v>
      </c>
      <c r="E486" s="59">
        <v>2137567</v>
      </c>
      <c r="F486" s="61">
        <v>2137567</v>
      </c>
      <c r="G486" s="24">
        <f t="shared" si="14"/>
        <v>0</v>
      </c>
      <c r="H486" s="40">
        <f t="shared" si="15"/>
        <v>0</v>
      </c>
      <c r="I486" s="57" t="s">
        <v>865</v>
      </c>
      <c r="J486" s="49" t="s">
        <v>865</v>
      </c>
      <c r="K486" s="48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1"/>
      <c r="BI486" s="1"/>
      <c r="BJ486" s="1"/>
      <c r="BK486" s="1"/>
      <c r="BL486" s="1"/>
      <c r="BM486" s="1"/>
      <c r="BN486" s="1"/>
      <c r="BO486" s="1"/>
      <c r="BP486" s="1"/>
      <c r="BQ486" s="1"/>
    </row>
    <row r="487" spans="1:69" s="36" customFormat="1" ht="15" x14ac:dyDescent="0.25">
      <c r="A487" s="50" t="s">
        <v>761</v>
      </c>
      <c r="B487" s="51" t="s">
        <v>762</v>
      </c>
      <c r="C487" s="51" t="s">
        <v>763</v>
      </c>
      <c r="D487" s="51" t="s">
        <v>764</v>
      </c>
      <c r="E487" s="59">
        <v>658329</v>
      </c>
      <c r="F487" s="61">
        <v>658329</v>
      </c>
      <c r="G487" s="24">
        <f t="shared" si="14"/>
        <v>0</v>
      </c>
      <c r="H487" s="40">
        <f t="shared" si="15"/>
        <v>0</v>
      </c>
      <c r="I487" s="57" t="s">
        <v>865</v>
      </c>
      <c r="J487" s="49" t="s">
        <v>865</v>
      </c>
      <c r="K487" s="48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1"/>
      <c r="BI487" s="1"/>
      <c r="BJ487" s="1"/>
      <c r="BK487" s="1"/>
      <c r="BL487" s="1"/>
      <c r="BM487" s="1"/>
      <c r="BN487" s="1"/>
      <c r="BO487" s="1"/>
      <c r="BP487" s="1"/>
      <c r="BQ487" s="1"/>
    </row>
    <row r="488" spans="1:69" s="36" customFormat="1" ht="15" x14ac:dyDescent="0.25">
      <c r="A488" s="50" t="s">
        <v>761</v>
      </c>
      <c r="B488" s="51" t="s">
        <v>762</v>
      </c>
      <c r="C488" s="51" t="s">
        <v>26</v>
      </c>
      <c r="D488" s="51" t="s">
        <v>765</v>
      </c>
      <c r="E488" s="59">
        <v>8767424</v>
      </c>
      <c r="F488" s="61">
        <v>8767424</v>
      </c>
      <c r="G488" s="24">
        <f t="shared" si="14"/>
        <v>0</v>
      </c>
      <c r="H488" s="40">
        <f t="shared" si="15"/>
        <v>0</v>
      </c>
      <c r="I488" s="57" t="s">
        <v>865</v>
      </c>
      <c r="J488" s="49" t="s">
        <v>865</v>
      </c>
      <c r="K488" s="48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1"/>
      <c r="BI488" s="1"/>
      <c r="BJ488" s="1"/>
      <c r="BK488" s="1"/>
      <c r="BL488" s="1"/>
      <c r="BM488" s="1"/>
      <c r="BN488" s="1"/>
      <c r="BO488" s="1"/>
      <c r="BP488" s="1"/>
      <c r="BQ488" s="1"/>
    </row>
    <row r="489" spans="1:69" s="36" customFormat="1" ht="15" x14ac:dyDescent="0.25">
      <c r="A489" s="50" t="s">
        <v>761</v>
      </c>
      <c r="B489" s="51" t="s">
        <v>762</v>
      </c>
      <c r="C489" s="51" t="s">
        <v>57</v>
      </c>
      <c r="D489" s="51" t="s">
        <v>766</v>
      </c>
      <c r="E489" s="59">
        <v>2725506</v>
      </c>
      <c r="F489" s="61">
        <v>2725506</v>
      </c>
      <c r="G489" s="24">
        <f t="shared" si="14"/>
        <v>0</v>
      </c>
      <c r="H489" s="40">
        <f t="shared" si="15"/>
        <v>0</v>
      </c>
      <c r="I489" s="57" t="s">
        <v>865</v>
      </c>
      <c r="J489" s="49" t="s">
        <v>865</v>
      </c>
      <c r="K489" s="48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1"/>
      <c r="BI489" s="1"/>
      <c r="BJ489" s="1"/>
      <c r="BK489" s="1"/>
      <c r="BL489" s="1"/>
      <c r="BM489" s="1"/>
      <c r="BN489" s="1"/>
      <c r="BO489" s="1"/>
      <c r="BP489" s="1"/>
      <c r="BQ489" s="1"/>
    </row>
    <row r="490" spans="1:69" s="36" customFormat="1" ht="15" x14ac:dyDescent="0.25">
      <c r="A490" s="50" t="s">
        <v>761</v>
      </c>
      <c r="B490" s="51" t="s">
        <v>762</v>
      </c>
      <c r="C490" s="51" t="s">
        <v>79</v>
      </c>
      <c r="D490" s="51" t="s">
        <v>767</v>
      </c>
      <c r="E490" s="59">
        <v>4314202</v>
      </c>
      <c r="F490" s="61">
        <v>4314202</v>
      </c>
      <c r="G490" s="24">
        <f t="shared" si="14"/>
        <v>0</v>
      </c>
      <c r="H490" s="40">
        <f t="shared" si="15"/>
        <v>0</v>
      </c>
      <c r="I490" s="57" t="s">
        <v>865</v>
      </c>
      <c r="J490" s="49" t="s">
        <v>865</v>
      </c>
      <c r="K490" s="48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1"/>
      <c r="BI490" s="1"/>
      <c r="BJ490" s="1"/>
      <c r="BK490" s="1"/>
      <c r="BL490" s="1"/>
      <c r="BM490" s="1"/>
      <c r="BN490" s="1"/>
      <c r="BO490" s="1"/>
      <c r="BP490" s="1"/>
      <c r="BQ490" s="1"/>
    </row>
    <row r="491" spans="1:69" s="36" customFormat="1" ht="15" x14ac:dyDescent="0.25">
      <c r="A491" s="50" t="s">
        <v>761</v>
      </c>
      <c r="B491" s="51" t="s">
        <v>762</v>
      </c>
      <c r="C491" s="51" t="s">
        <v>39</v>
      </c>
      <c r="D491" s="51" t="s">
        <v>768</v>
      </c>
      <c r="E491" s="59">
        <v>638546</v>
      </c>
      <c r="F491" s="61">
        <v>638546</v>
      </c>
      <c r="G491" s="24">
        <f t="shared" si="14"/>
        <v>0</v>
      </c>
      <c r="H491" s="40">
        <f t="shared" si="15"/>
        <v>0</v>
      </c>
      <c r="I491" s="57">
        <v>1</v>
      </c>
      <c r="J491" s="49" t="s">
        <v>865</v>
      </c>
      <c r="K491" s="48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1"/>
      <c r="BI491" s="1"/>
      <c r="BJ491" s="1"/>
      <c r="BK491" s="1"/>
      <c r="BL491" s="1"/>
      <c r="BM491" s="1"/>
      <c r="BN491" s="1"/>
      <c r="BO491" s="1"/>
      <c r="BP491" s="1"/>
      <c r="BQ491" s="1"/>
    </row>
    <row r="492" spans="1:69" s="36" customFormat="1" ht="15" x14ac:dyDescent="0.25">
      <c r="A492" s="50" t="s">
        <v>761</v>
      </c>
      <c r="B492" s="51" t="s">
        <v>762</v>
      </c>
      <c r="C492" s="51" t="s">
        <v>138</v>
      </c>
      <c r="D492" s="51" t="s">
        <v>769</v>
      </c>
      <c r="E492" s="59">
        <v>1561042</v>
      </c>
      <c r="F492" s="61">
        <v>1561042</v>
      </c>
      <c r="G492" s="24">
        <f t="shared" si="14"/>
        <v>0</v>
      </c>
      <c r="H492" s="40">
        <f t="shared" si="15"/>
        <v>0</v>
      </c>
      <c r="I492" s="57" t="s">
        <v>865</v>
      </c>
      <c r="J492" s="49" t="s">
        <v>865</v>
      </c>
      <c r="K492" s="48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1"/>
      <c r="BI492" s="1"/>
      <c r="BJ492" s="1"/>
      <c r="BK492" s="1"/>
      <c r="BL492" s="1"/>
      <c r="BM492" s="1"/>
      <c r="BN492" s="1"/>
      <c r="BO492" s="1"/>
      <c r="BP492" s="1"/>
      <c r="BQ492" s="1"/>
    </row>
    <row r="493" spans="1:69" s="36" customFormat="1" ht="15" x14ac:dyDescent="0.25">
      <c r="A493" s="50" t="s">
        <v>761</v>
      </c>
      <c r="B493" s="51" t="s">
        <v>762</v>
      </c>
      <c r="C493" s="51" t="s">
        <v>125</v>
      </c>
      <c r="D493" s="51" t="s">
        <v>770</v>
      </c>
      <c r="E493" s="59">
        <v>1230026</v>
      </c>
      <c r="F493" s="61">
        <v>1230026</v>
      </c>
      <c r="G493" s="24">
        <f t="shared" si="14"/>
        <v>0</v>
      </c>
      <c r="H493" s="40">
        <f t="shared" si="15"/>
        <v>0</v>
      </c>
      <c r="I493" s="57" t="s">
        <v>865</v>
      </c>
      <c r="J493" s="49" t="s">
        <v>865</v>
      </c>
      <c r="K493" s="48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1"/>
      <c r="BI493" s="1"/>
      <c r="BJ493" s="1"/>
      <c r="BK493" s="1"/>
      <c r="BL493" s="1"/>
      <c r="BM493" s="1"/>
      <c r="BN493" s="1"/>
      <c r="BO493" s="1"/>
      <c r="BP493" s="1"/>
      <c r="BQ493" s="1"/>
    </row>
    <row r="494" spans="1:69" s="36" customFormat="1" ht="15" x14ac:dyDescent="0.25">
      <c r="A494" s="50" t="s">
        <v>761</v>
      </c>
      <c r="B494" s="51" t="s">
        <v>762</v>
      </c>
      <c r="C494" s="51" t="s">
        <v>69</v>
      </c>
      <c r="D494" s="51" t="s">
        <v>771</v>
      </c>
      <c r="E494" s="59">
        <v>36062</v>
      </c>
      <c r="F494" s="61">
        <v>36062</v>
      </c>
      <c r="G494" s="24">
        <f t="shared" si="14"/>
        <v>0</v>
      </c>
      <c r="H494" s="40">
        <f t="shared" si="15"/>
        <v>0</v>
      </c>
      <c r="I494" s="57">
        <v>1</v>
      </c>
      <c r="J494" s="49">
        <v>1</v>
      </c>
      <c r="K494" s="48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1"/>
      <c r="BI494" s="1"/>
      <c r="BJ494" s="1"/>
      <c r="BK494" s="1"/>
      <c r="BL494" s="1"/>
      <c r="BM494" s="1"/>
      <c r="BN494" s="1"/>
      <c r="BO494" s="1"/>
      <c r="BP494" s="1"/>
      <c r="BQ494" s="1"/>
    </row>
    <row r="495" spans="1:69" s="36" customFormat="1" ht="15" x14ac:dyDescent="0.25">
      <c r="A495" s="50" t="s">
        <v>772</v>
      </c>
      <c r="B495" s="51" t="s">
        <v>773</v>
      </c>
      <c r="C495" s="51" t="s">
        <v>509</v>
      </c>
      <c r="D495" s="51" t="s">
        <v>774</v>
      </c>
      <c r="E495" s="59">
        <v>97746</v>
      </c>
      <c r="F495" s="61">
        <v>79246</v>
      </c>
      <c r="G495" s="24">
        <f t="shared" si="14"/>
        <v>-18500</v>
      </c>
      <c r="H495" s="40">
        <f t="shared" si="15"/>
        <v>-0.1893</v>
      </c>
      <c r="I495" s="57" t="s">
        <v>865</v>
      </c>
      <c r="J495" s="49" t="s">
        <v>865</v>
      </c>
      <c r="K495" s="48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1"/>
      <c r="BI495" s="1"/>
      <c r="BJ495" s="1"/>
      <c r="BK495" s="1"/>
      <c r="BL495" s="1"/>
      <c r="BM495" s="1"/>
      <c r="BN495" s="1"/>
      <c r="BO495" s="1"/>
      <c r="BP495" s="1"/>
      <c r="BQ495" s="1"/>
    </row>
    <row r="496" spans="1:69" s="36" customFormat="1" ht="15" x14ac:dyDescent="0.25">
      <c r="A496" s="50" t="s">
        <v>772</v>
      </c>
      <c r="B496" s="51" t="s">
        <v>773</v>
      </c>
      <c r="C496" s="51" t="s">
        <v>775</v>
      </c>
      <c r="D496" s="51" t="s">
        <v>776</v>
      </c>
      <c r="E496" s="59">
        <v>47899</v>
      </c>
      <c r="F496" s="61">
        <v>47899</v>
      </c>
      <c r="G496" s="24">
        <f t="shared" si="14"/>
        <v>0</v>
      </c>
      <c r="H496" s="40">
        <f t="shared" si="15"/>
        <v>0</v>
      </c>
      <c r="I496" s="57">
        <v>1</v>
      </c>
      <c r="J496" s="49">
        <v>1</v>
      </c>
      <c r="K496" s="48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1"/>
      <c r="BI496" s="1"/>
      <c r="BJ496" s="1"/>
      <c r="BK496" s="1"/>
      <c r="BL496" s="1"/>
      <c r="BM496" s="1"/>
      <c r="BN496" s="1"/>
      <c r="BO496" s="1"/>
      <c r="BP496" s="1"/>
      <c r="BQ496" s="1"/>
    </row>
    <row r="497" spans="1:69" s="36" customFormat="1" ht="15" x14ac:dyDescent="0.25">
      <c r="A497" s="50" t="s">
        <v>772</v>
      </c>
      <c r="B497" s="51" t="s">
        <v>773</v>
      </c>
      <c r="C497" s="51" t="s">
        <v>26</v>
      </c>
      <c r="D497" s="51" t="s">
        <v>777</v>
      </c>
      <c r="E497" s="59">
        <v>178245</v>
      </c>
      <c r="F497" s="61">
        <v>178245</v>
      </c>
      <c r="G497" s="24">
        <f t="shared" si="14"/>
        <v>0</v>
      </c>
      <c r="H497" s="40">
        <f t="shared" si="15"/>
        <v>0</v>
      </c>
      <c r="I497" s="57" t="s">
        <v>865</v>
      </c>
      <c r="J497" s="49" t="s">
        <v>865</v>
      </c>
      <c r="K497" s="48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1"/>
      <c r="BI497" s="1"/>
      <c r="BJ497" s="1"/>
      <c r="BK497" s="1"/>
      <c r="BL497" s="1"/>
      <c r="BM497" s="1"/>
      <c r="BN497" s="1"/>
      <c r="BO497" s="1"/>
      <c r="BP497" s="1"/>
      <c r="BQ497" s="1"/>
    </row>
    <row r="498" spans="1:69" s="36" customFormat="1" ht="15" x14ac:dyDescent="0.25">
      <c r="A498" s="50" t="s">
        <v>772</v>
      </c>
      <c r="B498" s="51" t="s">
        <v>773</v>
      </c>
      <c r="C498" s="51" t="s">
        <v>214</v>
      </c>
      <c r="D498" s="51" t="s">
        <v>778</v>
      </c>
      <c r="E498" s="59">
        <v>11455868</v>
      </c>
      <c r="F498" s="61">
        <v>11455868</v>
      </c>
      <c r="G498" s="24">
        <f t="shared" si="14"/>
        <v>0</v>
      </c>
      <c r="H498" s="40">
        <f t="shared" si="15"/>
        <v>0</v>
      </c>
      <c r="I498" s="57" t="s">
        <v>865</v>
      </c>
      <c r="J498" s="49" t="s">
        <v>865</v>
      </c>
      <c r="K498" s="48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1"/>
      <c r="BI498" s="1"/>
      <c r="BJ498" s="1"/>
      <c r="BK498" s="1"/>
      <c r="BL498" s="1"/>
      <c r="BM498" s="1"/>
      <c r="BN498" s="1"/>
      <c r="BO498" s="1"/>
      <c r="BP498" s="1"/>
      <c r="BQ498" s="1"/>
    </row>
    <row r="499" spans="1:69" s="36" customFormat="1" ht="15" x14ac:dyDescent="0.25">
      <c r="A499" s="50" t="s">
        <v>772</v>
      </c>
      <c r="B499" s="51" t="s">
        <v>773</v>
      </c>
      <c r="C499" s="51" t="s">
        <v>39</v>
      </c>
      <c r="D499" s="51" t="s">
        <v>779</v>
      </c>
      <c r="E499" s="59">
        <v>299169</v>
      </c>
      <c r="F499" s="61">
        <v>299169</v>
      </c>
      <c r="G499" s="24">
        <f t="shared" si="14"/>
        <v>0</v>
      </c>
      <c r="H499" s="40">
        <f t="shared" si="15"/>
        <v>0</v>
      </c>
      <c r="I499" s="57" t="s">
        <v>865</v>
      </c>
      <c r="J499" s="49" t="s">
        <v>865</v>
      </c>
      <c r="K499" s="48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1"/>
      <c r="BI499" s="1"/>
      <c r="BJ499" s="1"/>
      <c r="BK499" s="1"/>
      <c r="BL499" s="1"/>
      <c r="BM499" s="1"/>
      <c r="BN499" s="1"/>
      <c r="BO499" s="1"/>
      <c r="BP499" s="1"/>
      <c r="BQ499" s="1"/>
    </row>
    <row r="500" spans="1:69" s="36" customFormat="1" ht="15" x14ac:dyDescent="0.25">
      <c r="A500" s="50" t="s">
        <v>772</v>
      </c>
      <c r="B500" s="51" t="s">
        <v>773</v>
      </c>
      <c r="C500" s="51" t="s">
        <v>377</v>
      </c>
      <c r="D500" s="51" t="s">
        <v>780</v>
      </c>
      <c r="E500" s="59">
        <v>2558044</v>
      </c>
      <c r="F500" s="61">
        <v>2558044</v>
      </c>
      <c r="G500" s="24">
        <f t="shared" si="14"/>
        <v>0</v>
      </c>
      <c r="H500" s="40">
        <f t="shared" si="15"/>
        <v>0</v>
      </c>
      <c r="I500" s="57" t="s">
        <v>865</v>
      </c>
      <c r="J500" s="49" t="s">
        <v>865</v>
      </c>
      <c r="K500" s="48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1"/>
      <c r="BI500" s="1"/>
      <c r="BJ500" s="1"/>
      <c r="BK500" s="1"/>
      <c r="BL500" s="1"/>
      <c r="BM500" s="1"/>
      <c r="BN500" s="1"/>
      <c r="BO500" s="1"/>
      <c r="BP500" s="1"/>
      <c r="BQ500" s="1"/>
    </row>
    <row r="501" spans="1:69" s="36" customFormat="1" ht="15" x14ac:dyDescent="0.25">
      <c r="A501" s="50" t="s">
        <v>772</v>
      </c>
      <c r="B501" s="51" t="s">
        <v>773</v>
      </c>
      <c r="C501" s="51" t="s">
        <v>600</v>
      </c>
      <c r="D501" s="51" t="s">
        <v>781</v>
      </c>
      <c r="E501" s="59">
        <v>807474</v>
      </c>
      <c r="F501" s="61">
        <v>807474</v>
      </c>
      <c r="G501" s="24">
        <f t="shared" si="14"/>
        <v>0</v>
      </c>
      <c r="H501" s="40">
        <f t="shared" si="15"/>
        <v>0</v>
      </c>
      <c r="I501" s="57" t="s">
        <v>865</v>
      </c>
      <c r="J501" s="49" t="s">
        <v>865</v>
      </c>
      <c r="K501" s="48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1"/>
      <c r="BI501" s="1"/>
      <c r="BJ501" s="1"/>
      <c r="BK501" s="1"/>
      <c r="BL501" s="1"/>
      <c r="BM501" s="1"/>
      <c r="BN501" s="1"/>
      <c r="BO501" s="1"/>
      <c r="BP501" s="1"/>
      <c r="BQ501" s="1"/>
    </row>
    <row r="502" spans="1:69" s="36" customFormat="1" ht="15" x14ac:dyDescent="0.25">
      <c r="A502" s="50" t="s">
        <v>772</v>
      </c>
      <c r="B502" s="51" t="s">
        <v>773</v>
      </c>
      <c r="C502" s="51" t="s">
        <v>782</v>
      </c>
      <c r="D502" s="51" t="s">
        <v>783</v>
      </c>
      <c r="E502" s="59">
        <v>149487</v>
      </c>
      <c r="F502" s="61">
        <v>149487</v>
      </c>
      <c r="G502" s="24">
        <f t="shared" si="14"/>
        <v>0</v>
      </c>
      <c r="H502" s="40">
        <f t="shared" si="15"/>
        <v>0</v>
      </c>
      <c r="I502" s="57" t="s">
        <v>865</v>
      </c>
      <c r="J502" s="49" t="s">
        <v>865</v>
      </c>
      <c r="K502" s="48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1"/>
      <c r="BI502" s="1"/>
      <c r="BJ502" s="1"/>
      <c r="BK502" s="1"/>
      <c r="BL502" s="1"/>
      <c r="BM502" s="1"/>
      <c r="BN502" s="1"/>
      <c r="BO502" s="1"/>
      <c r="BP502" s="1"/>
      <c r="BQ502" s="1"/>
    </row>
    <row r="503" spans="1:69" s="36" customFormat="1" ht="15" x14ac:dyDescent="0.25">
      <c r="A503" s="50" t="s">
        <v>772</v>
      </c>
      <c r="B503" s="51" t="s">
        <v>773</v>
      </c>
      <c r="C503" s="51" t="s">
        <v>784</v>
      </c>
      <c r="D503" s="51" t="s">
        <v>785</v>
      </c>
      <c r="E503" s="59">
        <v>952075</v>
      </c>
      <c r="F503" s="61">
        <v>952075</v>
      </c>
      <c r="G503" s="24">
        <f t="shared" si="14"/>
        <v>0</v>
      </c>
      <c r="H503" s="40">
        <f t="shared" si="15"/>
        <v>0</v>
      </c>
      <c r="I503" s="57" t="s">
        <v>865</v>
      </c>
      <c r="J503" s="49" t="s">
        <v>865</v>
      </c>
      <c r="K503" s="48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1"/>
      <c r="BI503" s="1"/>
      <c r="BJ503" s="1"/>
      <c r="BK503" s="1"/>
      <c r="BL503" s="1"/>
      <c r="BM503" s="1"/>
      <c r="BN503" s="1"/>
      <c r="BO503" s="1"/>
      <c r="BP503" s="1"/>
      <c r="BQ503" s="1"/>
    </row>
    <row r="504" spans="1:69" s="36" customFormat="1" ht="15" x14ac:dyDescent="0.25">
      <c r="A504" s="50" t="s">
        <v>786</v>
      </c>
      <c r="B504" s="51" t="s">
        <v>787</v>
      </c>
      <c r="C504" s="51" t="s">
        <v>509</v>
      </c>
      <c r="D504" s="51" t="s">
        <v>789</v>
      </c>
      <c r="E504" s="59">
        <v>59710</v>
      </c>
      <c r="F504" s="61">
        <v>52942</v>
      </c>
      <c r="G504" s="24">
        <f t="shared" si="14"/>
        <v>-6768</v>
      </c>
      <c r="H504" s="40">
        <f t="shared" si="15"/>
        <v>-0.1133</v>
      </c>
      <c r="I504" s="57" t="s">
        <v>865</v>
      </c>
      <c r="J504" s="49" t="s">
        <v>865</v>
      </c>
      <c r="K504" s="48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1"/>
      <c r="BI504" s="1"/>
      <c r="BJ504" s="1"/>
      <c r="BK504" s="1"/>
      <c r="BL504" s="1"/>
      <c r="BM504" s="1"/>
      <c r="BN504" s="1"/>
      <c r="BO504" s="1"/>
      <c r="BP504" s="1"/>
      <c r="BQ504" s="1"/>
    </row>
    <row r="505" spans="1:69" s="36" customFormat="1" ht="15" x14ac:dyDescent="0.25">
      <c r="A505" s="50" t="s">
        <v>786</v>
      </c>
      <c r="B505" s="51" t="s">
        <v>787</v>
      </c>
      <c r="C505" s="51" t="s">
        <v>214</v>
      </c>
      <c r="D505" s="51" t="s">
        <v>788</v>
      </c>
      <c r="E505" s="59">
        <v>1336725</v>
      </c>
      <c r="F505" s="61">
        <v>1336725</v>
      </c>
      <c r="G505" s="24">
        <f t="shared" si="14"/>
        <v>0</v>
      </c>
      <c r="H505" s="40">
        <f t="shared" si="15"/>
        <v>0</v>
      </c>
      <c r="I505" s="57" t="s">
        <v>865</v>
      </c>
      <c r="J505" s="49" t="s">
        <v>865</v>
      </c>
      <c r="K505" s="48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1"/>
      <c r="BI505" s="1"/>
      <c r="BJ505" s="1"/>
      <c r="BK505" s="1"/>
      <c r="BL505" s="1"/>
      <c r="BM505" s="1"/>
      <c r="BN505" s="1"/>
      <c r="BO505" s="1"/>
      <c r="BP505" s="1"/>
      <c r="BQ505" s="1"/>
    </row>
    <row r="506" spans="1:69" s="36" customFormat="1" ht="15" x14ac:dyDescent="0.25">
      <c r="A506" s="50" t="s">
        <v>786</v>
      </c>
      <c r="B506" s="51" t="s">
        <v>787</v>
      </c>
      <c r="C506" s="51" t="s">
        <v>790</v>
      </c>
      <c r="D506" s="51" t="s">
        <v>791</v>
      </c>
      <c r="E506" s="59">
        <v>3883882</v>
      </c>
      <c r="F506" s="61">
        <v>3883882</v>
      </c>
      <c r="G506" s="24">
        <f t="shared" si="14"/>
        <v>0</v>
      </c>
      <c r="H506" s="40">
        <f t="shared" si="15"/>
        <v>0</v>
      </c>
      <c r="I506" s="57" t="s">
        <v>865</v>
      </c>
      <c r="J506" s="49" t="s">
        <v>865</v>
      </c>
      <c r="K506" s="48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1"/>
      <c r="BI506" s="1"/>
      <c r="BJ506" s="1"/>
      <c r="BK506" s="1"/>
      <c r="BL506" s="1"/>
      <c r="BM506" s="1"/>
      <c r="BN506" s="1"/>
      <c r="BO506" s="1"/>
      <c r="BP506" s="1"/>
      <c r="BQ506" s="1"/>
    </row>
    <row r="507" spans="1:69" s="36" customFormat="1" ht="15" x14ac:dyDescent="0.25">
      <c r="A507" s="50" t="s">
        <v>786</v>
      </c>
      <c r="B507" s="51" t="s">
        <v>787</v>
      </c>
      <c r="C507" s="51" t="s">
        <v>792</v>
      </c>
      <c r="D507" s="51" t="s">
        <v>793</v>
      </c>
      <c r="E507" s="59">
        <v>1009371</v>
      </c>
      <c r="F507" s="61">
        <v>1009371</v>
      </c>
      <c r="G507" s="24">
        <f t="shared" si="14"/>
        <v>0</v>
      </c>
      <c r="H507" s="40">
        <f t="shared" si="15"/>
        <v>0</v>
      </c>
      <c r="I507" s="57" t="s">
        <v>865</v>
      </c>
      <c r="J507" s="49" t="s">
        <v>865</v>
      </c>
      <c r="K507" s="48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1"/>
      <c r="BI507" s="1"/>
      <c r="BJ507" s="1"/>
      <c r="BK507" s="1"/>
      <c r="BL507" s="1"/>
      <c r="BM507" s="1"/>
      <c r="BN507" s="1"/>
      <c r="BO507" s="1"/>
      <c r="BP507" s="1"/>
      <c r="BQ507" s="1"/>
    </row>
    <row r="508" spans="1:69" s="36" customFormat="1" ht="15" x14ac:dyDescent="0.25">
      <c r="A508" s="50" t="s">
        <v>794</v>
      </c>
      <c r="B508" s="51" t="s">
        <v>795</v>
      </c>
      <c r="C508" s="51" t="s">
        <v>708</v>
      </c>
      <c r="D508" s="51" t="s">
        <v>796</v>
      </c>
      <c r="E508" s="59">
        <v>1314472</v>
      </c>
      <c r="F508" s="61">
        <v>1314472</v>
      </c>
      <c r="G508" s="24">
        <f t="shared" si="14"/>
        <v>0</v>
      </c>
      <c r="H508" s="40">
        <f t="shared" si="15"/>
        <v>0</v>
      </c>
      <c r="I508" s="57" t="s">
        <v>865</v>
      </c>
      <c r="J508" s="49" t="s">
        <v>865</v>
      </c>
      <c r="K508" s="48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1"/>
      <c r="BI508" s="1"/>
      <c r="BJ508" s="1"/>
      <c r="BK508" s="1"/>
      <c r="BL508" s="1"/>
      <c r="BM508" s="1"/>
      <c r="BN508" s="1"/>
      <c r="BO508" s="1"/>
      <c r="BP508" s="1"/>
      <c r="BQ508" s="1"/>
    </row>
    <row r="509" spans="1:69" s="36" customFormat="1" ht="15" x14ac:dyDescent="0.25">
      <c r="A509" s="50" t="s">
        <v>794</v>
      </c>
      <c r="B509" s="51" t="s">
        <v>795</v>
      </c>
      <c r="C509" s="51" t="s">
        <v>797</v>
      </c>
      <c r="D509" s="51" t="s">
        <v>798</v>
      </c>
      <c r="E509" s="59">
        <v>2627067</v>
      </c>
      <c r="F509" s="61">
        <v>2627067</v>
      </c>
      <c r="G509" s="24">
        <f t="shared" si="14"/>
        <v>0</v>
      </c>
      <c r="H509" s="40">
        <f t="shared" si="15"/>
        <v>0</v>
      </c>
      <c r="I509" s="57" t="s">
        <v>865</v>
      </c>
      <c r="J509" s="49" t="s">
        <v>865</v>
      </c>
      <c r="K509" s="48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1"/>
      <c r="BI509" s="1"/>
      <c r="BJ509" s="1"/>
      <c r="BK509" s="1"/>
      <c r="BL509" s="1"/>
      <c r="BM509" s="1"/>
      <c r="BN509" s="1"/>
      <c r="BO509" s="1"/>
      <c r="BP509" s="1"/>
      <c r="BQ509" s="1"/>
    </row>
    <row r="510" spans="1:69" s="36" customFormat="1" ht="15" x14ac:dyDescent="0.25">
      <c r="A510" s="50" t="s">
        <v>794</v>
      </c>
      <c r="B510" s="51" t="s">
        <v>795</v>
      </c>
      <c r="C510" s="51" t="s">
        <v>576</v>
      </c>
      <c r="D510" s="51" t="s">
        <v>799</v>
      </c>
      <c r="E510" s="59">
        <v>2937389</v>
      </c>
      <c r="F510" s="61">
        <v>2937389</v>
      </c>
      <c r="G510" s="24">
        <f t="shared" si="14"/>
        <v>0</v>
      </c>
      <c r="H510" s="40">
        <f t="shared" si="15"/>
        <v>0</v>
      </c>
      <c r="I510" s="57" t="s">
        <v>865</v>
      </c>
      <c r="J510" s="49" t="s">
        <v>865</v>
      </c>
      <c r="K510" s="48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1"/>
      <c r="BI510" s="1"/>
      <c r="BJ510" s="1"/>
      <c r="BK510" s="1"/>
      <c r="BL510" s="1"/>
      <c r="BM510" s="1"/>
      <c r="BN510" s="1"/>
      <c r="BO510" s="1"/>
      <c r="BP510" s="1"/>
      <c r="BQ510" s="1"/>
    </row>
    <row r="511" spans="1:69" s="36" customFormat="1" ht="15" x14ac:dyDescent="0.25">
      <c r="A511" s="50" t="s">
        <v>794</v>
      </c>
      <c r="B511" s="51" t="s">
        <v>795</v>
      </c>
      <c r="C511" s="51" t="s">
        <v>800</v>
      </c>
      <c r="D511" s="51" t="s">
        <v>869</v>
      </c>
      <c r="E511" s="59">
        <v>3668691</v>
      </c>
      <c r="F511" s="61">
        <v>3668691</v>
      </c>
      <c r="G511" s="24">
        <f t="shared" si="14"/>
        <v>0</v>
      </c>
      <c r="H511" s="40">
        <f t="shared" si="15"/>
        <v>0</v>
      </c>
      <c r="I511" s="57" t="s">
        <v>865</v>
      </c>
      <c r="J511" s="49" t="s">
        <v>865</v>
      </c>
      <c r="K511" s="48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1"/>
      <c r="BI511" s="1"/>
      <c r="BJ511" s="1"/>
      <c r="BK511" s="1"/>
      <c r="BL511" s="1"/>
      <c r="BM511" s="1"/>
      <c r="BN511" s="1"/>
      <c r="BO511" s="1"/>
      <c r="BP511" s="1"/>
      <c r="BQ511" s="1"/>
    </row>
    <row r="512" spans="1:69" s="36" customFormat="1" ht="15" x14ac:dyDescent="0.25">
      <c r="A512" s="50" t="s">
        <v>794</v>
      </c>
      <c r="B512" s="51" t="s">
        <v>795</v>
      </c>
      <c r="C512" s="51" t="s">
        <v>856</v>
      </c>
      <c r="D512" s="51" t="s">
        <v>870</v>
      </c>
      <c r="E512" s="59">
        <v>3028441</v>
      </c>
      <c r="F512" s="61">
        <v>3028441</v>
      </c>
      <c r="G512" s="24">
        <f t="shared" si="14"/>
        <v>0</v>
      </c>
      <c r="H512" s="40">
        <f t="shared" si="15"/>
        <v>0</v>
      </c>
      <c r="I512" s="57" t="s">
        <v>865</v>
      </c>
      <c r="J512" s="49" t="s">
        <v>865</v>
      </c>
      <c r="K512" s="48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1"/>
      <c r="BI512" s="1"/>
      <c r="BJ512" s="1"/>
      <c r="BK512" s="1"/>
      <c r="BL512" s="1"/>
      <c r="BM512" s="1"/>
      <c r="BN512" s="1"/>
      <c r="BO512" s="1"/>
      <c r="BP512" s="1"/>
      <c r="BQ512" s="1"/>
    </row>
    <row r="513" spans="1:69" s="36" customFormat="1" ht="15" x14ac:dyDescent="0.25">
      <c r="A513" s="50" t="s">
        <v>794</v>
      </c>
      <c r="B513" s="51" t="s">
        <v>795</v>
      </c>
      <c r="C513" s="51" t="s">
        <v>857</v>
      </c>
      <c r="D513" s="51" t="s">
        <v>871</v>
      </c>
      <c r="E513" s="59">
        <v>3103183</v>
      </c>
      <c r="F513" s="61">
        <v>3103183</v>
      </c>
      <c r="G513" s="24">
        <f t="shared" si="14"/>
        <v>0</v>
      </c>
      <c r="H513" s="40">
        <f t="shared" si="15"/>
        <v>0</v>
      </c>
      <c r="I513" s="57" t="s">
        <v>865</v>
      </c>
      <c r="J513" s="49" t="s">
        <v>865</v>
      </c>
      <c r="K513" s="48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1"/>
      <c r="BI513" s="1"/>
      <c r="BJ513" s="1"/>
      <c r="BK513" s="1"/>
      <c r="BL513" s="1"/>
      <c r="BM513" s="1"/>
      <c r="BN513" s="1"/>
      <c r="BO513" s="1"/>
      <c r="BP513" s="1"/>
      <c r="BQ513" s="1"/>
    </row>
    <row r="514" spans="1:69" s="36" customFormat="1" ht="15" x14ac:dyDescent="0.25">
      <c r="A514" s="50" t="s">
        <v>794</v>
      </c>
      <c r="B514" s="51" t="s">
        <v>795</v>
      </c>
      <c r="C514" s="51" t="s">
        <v>858</v>
      </c>
      <c r="D514" s="51" t="s">
        <v>872</v>
      </c>
      <c r="E514" s="59">
        <v>1220342</v>
      </c>
      <c r="F514" s="61">
        <v>1220342</v>
      </c>
      <c r="G514" s="24">
        <f t="shared" si="14"/>
        <v>0</v>
      </c>
      <c r="H514" s="40">
        <f t="shared" si="15"/>
        <v>0</v>
      </c>
      <c r="I514" s="57" t="s">
        <v>865</v>
      </c>
      <c r="J514" s="49" t="s">
        <v>865</v>
      </c>
      <c r="K514" s="48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1"/>
      <c r="BI514" s="1"/>
      <c r="BJ514" s="1"/>
      <c r="BK514" s="1"/>
      <c r="BL514" s="1"/>
      <c r="BM514" s="1"/>
      <c r="BN514" s="1"/>
      <c r="BO514" s="1"/>
      <c r="BP514" s="1"/>
      <c r="BQ514" s="1"/>
    </row>
    <row r="515" spans="1:69" s="36" customFormat="1" ht="15" x14ac:dyDescent="0.25">
      <c r="A515" s="50" t="s">
        <v>794</v>
      </c>
      <c r="B515" s="51" t="s">
        <v>795</v>
      </c>
      <c r="C515" s="51" t="s">
        <v>583</v>
      </c>
      <c r="D515" s="51" t="s">
        <v>801</v>
      </c>
      <c r="E515" s="59">
        <v>1529872</v>
      </c>
      <c r="F515" s="61">
        <v>1529872</v>
      </c>
      <c r="G515" s="24">
        <f t="shared" si="14"/>
        <v>0</v>
      </c>
      <c r="H515" s="40">
        <f t="shared" si="15"/>
        <v>0</v>
      </c>
      <c r="I515" s="57" t="s">
        <v>865</v>
      </c>
      <c r="J515" s="49" t="s">
        <v>865</v>
      </c>
      <c r="K515" s="48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1"/>
      <c r="BI515" s="1"/>
      <c r="BJ515" s="1"/>
      <c r="BK515" s="1"/>
      <c r="BL515" s="1"/>
      <c r="BM515" s="1"/>
      <c r="BN515" s="1"/>
      <c r="BO515" s="1"/>
      <c r="BP515" s="1"/>
      <c r="BQ515" s="1"/>
    </row>
    <row r="516" spans="1:69" s="36" customFormat="1" ht="15" x14ac:dyDescent="0.25">
      <c r="A516" s="50" t="s">
        <v>794</v>
      </c>
      <c r="B516" s="51" t="s">
        <v>795</v>
      </c>
      <c r="C516" s="51" t="s">
        <v>584</v>
      </c>
      <c r="D516" s="51" t="s">
        <v>891</v>
      </c>
      <c r="E516" s="59">
        <v>7106740</v>
      </c>
      <c r="F516" s="61">
        <v>7106740</v>
      </c>
      <c r="G516" s="24">
        <f t="shared" si="14"/>
        <v>0</v>
      </c>
      <c r="H516" s="40">
        <f t="shared" si="15"/>
        <v>0</v>
      </c>
      <c r="I516" s="57" t="s">
        <v>865</v>
      </c>
      <c r="J516" s="49" t="s">
        <v>865</v>
      </c>
      <c r="K516" s="48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1"/>
      <c r="BI516" s="1"/>
      <c r="BJ516" s="1"/>
      <c r="BK516" s="1"/>
      <c r="BL516" s="1"/>
      <c r="BM516" s="1"/>
      <c r="BN516" s="1"/>
      <c r="BO516" s="1"/>
      <c r="BP516" s="1"/>
      <c r="BQ516" s="1"/>
    </row>
    <row r="517" spans="1:69" s="36" customFormat="1" ht="15" x14ac:dyDescent="0.25">
      <c r="A517" s="50" t="s">
        <v>794</v>
      </c>
      <c r="B517" s="51" t="s">
        <v>795</v>
      </c>
      <c r="C517" s="51" t="s">
        <v>585</v>
      </c>
      <c r="D517" s="51" t="s">
        <v>802</v>
      </c>
      <c r="E517" s="59">
        <v>552430</v>
      </c>
      <c r="F517" s="61">
        <v>552430</v>
      </c>
      <c r="G517" s="24">
        <f t="shared" si="14"/>
        <v>0</v>
      </c>
      <c r="H517" s="40">
        <f t="shared" si="15"/>
        <v>0</v>
      </c>
      <c r="I517" s="57" t="s">
        <v>865</v>
      </c>
      <c r="J517" s="49" t="s">
        <v>865</v>
      </c>
      <c r="K517" s="48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1"/>
      <c r="BI517" s="1"/>
      <c r="BJ517" s="1"/>
      <c r="BK517" s="1"/>
      <c r="BL517" s="1"/>
      <c r="BM517" s="1"/>
      <c r="BN517" s="1"/>
      <c r="BO517" s="1"/>
      <c r="BP517" s="1"/>
      <c r="BQ517" s="1"/>
    </row>
    <row r="518" spans="1:69" s="36" customFormat="1" ht="15" x14ac:dyDescent="0.25">
      <c r="A518" s="50" t="s">
        <v>794</v>
      </c>
      <c r="B518" s="51" t="s">
        <v>795</v>
      </c>
      <c r="C518" s="51" t="s">
        <v>26</v>
      </c>
      <c r="D518" s="51" t="s">
        <v>803</v>
      </c>
      <c r="E518" s="59">
        <v>99853055</v>
      </c>
      <c r="F518" s="61">
        <v>99853055</v>
      </c>
      <c r="G518" s="24">
        <f t="shared" si="14"/>
        <v>0</v>
      </c>
      <c r="H518" s="40">
        <f t="shared" si="15"/>
        <v>0</v>
      </c>
      <c r="I518" s="57" t="s">
        <v>865</v>
      </c>
      <c r="J518" s="49" t="s">
        <v>865</v>
      </c>
      <c r="K518" s="48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1"/>
      <c r="BI518" s="1"/>
      <c r="BJ518" s="1"/>
      <c r="BK518" s="1"/>
      <c r="BL518" s="1"/>
      <c r="BM518" s="1"/>
      <c r="BN518" s="1"/>
      <c r="BO518" s="1"/>
      <c r="BP518" s="1"/>
      <c r="BQ518" s="1"/>
    </row>
    <row r="519" spans="1:69" s="36" customFormat="1" ht="15" x14ac:dyDescent="0.25">
      <c r="A519" s="50" t="s">
        <v>794</v>
      </c>
      <c r="B519" s="51" t="s">
        <v>795</v>
      </c>
      <c r="C519" s="51" t="s">
        <v>57</v>
      </c>
      <c r="D519" s="51" t="s">
        <v>804</v>
      </c>
      <c r="E519" s="59">
        <v>18889547</v>
      </c>
      <c r="F519" s="61">
        <v>18889547</v>
      </c>
      <c r="G519" s="24">
        <f t="shared" si="14"/>
        <v>0</v>
      </c>
      <c r="H519" s="40">
        <f t="shared" si="15"/>
        <v>0</v>
      </c>
      <c r="I519" s="57" t="s">
        <v>865</v>
      </c>
      <c r="J519" s="49" t="s">
        <v>865</v>
      </c>
      <c r="K519" s="48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1"/>
      <c r="BI519" s="1"/>
      <c r="BJ519" s="1"/>
      <c r="BK519" s="1"/>
      <c r="BL519" s="1"/>
      <c r="BM519" s="1"/>
      <c r="BN519" s="1"/>
      <c r="BO519" s="1"/>
      <c r="BP519" s="1"/>
      <c r="BQ519" s="1"/>
    </row>
    <row r="520" spans="1:69" s="36" customFormat="1" ht="15" x14ac:dyDescent="0.25">
      <c r="A520" s="50" t="s">
        <v>794</v>
      </c>
      <c r="B520" s="51" t="s">
        <v>795</v>
      </c>
      <c r="C520" s="51" t="s">
        <v>79</v>
      </c>
      <c r="D520" s="51" t="s">
        <v>805</v>
      </c>
      <c r="E520" s="59">
        <v>56903557</v>
      </c>
      <c r="F520" s="61">
        <v>56903557</v>
      </c>
      <c r="G520" s="24">
        <f t="shared" si="14"/>
        <v>0</v>
      </c>
      <c r="H520" s="40">
        <f t="shared" si="15"/>
        <v>0</v>
      </c>
      <c r="I520" s="57" t="s">
        <v>865</v>
      </c>
      <c r="J520" s="49" t="s">
        <v>865</v>
      </c>
      <c r="K520" s="48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1"/>
      <c r="BI520" s="1"/>
      <c r="BJ520" s="1"/>
      <c r="BK520" s="1"/>
      <c r="BL520" s="1"/>
      <c r="BM520" s="1"/>
      <c r="BN520" s="1"/>
      <c r="BO520" s="1"/>
      <c r="BP520" s="1"/>
      <c r="BQ520" s="1"/>
    </row>
    <row r="521" spans="1:69" s="36" customFormat="1" ht="15" x14ac:dyDescent="0.25">
      <c r="A521" s="50" t="s">
        <v>794</v>
      </c>
      <c r="B521" s="51" t="s">
        <v>795</v>
      </c>
      <c r="C521" s="51" t="s">
        <v>16</v>
      </c>
      <c r="D521" s="51" t="s">
        <v>806</v>
      </c>
      <c r="E521" s="59">
        <v>14792579</v>
      </c>
      <c r="F521" s="61">
        <v>14792579</v>
      </c>
      <c r="G521" s="24">
        <f t="shared" ref="G521:G549" si="16">SUM(F521-E521)</f>
        <v>0</v>
      </c>
      <c r="H521" s="40">
        <f t="shared" ref="H521:H549" si="17">ROUND(G521/E521,4)</f>
        <v>0</v>
      </c>
      <c r="I521" s="57" t="s">
        <v>865</v>
      </c>
      <c r="J521" s="49" t="s">
        <v>865</v>
      </c>
      <c r="K521" s="48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1"/>
      <c r="BI521" s="1"/>
      <c r="BJ521" s="1"/>
      <c r="BK521" s="1"/>
      <c r="BL521" s="1"/>
      <c r="BM521" s="1"/>
      <c r="BN521" s="1"/>
      <c r="BO521" s="1"/>
      <c r="BP521" s="1"/>
      <c r="BQ521" s="1"/>
    </row>
    <row r="522" spans="1:69" s="36" customFormat="1" ht="15" x14ac:dyDescent="0.25">
      <c r="A522" s="50" t="s">
        <v>794</v>
      </c>
      <c r="B522" s="51" t="s">
        <v>795</v>
      </c>
      <c r="C522" s="51" t="s">
        <v>82</v>
      </c>
      <c r="D522" s="51" t="s">
        <v>807</v>
      </c>
      <c r="E522" s="59">
        <v>31752187</v>
      </c>
      <c r="F522" s="61">
        <v>31752187</v>
      </c>
      <c r="G522" s="24">
        <f t="shared" si="16"/>
        <v>0</v>
      </c>
      <c r="H522" s="40">
        <f t="shared" si="17"/>
        <v>0</v>
      </c>
      <c r="I522" s="57" t="s">
        <v>865</v>
      </c>
      <c r="J522" s="49" t="s">
        <v>865</v>
      </c>
      <c r="K522" s="48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1"/>
      <c r="BI522" s="1"/>
      <c r="BJ522" s="1"/>
      <c r="BK522" s="1"/>
      <c r="BL522" s="1"/>
      <c r="BM522" s="1"/>
      <c r="BN522" s="1"/>
      <c r="BO522" s="1"/>
      <c r="BP522" s="1"/>
      <c r="BQ522" s="1"/>
    </row>
    <row r="523" spans="1:69" s="36" customFormat="1" ht="15" x14ac:dyDescent="0.25">
      <c r="A523" s="50" t="s">
        <v>794</v>
      </c>
      <c r="B523" s="51" t="s">
        <v>795</v>
      </c>
      <c r="C523" s="51" t="s">
        <v>59</v>
      </c>
      <c r="D523" s="51" t="s">
        <v>808</v>
      </c>
      <c r="E523" s="59">
        <v>9910035</v>
      </c>
      <c r="F523" s="61">
        <v>9910035</v>
      </c>
      <c r="G523" s="24">
        <f t="shared" si="16"/>
        <v>0</v>
      </c>
      <c r="H523" s="40">
        <f t="shared" si="17"/>
        <v>0</v>
      </c>
      <c r="I523" s="57" t="s">
        <v>865</v>
      </c>
      <c r="J523" s="49" t="s">
        <v>865</v>
      </c>
      <c r="K523" s="48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1"/>
      <c r="BI523" s="1"/>
      <c r="BJ523" s="1"/>
      <c r="BK523" s="1"/>
      <c r="BL523" s="1"/>
      <c r="BM523" s="1"/>
      <c r="BN523" s="1"/>
      <c r="BO523" s="1"/>
      <c r="BP523" s="1"/>
      <c r="BQ523" s="1"/>
    </row>
    <row r="524" spans="1:69" s="36" customFormat="1" ht="15" x14ac:dyDescent="0.25">
      <c r="A524" s="50" t="s">
        <v>794</v>
      </c>
      <c r="B524" s="51" t="s">
        <v>795</v>
      </c>
      <c r="C524" s="51" t="s">
        <v>37</v>
      </c>
      <c r="D524" s="51" t="s">
        <v>809</v>
      </c>
      <c r="E524" s="59">
        <v>8798228</v>
      </c>
      <c r="F524" s="61">
        <v>8798228</v>
      </c>
      <c r="G524" s="24">
        <f t="shared" si="16"/>
        <v>0</v>
      </c>
      <c r="H524" s="40">
        <f t="shared" si="17"/>
        <v>0</v>
      </c>
      <c r="I524" s="57" t="s">
        <v>865</v>
      </c>
      <c r="J524" s="49" t="s">
        <v>865</v>
      </c>
      <c r="K524" s="48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1"/>
      <c r="BI524" s="1"/>
      <c r="BJ524" s="1"/>
      <c r="BK524" s="1"/>
      <c r="BL524" s="1"/>
      <c r="BM524" s="1"/>
      <c r="BN524" s="1"/>
      <c r="BO524" s="1"/>
      <c r="BP524" s="1"/>
      <c r="BQ524" s="1"/>
    </row>
    <row r="525" spans="1:69" s="36" customFormat="1" ht="15" x14ac:dyDescent="0.25">
      <c r="A525" s="50" t="s">
        <v>794</v>
      </c>
      <c r="B525" s="51" t="s">
        <v>795</v>
      </c>
      <c r="C525" s="51" t="s">
        <v>214</v>
      </c>
      <c r="D525" s="51" t="s">
        <v>810</v>
      </c>
      <c r="E525" s="59">
        <v>3937269</v>
      </c>
      <c r="F525" s="61">
        <v>3937269</v>
      </c>
      <c r="G525" s="24">
        <f t="shared" si="16"/>
        <v>0</v>
      </c>
      <c r="H525" s="40">
        <f t="shared" si="17"/>
        <v>0</v>
      </c>
      <c r="I525" s="57" t="s">
        <v>865</v>
      </c>
      <c r="J525" s="49" t="s">
        <v>865</v>
      </c>
      <c r="K525" s="48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1"/>
      <c r="BI525" s="1"/>
      <c r="BJ525" s="1"/>
      <c r="BK525" s="1"/>
      <c r="BL525" s="1"/>
      <c r="BM525" s="1"/>
      <c r="BN525" s="1"/>
      <c r="BO525" s="1"/>
      <c r="BP525" s="1"/>
      <c r="BQ525" s="1"/>
    </row>
    <row r="526" spans="1:69" s="36" customFormat="1" ht="15" x14ac:dyDescent="0.25">
      <c r="A526" s="50" t="s">
        <v>794</v>
      </c>
      <c r="B526" s="51" t="s">
        <v>795</v>
      </c>
      <c r="C526" s="51" t="s">
        <v>67</v>
      </c>
      <c r="D526" s="51" t="s">
        <v>811</v>
      </c>
      <c r="E526" s="59">
        <v>50162484</v>
      </c>
      <c r="F526" s="61">
        <v>50162484</v>
      </c>
      <c r="G526" s="24">
        <f t="shared" si="16"/>
        <v>0</v>
      </c>
      <c r="H526" s="40">
        <f t="shared" si="17"/>
        <v>0</v>
      </c>
      <c r="I526" s="57" t="s">
        <v>865</v>
      </c>
      <c r="J526" s="49" t="s">
        <v>865</v>
      </c>
      <c r="K526" s="48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1"/>
      <c r="BI526" s="1"/>
      <c r="BJ526" s="1"/>
      <c r="BK526" s="1"/>
      <c r="BL526" s="1"/>
      <c r="BM526" s="1"/>
      <c r="BN526" s="1"/>
      <c r="BO526" s="1"/>
      <c r="BP526" s="1"/>
      <c r="BQ526" s="1"/>
    </row>
    <row r="527" spans="1:69" s="36" customFormat="1" ht="15" x14ac:dyDescent="0.25">
      <c r="A527" s="50" t="s">
        <v>794</v>
      </c>
      <c r="B527" s="51" t="s">
        <v>795</v>
      </c>
      <c r="C527" s="51" t="s">
        <v>184</v>
      </c>
      <c r="D527" s="51" t="s">
        <v>812</v>
      </c>
      <c r="E527" s="59">
        <v>3708784</v>
      </c>
      <c r="F527" s="61">
        <v>3708784</v>
      </c>
      <c r="G527" s="24">
        <f t="shared" si="16"/>
        <v>0</v>
      </c>
      <c r="H527" s="40">
        <f t="shared" si="17"/>
        <v>0</v>
      </c>
      <c r="I527" s="57" t="s">
        <v>865</v>
      </c>
      <c r="J527" s="49" t="s">
        <v>865</v>
      </c>
      <c r="K527" s="48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1"/>
      <c r="BI527" s="1"/>
      <c r="BJ527" s="1"/>
      <c r="BK527" s="1"/>
      <c r="BL527" s="1"/>
      <c r="BM527" s="1"/>
      <c r="BN527" s="1"/>
      <c r="BO527" s="1"/>
      <c r="BP527" s="1"/>
      <c r="BQ527" s="1"/>
    </row>
    <row r="528" spans="1:69" s="36" customFormat="1" ht="15" x14ac:dyDescent="0.25">
      <c r="A528" s="50" t="s">
        <v>794</v>
      </c>
      <c r="B528" s="51" t="s">
        <v>795</v>
      </c>
      <c r="C528" s="51" t="s">
        <v>18</v>
      </c>
      <c r="D528" s="51" t="s">
        <v>813</v>
      </c>
      <c r="E528" s="59">
        <v>24297126</v>
      </c>
      <c r="F528" s="61">
        <v>24297126</v>
      </c>
      <c r="G528" s="24">
        <f t="shared" si="16"/>
        <v>0</v>
      </c>
      <c r="H528" s="40">
        <f t="shared" si="17"/>
        <v>0</v>
      </c>
      <c r="I528" s="57" t="s">
        <v>865</v>
      </c>
      <c r="J528" s="49" t="s">
        <v>865</v>
      </c>
      <c r="K528" s="48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1"/>
      <c r="BI528" s="1"/>
      <c r="BJ528" s="1"/>
      <c r="BK528" s="1"/>
      <c r="BL528" s="1"/>
      <c r="BM528" s="1"/>
      <c r="BN528" s="1"/>
      <c r="BO528" s="1"/>
      <c r="BP528" s="1"/>
      <c r="BQ528" s="1"/>
    </row>
    <row r="529" spans="1:69" s="36" customFormat="1" ht="15" x14ac:dyDescent="0.25">
      <c r="A529" s="50" t="s">
        <v>794</v>
      </c>
      <c r="B529" s="51" t="s">
        <v>795</v>
      </c>
      <c r="C529" s="51" t="s">
        <v>352</v>
      </c>
      <c r="D529" s="51" t="s">
        <v>814</v>
      </c>
      <c r="E529" s="59">
        <v>10710996</v>
      </c>
      <c r="F529" s="61">
        <v>10710996</v>
      </c>
      <c r="G529" s="24">
        <f t="shared" si="16"/>
        <v>0</v>
      </c>
      <c r="H529" s="40">
        <f t="shared" si="17"/>
        <v>0</v>
      </c>
      <c r="I529" s="57" t="s">
        <v>865</v>
      </c>
      <c r="J529" s="49" t="s">
        <v>865</v>
      </c>
      <c r="K529" s="48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1"/>
      <c r="BI529" s="1"/>
      <c r="BJ529" s="1"/>
      <c r="BK529" s="1"/>
      <c r="BL529" s="1"/>
      <c r="BM529" s="1"/>
      <c r="BN529" s="1"/>
      <c r="BO529" s="1"/>
      <c r="BP529" s="1"/>
      <c r="BQ529" s="1"/>
    </row>
    <row r="530" spans="1:69" s="36" customFormat="1" ht="15" x14ac:dyDescent="0.25">
      <c r="A530" s="50" t="s">
        <v>794</v>
      </c>
      <c r="B530" s="51" t="s">
        <v>795</v>
      </c>
      <c r="C530" s="51" t="s">
        <v>368</v>
      </c>
      <c r="D530" s="51" t="s">
        <v>747</v>
      </c>
      <c r="E530" s="59">
        <v>1930928</v>
      </c>
      <c r="F530" s="61">
        <v>1930928</v>
      </c>
      <c r="G530" s="24">
        <f t="shared" si="16"/>
        <v>0</v>
      </c>
      <c r="H530" s="40">
        <f t="shared" si="17"/>
        <v>0</v>
      </c>
      <c r="I530" s="57" t="s">
        <v>865</v>
      </c>
      <c r="J530" s="49" t="s">
        <v>865</v>
      </c>
      <c r="K530" s="48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1"/>
      <c r="BI530" s="1"/>
      <c r="BJ530" s="1"/>
      <c r="BK530" s="1"/>
      <c r="BL530" s="1"/>
      <c r="BM530" s="1"/>
      <c r="BN530" s="1"/>
      <c r="BO530" s="1"/>
      <c r="BP530" s="1"/>
      <c r="BQ530" s="1"/>
    </row>
    <row r="531" spans="1:69" s="36" customFormat="1" ht="15" x14ac:dyDescent="0.25">
      <c r="A531" s="50" t="s">
        <v>815</v>
      </c>
      <c r="B531" s="51" t="s">
        <v>816</v>
      </c>
      <c r="C531" s="51" t="s">
        <v>26</v>
      </c>
      <c r="D531" s="51" t="s">
        <v>817</v>
      </c>
      <c r="E531" s="59">
        <v>1571911</v>
      </c>
      <c r="F531" s="61">
        <v>1571911</v>
      </c>
      <c r="G531" s="24">
        <f t="shared" si="16"/>
        <v>0</v>
      </c>
      <c r="H531" s="40">
        <f t="shared" si="17"/>
        <v>0</v>
      </c>
      <c r="I531" s="57" t="s">
        <v>865</v>
      </c>
      <c r="J531" s="49" t="s">
        <v>865</v>
      </c>
      <c r="K531" s="48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1"/>
      <c r="BI531" s="1"/>
      <c r="BJ531" s="1"/>
      <c r="BK531" s="1"/>
      <c r="BL531" s="1"/>
      <c r="BM531" s="1"/>
      <c r="BN531" s="1"/>
      <c r="BO531" s="1"/>
      <c r="BP531" s="1"/>
      <c r="BQ531" s="1"/>
    </row>
    <row r="532" spans="1:69" s="36" customFormat="1" ht="15" x14ac:dyDescent="0.25">
      <c r="A532" s="50" t="s">
        <v>815</v>
      </c>
      <c r="B532" s="51" t="s">
        <v>816</v>
      </c>
      <c r="C532" s="51" t="s">
        <v>232</v>
      </c>
      <c r="D532" s="51" t="s">
        <v>818</v>
      </c>
      <c r="E532" s="59">
        <v>11992399</v>
      </c>
      <c r="F532" s="61">
        <v>11992399</v>
      </c>
      <c r="G532" s="24">
        <f t="shared" si="16"/>
        <v>0</v>
      </c>
      <c r="H532" s="40">
        <f t="shared" si="17"/>
        <v>0</v>
      </c>
      <c r="I532" s="57" t="s">
        <v>865</v>
      </c>
      <c r="J532" s="49" t="s">
        <v>865</v>
      </c>
      <c r="K532" s="48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1"/>
      <c r="BI532" s="1"/>
      <c r="BJ532" s="1"/>
      <c r="BK532" s="1"/>
      <c r="BL532" s="1"/>
      <c r="BM532" s="1"/>
      <c r="BN532" s="1"/>
      <c r="BO532" s="1"/>
      <c r="BP532" s="1"/>
      <c r="BQ532" s="1"/>
    </row>
    <row r="533" spans="1:69" s="36" customFormat="1" ht="15" x14ac:dyDescent="0.25">
      <c r="A533" s="50" t="s">
        <v>815</v>
      </c>
      <c r="B533" s="51" t="s">
        <v>816</v>
      </c>
      <c r="C533" s="51" t="s">
        <v>41</v>
      </c>
      <c r="D533" s="51" t="s">
        <v>819</v>
      </c>
      <c r="E533" s="59">
        <v>9226855</v>
      </c>
      <c r="F533" s="61">
        <v>9226855</v>
      </c>
      <c r="G533" s="24">
        <f t="shared" si="16"/>
        <v>0</v>
      </c>
      <c r="H533" s="40">
        <f t="shared" si="17"/>
        <v>0</v>
      </c>
      <c r="I533" s="57" t="s">
        <v>865</v>
      </c>
      <c r="J533" s="49" t="s">
        <v>865</v>
      </c>
      <c r="K533" s="48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1"/>
      <c r="BI533" s="1"/>
      <c r="BJ533" s="1"/>
      <c r="BK533" s="1"/>
      <c r="BL533" s="1"/>
      <c r="BM533" s="1"/>
      <c r="BN533" s="1"/>
      <c r="BO533" s="1"/>
      <c r="BP533" s="1"/>
      <c r="BQ533" s="1"/>
    </row>
    <row r="534" spans="1:69" s="36" customFormat="1" ht="15" x14ac:dyDescent="0.25">
      <c r="A534" s="50" t="s">
        <v>815</v>
      </c>
      <c r="B534" s="51" t="s">
        <v>816</v>
      </c>
      <c r="C534" s="51" t="s">
        <v>820</v>
      </c>
      <c r="D534" s="51" t="s">
        <v>821</v>
      </c>
      <c r="E534" s="59">
        <v>2245412</v>
      </c>
      <c r="F534" s="61">
        <v>2245412</v>
      </c>
      <c r="G534" s="24">
        <f t="shared" si="16"/>
        <v>0</v>
      </c>
      <c r="H534" s="40">
        <f t="shared" si="17"/>
        <v>0</v>
      </c>
      <c r="I534" s="57" t="s">
        <v>865</v>
      </c>
      <c r="J534" s="49" t="s">
        <v>865</v>
      </c>
      <c r="K534" s="48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1"/>
      <c r="BI534" s="1"/>
      <c r="BJ534" s="1"/>
      <c r="BK534" s="1"/>
      <c r="BL534" s="1"/>
      <c r="BM534" s="1"/>
      <c r="BN534" s="1"/>
      <c r="BO534" s="1"/>
      <c r="BP534" s="1"/>
      <c r="BQ534" s="1"/>
    </row>
    <row r="535" spans="1:69" s="36" customFormat="1" ht="15" x14ac:dyDescent="0.25">
      <c r="A535" s="50" t="s">
        <v>822</v>
      </c>
      <c r="B535" s="51" t="s">
        <v>823</v>
      </c>
      <c r="C535" s="51" t="s">
        <v>16</v>
      </c>
      <c r="D535" s="51" t="s">
        <v>824</v>
      </c>
      <c r="E535" s="59">
        <v>562482</v>
      </c>
      <c r="F535" s="61">
        <v>562482</v>
      </c>
      <c r="G535" s="24">
        <f t="shared" si="16"/>
        <v>0</v>
      </c>
      <c r="H535" s="40">
        <f t="shared" si="17"/>
        <v>0</v>
      </c>
      <c r="I535" s="57" t="s">
        <v>865</v>
      </c>
      <c r="J535" s="49" t="s">
        <v>865</v>
      </c>
      <c r="K535" s="48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1"/>
      <c r="BI535" s="1"/>
      <c r="BJ535" s="1"/>
      <c r="BK535" s="1"/>
      <c r="BL535" s="1"/>
      <c r="BM535" s="1"/>
      <c r="BN535" s="1"/>
      <c r="BO535" s="1"/>
      <c r="BP535" s="1"/>
      <c r="BQ535" s="1"/>
    </row>
    <row r="536" spans="1:69" s="36" customFormat="1" ht="15" x14ac:dyDescent="0.25">
      <c r="A536" s="50" t="s">
        <v>822</v>
      </c>
      <c r="B536" s="51" t="s">
        <v>823</v>
      </c>
      <c r="C536" s="51" t="s">
        <v>37</v>
      </c>
      <c r="D536" s="51" t="s">
        <v>825</v>
      </c>
      <c r="E536" s="59">
        <v>4809851</v>
      </c>
      <c r="F536" s="61">
        <v>4809851</v>
      </c>
      <c r="G536" s="24">
        <f t="shared" si="16"/>
        <v>0</v>
      </c>
      <c r="H536" s="40">
        <f t="shared" si="17"/>
        <v>0</v>
      </c>
      <c r="I536" s="57" t="s">
        <v>865</v>
      </c>
      <c r="J536" s="49" t="s">
        <v>865</v>
      </c>
      <c r="K536" s="48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1"/>
      <c r="BI536" s="1"/>
      <c r="BJ536" s="1"/>
      <c r="BK536" s="1"/>
      <c r="BL536" s="1"/>
      <c r="BM536" s="1"/>
      <c r="BN536" s="1"/>
      <c r="BO536" s="1"/>
      <c r="BP536" s="1"/>
      <c r="BQ536" s="1"/>
    </row>
    <row r="537" spans="1:69" s="36" customFormat="1" ht="15" x14ac:dyDescent="0.25">
      <c r="A537" s="50" t="s">
        <v>822</v>
      </c>
      <c r="B537" s="51" t="s">
        <v>823</v>
      </c>
      <c r="C537" s="51" t="s">
        <v>250</v>
      </c>
      <c r="D537" s="51" t="s">
        <v>826</v>
      </c>
      <c r="E537" s="59">
        <v>2652707</v>
      </c>
      <c r="F537" s="61">
        <v>2652707</v>
      </c>
      <c r="G537" s="24">
        <f t="shared" si="16"/>
        <v>0</v>
      </c>
      <c r="H537" s="40">
        <f t="shared" si="17"/>
        <v>0</v>
      </c>
      <c r="I537" s="57" t="s">
        <v>865</v>
      </c>
      <c r="J537" s="49" t="s">
        <v>865</v>
      </c>
      <c r="K537" s="48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1"/>
      <c r="BI537" s="1"/>
      <c r="BJ537" s="1"/>
      <c r="BK537" s="1"/>
      <c r="BL537" s="1"/>
      <c r="BM537" s="1"/>
      <c r="BN537" s="1"/>
      <c r="BO537" s="1"/>
      <c r="BP537" s="1"/>
      <c r="BQ537" s="1"/>
    </row>
    <row r="538" spans="1:69" s="36" customFormat="1" ht="15" x14ac:dyDescent="0.25">
      <c r="A538" s="50" t="s">
        <v>822</v>
      </c>
      <c r="B538" s="51" t="s">
        <v>823</v>
      </c>
      <c r="C538" s="51" t="s">
        <v>22</v>
      </c>
      <c r="D538" s="51" t="s">
        <v>827</v>
      </c>
      <c r="E538" s="59">
        <v>19484108</v>
      </c>
      <c r="F538" s="61">
        <v>19484108</v>
      </c>
      <c r="G538" s="24">
        <f t="shared" si="16"/>
        <v>0</v>
      </c>
      <c r="H538" s="40">
        <f t="shared" si="17"/>
        <v>0</v>
      </c>
      <c r="I538" s="57" t="s">
        <v>865</v>
      </c>
      <c r="J538" s="49" t="s">
        <v>865</v>
      </c>
      <c r="K538" s="48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1"/>
      <c r="BI538" s="1"/>
      <c r="BJ538" s="1"/>
      <c r="BK538" s="1"/>
      <c r="BL538" s="1"/>
      <c r="BM538" s="1"/>
      <c r="BN538" s="1"/>
      <c r="BO538" s="1"/>
      <c r="BP538" s="1"/>
      <c r="BQ538" s="1"/>
    </row>
    <row r="539" spans="1:69" s="36" customFormat="1" ht="15" x14ac:dyDescent="0.25">
      <c r="A539" s="50" t="s">
        <v>828</v>
      </c>
      <c r="B539" s="51" t="s">
        <v>829</v>
      </c>
      <c r="C539" s="51" t="s">
        <v>26</v>
      </c>
      <c r="D539" s="51" t="s">
        <v>830</v>
      </c>
      <c r="E539" s="59">
        <v>272062</v>
      </c>
      <c r="F539" s="61">
        <v>272062</v>
      </c>
      <c r="G539" s="24">
        <f t="shared" si="16"/>
        <v>0</v>
      </c>
      <c r="H539" s="40">
        <f t="shared" si="17"/>
        <v>0</v>
      </c>
      <c r="I539" s="57" t="s">
        <v>865</v>
      </c>
      <c r="J539" s="49" t="s">
        <v>865</v>
      </c>
      <c r="K539" s="48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1"/>
      <c r="BI539" s="1"/>
      <c r="BJ539" s="1"/>
      <c r="BK539" s="1"/>
      <c r="BL539" s="1"/>
      <c r="BM539" s="1"/>
      <c r="BN539" s="1"/>
      <c r="BO539" s="1"/>
      <c r="BP539" s="1"/>
      <c r="BQ539" s="1"/>
    </row>
    <row r="540" spans="1:69" s="36" customFormat="1" ht="15" x14ac:dyDescent="0.25">
      <c r="A540" s="50" t="s">
        <v>828</v>
      </c>
      <c r="B540" s="51" t="s">
        <v>829</v>
      </c>
      <c r="C540" s="51" t="s">
        <v>184</v>
      </c>
      <c r="D540" s="51" t="s">
        <v>831</v>
      </c>
      <c r="E540" s="59">
        <v>2284548</v>
      </c>
      <c r="F540" s="61">
        <v>2284548</v>
      </c>
      <c r="G540" s="24">
        <f t="shared" si="16"/>
        <v>0</v>
      </c>
      <c r="H540" s="40">
        <f t="shared" si="17"/>
        <v>0</v>
      </c>
      <c r="I540" s="57" t="s">
        <v>865</v>
      </c>
      <c r="J540" s="49" t="s">
        <v>865</v>
      </c>
      <c r="K540" s="48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  <c r="BG540" s="52"/>
      <c r="BH540" s="1"/>
      <c r="BI540" s="1"/>
      <c r="BJ540" s="1"/>
      <c r="BK540" s="1"/>
      <c r="BL540" s="1"/>
      <c r="BM540" s="1"/>
      <c r="BN540" s="1"/>
      <c r="BO540" s="1"/>
      <c r="BP540" s="1"/>
      <c r="BQ540" s="1"/>
    </row>
    <row r="541" spans="1:69" s="36" customFormat="1" ht="15" x14ac:dyDescent="0.25">
      <c r="A541" s="50" t="s">
        <v>828</v>
      </c>
      <c r="B541" s="51" t="s">
        <v>829</v>
      </c>
      <c r="C541" s="51" t="s">
        <v>18</v>
      </c>
      <c r="D541" s="51" t="s">
        <v>832</v>
      </c>
      <c r="E541" s="59">
        <v>1363379</v>
      </c>
      <c r="F541" s="61">
        <v>1363379</v>
      </c>
      <c r="G541" s="24">
        <f t="shared" si="16"/>
        <v>0</v>
      </c>
      <c r="H541" s="40">
        <f t="shared" si="17"/>
        <v>0</v>
      </c>
      <c r="I541" s="57" t="s">
        <v>865</v>
      </c>
      <c r="J541" s="49" t="s">
        <v>865</v>
      </c>
      <c r="K541" s="48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1"/>
      <c r="BI541" s="1"/>
      <c r="BJ541" s="1"/>
      <c r="BK541" s="1"/>
      <c r="BL541" s="1"/>
      <c r="BM541" s="1"/>
      <c r="BN541" s="1"/>
      <c r="BO541" s="1"/>
      <c r="BP541" s="1"/>
      <c r="BQ541" s="1"/>
    </row>
    <row r="542" spans="1:69" s="36" customFormat="1" ht="15" x14ac:dyDescent="0.25">
      <c r="A542" s="50" t="s">
        <v>828</v>
      </c>
      <c r="B542" s="51" t="s">
        <v>829</v>
      </c>
      <c r="C542" s="51" t="s">
        <v>833</v>
      </c>
      <c r="D542" s="51" t="s">
        <v>834</v>
      </c>
      <c r="E542" s="59">
        <v>2371342</v>
      </c>
      <c r="F542" s="61">
        <v>2371342</v>
      </c>
      <c r="G542" s="24">
        <f t="shared" si="16"/>
        <v>0</v>
      </c>
      <c r="H542" s="40">
        <f t="shared" si="17"/>
        <v>0</v>
      </c>
      <c r="I542" s="57" t="s">
        <v>865</v>
      </c>
      <c r="J542" s="49" t="s">
        <v>865</v>
      </c>
      <c r="K542" s="48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1"/>
      <c r="BI542" s="1"/>
      <c r="BJ542" s="1"/>
      <c r="BK542" s="1"/>
      <c r="BL542" s="1"/>
      <c r="BM542" s="1"/>
      <c r="BN542" s="1"/>
      <c r="BO542" s="1"/>
      <c r="BP542" s="1"/>
      <c r="BQ542" s="1"/>
    </row>
    <row r="543" spans="1:69" s="36" customFormat="1" ht="15" x14ac:dyDescent="0.25">
      <c r="A543" s="50" t="s">
        <v>835</v>
      </c>
      <c r="B543" s="51" t="s">
        <v>836</v>
      </c>
      <c r="C543" s="51" t="s">
        <v>26</v>
      </c>
      <c r="D543" s="51" t="s">
        <v>837</v>
      </c>
      <c r="E543" s="59">
        <v>770345</v>
      </c>
      <c r="F543" s="61">
        <v>770345</v>
      </c>
      <c r="G543" s="24">
        <f t="shared" si="16"/>
        <v>0</v>
      </c>
      <c r="H543" s="40">
        <f t="shared" si="17"/>
        <v>0</v>
      </c>
      <c r="I543" s="57">
        <v>1</v>
      </c>
      <c r="J543" s="49" t="s">
        <v>865</v>
      </c>
      <c r="K543" s="48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1"/>
      <c r="BI543" s="1"/>
      <c r="BJ543" s="1"/>
      <c r="BK543" s="1"/>
      <c r="BL543" s="1"/>
      <c r="BM543" s="1"/>
      <c r="BN543" s="1"/>
      <c r="BO543" s="1"/>
      <c r="BP543" s="1"/>
      <c r="BQ543" s="1"/>
    </row>
    <row r="544" spans="1:69" s="36" customFormat="1" ht="15" x14ac:dyDescent="0.25">
      <c r="A544" s="50" t="s">
        <v>835</v>
      </c>
      <c r="B544" s="51" t="s">
        <v>836</v>
      </c>
      <c r="C544" s="51" t="s">
        <v>79</v>
      </c>
      <c r="D544" s="51" t="s">
        <v>838</v>
      </c>
      <c r="E544" s="59">
        <v>21124</v>
      </c>
      <c r="F544" s="61">
        <v>21124</v>
      </c>
      <c r="G544" s="24">
        <f t="shared" si="16"/>
        <v>0</v>
      </c>
      <c r="H544" s="40">
        <f t="shared" si="17"/>
        <v>0</v>
      </c>
      <c r="I544" s="57">
        <v>1</v>
      </c>
      <c r="J544" s="49">
        <v>1</v>
      </c>
      <c r="K544" s="48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1"/>
      <c r="BI544" s="1"/>
      <c r="BJ544" s="1"/>
      <c r="BK544" s="1"/>
      <c r="BL544" s="1"/>
      <c r="BM544" s="1"/>
      <c r="BN544" s="1"/>
      <c r="BO544" s="1"/>
      <c r="BP544" s="1"/>
      <c r="BQ544" s="1"/>
    </row>
    <row r="545" spans="1:69" s="36" customFormat="1" ht="15" x14ac:dyDescent="0.25">
      <c r="A545" s="50" t="s">
        <v>835</v>
      </c>
      <c r="B545" s="51" t="s">
        <v>836</v>
      </c>
      <c r="C545" s="51" t="s">
        <v>59</v>
      </c>
      <c r="D545" s="51" t="s">
        <v>839</v>
      </c>
      <c r="E545" s="59">
        <v>10901</v>
      </c>
      <c r="F545" s="61">
        <v>10874</v>
      </c>
      <c r="G545" s="24">
        <f t="shared" si="16"/>
        <v>-27</v>
      </c>
      <c r="H545" s="40">
        <f t="shared" si="17"/>
        <v>-2.5000000000000001E-3</v>
      </c>
      <c r="I545" s="57">
        <v>1</v>
      </c>
      <c r="J545" s="49" t="s">
        <v>865</v>
      </c>
      <c r="K545" s="48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1"/>
      <c r="BI545" s="1"/>
      <c r="BJ545" s="1"/>
      <c r="BK545" s="1"/>
      <c r="BL545" s="1"/>
      <c r="BM545" s="1"/>
      <c r="BN545" s="1"/>
      <c r="BO545" s="1"/>
      <c r="BP545" s="1"/>
      <c r="BQ545" s="1"/>
    </row>
    <row r="546" spans="1:69" s="36" customFormat="1" ht="15" x14ac:dyDescent="0.25">
      <c r="A546" s="50" t="s">
        <v>840</v>
      </c>
      <c r="B546" s="51" t="s">
        <v>841</v>
      </c>
      <c r="C546" s="51" t="s">
        <v>26</v>
      </c>
      <c r="D546" s="51" t="s">
        <v>842</v>
      </c>
      <c r="E546" s="59">
        <v>7580098</v>
      </c>
      <c r="F546" s="61">
        <v>7580098</v>
      </c>
      <c r="G546" s="24">
        <f t="shared" si="16"/>
        <v>0</v>
      </c>
      <c r="H546" s="40">
        <f t="shared" si="17"/>
        <v>0</v>
      </c>
      <c r="I546" s="57" t="s">
        <v>865</v>
      </c>
      <c r="J546" s="49" t="s">
        <v>865</v>
      </c>
      <c r="K546" s="48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  <c r="BG546" s="52"/>
      <c r="BH546" s="1"/>
      <c r="BI546" s="1"/>
      <c r="BJ546" s="1"/>
      <c r="BK546" s="1"/>
      <c r="BL546" s="1"/>
      <c r="BM546" s="1"/>
      <c r="BN546" s="1"/>
      <c r="BO546" s="1"/>
      <c r="BP546" s="1"/>
      <c r="BQ546" s="1"/>
    </row>
    <row r="547" spans="1:69" s="36" customFormat="1" ht="15" x14ac:dyDescent="0.25">
      <c r="A547" s="50" t="s">
        <v>840</v>
      </c>
      <c r="B547" s="51" t="s">
        <v>841</v>
      </c>
      <c r="C547" s="51" t="s">
        <v>57</v>
      </c>
      <c r="D547" s="51" t="s">
        <v>843</v>
      </c>
      <c r="E547" s="59">
        <v>1188653</v>
      </c>
      <c r="F547" s="61">
        <v>1188653</v>
      </c>
      <c r="G547" s="24">
        <f t="shared" si="16"/>
        <v>0</v>
      </c>
      <c r="H547" s="40">
        <f t="shared" si="17"/>
        <v>0</v>
      </c>
      <c r="I547" s="57" t="s">
        <v>865</v>
      </c>
      <c r="J547" s="49" t="s">
        <v>865</v>
      </c>
      <c r="K547" s="48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1"/>
      <c r="BI547" s="1"/>
      <c r="BJ547" s="1"/>
      <c r="BK547" s="1"/>
      <c r="BL547" s="1"/>
      <c r="BM547" s="1"/>
      <c r="BN547" s="1"/>
      <c r="BO547" s="1"/>
      <c r="BP547" s="1"/>
      <c r="BQ547" s="1"/>
    </row>
    <row r="548" spans="1:69" s="36" customFormat="1" ht="15" x14ac:dyDescent="0.25">
      <c r="A548" s="50" t="s">
        <v>840</v>
      </c>
      <c r="B548" s="51" t="s">
        <v>841</v>
      </c>
      <c r="C548" s="51" t="s">
        <v>79</v>
      </c>
      <c r="D548" s="51" t="s">
        <v>844</v>
      </c>
      <c r="E548" s="59">
        <v>90918</v>
      </c>
      <c r="F548" s="61">
        <v>90918</v>
      </c>
      <c r="G548" s="24">
        <f t="shared" si="16"/>
        <v>0</v>
      </c>
      <c r="H548" s="40">
        <f t="shared" si="17"/>
        <v>0</v>
      </c>
      <c r="I548" s="57">
        <v>1</v>
      </c>
      <c r="J548" s="49" t="s">
        <v>865</v>
      </c>
      <c r="K548" s="48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  <c r="BG548" s="52"/>
      <c r="BH548" s="1"/>
      <c r="BI548" s="1"/>
      <c r="BJ548" s="1"/>
      <c r="BK548" s="1"/>
      <c r="BL548" s="1"/>
      <c r="BM548" s="1"/>
      <c r="BN548" s="1"/>
      <c r="BO548" s="1"/>
      <c r="BP548" s="1"/>
      <c r="BQ548" s="1"/>
    </row>
    <row r="549" spans="1:69" s="36" customFormat="1" ht="15" x14ac:dyDescent="0.25">
      <c r="A549" s="50" t="s">
        <v>840</v>
      </c>
      <c r="B549" s="51" t="s">
        <v>841</v>
      </c>
      <c r="C549" s="51" t="s">
        <v>82</v>
      </c>
      <c r="D549" s="51" t="s">
        <v>845</v>
      </c>
      <c r="E549" s="59">
        <v>17410</v>
      </c>
      <c r="F549" s="61">
        <v>17410</v>
      </c>
      <c r="G549" s="24">
        <f t="shared" si="16"/>
        <v>0</v>
      </c>
      <c r="H549" s="40">
        <f t="shared" si="17"/>
        <v>0</v>
      </c>
      <c r="I549" s="57">
        <v>1</v>
      </c>
      <c r="J549" s="49">
        <v>1</v>
      </c>
      <c r="K549" s="48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1"/>
      <c r="BI549" s="1"/>
      <c r="BJ549" s="1"/>
      <c r="BK549" s="1"/>
      <c r="BL549" s="1"/>
      <c r="BM549" s="1"/>
      <c r="BN549" s="1"/>
      <c r="BO549" s="1"/>
      <c r="BP549" s="1"/>
      <c r="BQ549" s="1"/>
    </row>
    <row r="550" spans="1:69" x14ac:dyDescent="0.2">
      <c r="A550" s="25"/>
      <c r="B550" s="26"/>
      <c r="C550" s="26"/>
      <c r="D550" s="27"/>
      <c r="E550" s="24"/>
      <c r="F550" s="2"/>
      <c r="G550" s="24"/>
      <c r="H550" s="40"/>
      <c r="I550" s="13"/>
      <c r="J550" s="15"/>
      <c r="K550" s="14"/>
    </row>
    <row r="551" spans="1:69" ht="13.5" thickBot="1" x14ac:dyDescent="0.25">
      <c r="A551" s="28">
        <f>COUNTA(A9:A549)</f>
        <v>541</v>
      </c>
      <c r="B551" s="29" t="s">
        <v>899</v>
      </c>
      <c r="C551" s="29"/>
      <c r="D551" s="30"/>
      <c r="E551" s="31">
        <f>SUM(E9:E549)</f>
        <v>2403038846</v>
      </c>
      <c r="F551" s="3">
        <f>SUM(F9:F549)</f>
        <v>2403815884</v>
      </c>
      <c r="G551" s="31">
        <f>SUM(G9:G549)</f>
        <v>777038</v>
      </c>
      <c r="H551" s="41">
        <f>ROUND(G551/E551,4)</f>
        <v>2.9999999999999997E-4</v>
      </c>
      <c r="I551" s="32">
        <f>SUM(I9:I549)</f>
        <v>79</v>
      </c>
      <c r="J551" s="33">
        <f>SUM(J9:J549)</f>
        <v>40</v>
      </c>
      <c r="K551" s="46"/>
    </row>
    <row r="552" spans="1:69" x14ac:dyDescent="0.2">
      <c r="A552" s="53"/>
      <c r="B552" s="54"/>
      <c r="C552" s="54"/>
      <c r="D552" s="54"/>
      <c r="E552" s="2"/>
      <c r="F552" s="2"/>
      <c r="G552" s="2"/>
      <c r="H552" s="55"/>
      <c r="I552" s="46"/>
      <c r="J552" s="46"/>
      <c r="K552" s="46"/>
    </row>
    <row r="553" spans="1:69" x14ac:dyDescent="0.2">
      <c r="A553" s="56" t="s">
        <v>897</v>
      </c>
      <c r="B553" s="54"/>
      <c r="C553" s="54"/>
      <c r="D553" s="54"/>
      <c r="E553" s="2"/>
      <c r="F553" s="2"/>
      <c r="G553" s="2"/>
      <c r="H553" s="55"/>
      <c r="I553" s="46"/>
      <c r="J553" s="46"/>
      <c r="K553" s="46"/>
    </row>
    <row r="554" spans="1:69" x14ac:dyDescent="0.2">
      <c r="A554" s="53" t="s">
        <v>898</v>
      </c>
      <c r="B554" s="54"/>
      <c r="C554" s="54"/>
      <c r="D554" s="54"/>
      <c r="E554" s="2"/>
      <c r="F554" s="2"/>
      <c r="G554" s="2"/>
      <c r="H554" s="55"/>
      <c r="I554" s="46"/>
      <c r="J554" s="46"/>
      <c r="K554" s="46"/>
    </row>
    <row r="555" spans="1:69" x14ac:dyDescent="0.2">
      <c r="A555" s="53"/>
      <c r="B555" s="54"/>
      <c r="C555" s="54"/>
      <c r="D555" s="54"/>
      <c r="E555" s="2"/>
      <c r="F555" s="2"/>
      <c r="G555" s="2"/>
      <c r="H555" s="55"/>
      <c r="I555" s="46"/>
      <c r="J555" s="46"/>
      <c r="K555" s="46"/>
    </row>
  </sheetData>
  <sortState ref="S9:Y548">
    <sortCondition ref="S9:S548"/>
    <sortCondition ref="U9:U548"/>
  </sortState>
  <mergeCells count="2">
    <mergeCell ref="I1:I8"/>
    <mergeCell ref="J1:J8"/>
  </mergeCells>
  <conditionalFormatting sqref="G550:H554 G10:G549 I365:J550 I9:J363 K9:K550">
    <cfRule type="cellIs" dxfId="4" priority="80" operator="lessThan">
      <formula>0</formula>
    </cfRule>
  </conditionalFormatting>
  <conditionalFormatting sqref="G9 G555">
    <cfRule type="cellIs" dxfId="3" priority="129" operator="lessThan">
      <formula>0</formula>
    </cfRule>
  </conditionalFormatting>
  <conditionalFormatting sqref="H9 H555">
    <cfRule type="cellIs" dxfId="2" priority="49" operator="lessThan">
      <formula>0</formula>
    </cfRule>
  </conditionalFormatting>
  <conditionalFormatting sqref="I364:J364">
    <cfRule type="cellIs" dxfId="1" priority="11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5" right="0.5" top="0.66" bottom="0.65" header="0.3" footer="0.3"/>
  <pageSetup scale="80" orientation="portrait" r:id="rId1"/>
  <headerFooter>
    <oddHeader>&amp;L&amp;"Times,Regular"Comp of FY20 Adjusted 01/13/2020 vs 
FY20 Adjusted 01/24/2020 State Aid Allocation&amp;C&amp;"Times,Regular"Oklahoma State Department of Education&amp;R&amp;"Times,Regular"01/24/2020</oddHeader>
    <oddFooter>&amp;L&amp;"Times,Regular"State Aid Section
&amp;A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122019 vs FY20 01132020</vt:lpstr>
      <vt:lpstr>'FY20 122019 vs FY20 01132020'!Print_Area</vt:lpstr>
      <vt:lpstr>'FY20 122019 vs FY20 01132020'!Print_Titles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Windows User</cp:lastModifiedBy>
  <cp:lastPrinted>2020-01-24T20:54:45Z</cp:lastPrinted>
  <dcterms:created xsi:type="dcterms:W3CDTF">2015-07-01T17:30:33Z</dcterms:created>
  <dcterms:modified xsi:type="dcterms:W3CDTF">2020-01-24T20:54:48Z</dcterms:modified>
</cp:coreProperties>
</file>