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1789467a5d6c694/Documents/Web Stuff/"/>
    </mc:Choice>
  </mc:AlternateContent>
  <xr:revisionPtr revIDLastSave="15" documentId="11_B0D16C7FE7930BEDF17E14FCC58D412D55EE6FA1" xr6:coauthVersionLast="46" xr6:coauthVersionMax="46" xr10:uidLastSave="{1994050F-9132-448D-B5F1-86C83FD6278C}"/>
  <bookViews>
    <workbookView xWindow="-120" yWindow="-120" windowWidth="29040" windowHeight="15840" tabRatio="885" xr2:uid="{00000000-000D-0000-FFFF-FFFF00000000}"/>
  </bookViews>
  <sheets>
    <sheet name="032321 vs 04132021 (1)" sheetId="4" r:id="rId1"/>
  </sheets>
  <definedNames>
    <definedName name="_xlnm.Print_Area" localSheetId="0">'032321 vs 04132021 (1)'!$A$9:$J$559</definedName>
    <definedName name="_xlnm.Print_Titles" localSheetId="0">'032321 vs 04132021 (1)'!$1:$8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51" i="4" l="1"/>
  <c r="J551" i="4"/>
  <c r="G342" i="4" l="1"/>
  <c r="H342" i="4" s="1"/>
  <c r="A551" i="4"/>
  <c r="G549" i="4" l="1"/>
  <c r="H549" i="4" s="1"/>
  <c r="G548" i="4"/>
  <c r="H548" i="4" s="1"/>
  <c r="G547" i="4"/>
  <c r="H547" i="4" s="1"/>
  <c r="G546" i="4"/>
  <c r="H546" i="4" s="1"/>
  <c r="G545" i="4"/>
  <c r="H545" i="4" s="1"/>
  <c r="G544" i="4"/>
  <c r="H544" i="4" s="1"/>
  <c r="G543" i="4"/>
  <c r="H543" i="4" s="1"/>
  <c r="G542" i="4"/>
  <c r="H542" i="4" s="1"/>
  <c r="G541" i="4"/>
  <c r="H541" i="4" s="1"/>
  <c r="G540" i="4"/>
  <c r="H540" i="4" s="1"/>
  <c r="G539" i="4"/>
  <c r="H539" i="4" s="1"/>
  <c r="G538" i="4"/>
  <c r="H538" i="4" s="1"/>
  <c r="G537" i="4"/>
  <c r="H537" i="4" s="1"/>
  <c r="G536" i="4"/>
  <c r="H536" i="4" s="1"/>
  <c r="G535" i="4"/>
  <c r="H535" i="4" s="1"/>
  <c r="G534" i="4"/>
  <c r="H534" i="4" s="1"/>
  <c r="G533" i="4"/>
  <c r="H533" i="4" s="1"/>
  <c r="G532" i="4"/>
  <c r="H532" i="4" s="1"/>
  <c r="G531" i="4"/>
  <c r="H531" i="4" s="1"/>
  <c r="G530" i="4"/>
  <c r="H530" i="4" s="1"/>
  <c r="G529" i="4"/>
  <c r="H529" i="4" s="1"/>
  <c r="G528" i="4"/>
  <c r="H528" i="4" s="1"/>
  <c r="G527" i="4"/>
  <c r="H527" i="4" s="1"/>
  <c r="G526" i="4"/>
  <c r="H526" i="4" s="1"/>
  <c r="G525" i="4"/>
  <c r="H525" i="4" s="1"/>
  <c r="G524" i="4"/>
  <c r="H524" i="4" s="1"/>
  <c r="G523" i="4"/>
  <c r="H523" i="4" s="1"/>
  <c r="G522" i="4"/>
  <c r="H522" i="4" s="1"/>
  <c r="G521" i="4"/>
  <c r="H521" i="4" s="1"/>
  <c r="G520" i="4"/>
  <c r="H520" i="4" s="1"/>
  <c r="G519" i="4"/>
  <c r="H519" i="4" s="1"/>
  <c r="G518" i="4"/>
  <c r="H518" i="4" s="1"/>
  <c r="G517" i="4"/>
  <c r="H517" i="4" s="1"/>
  <c r="G516" i="4"/>
  <c r="H516" i="4" s="1"/>
  <c r="G515" i="4"/>
  <c r="H515" i="4" s="1"/>
  <c r="G514" i="4"/>
  <c r="H514" i="4" s="1"/>
  <c r="G513" i="4"/>
  <c r="H513" i="4" s="1"/>
  <c r="G512" i="4"/>
  <c r="H512" i="4" s="1"/>
  <c r="G511" i="4"/>
  <c r="H511" i="4" s="1"/>
  <c r="G510" i="4"/>
  <c r="H510" i="4" s="1"/>
  <c r="G509" i="4"/>
  <c r="H509" i="4" s="1"/>
  <c r="G508" i="4"/>
  <c r="H508" i="4" s="1"/>
  <c r="G507" i="4"/>
  <c r="H507" i="4" s="1"/>
  <c r="G506" i="4"/>
  <c r="H506" i="4" s="1"/>
  <c r="G505" i="4"/>
  <c r="H505" i="4" s="1"/>
  <c r="G504" i="4"/>
  <c r="H504" i="4" s="1"/>
  <c r="G503" i="4"/>
  <c r="H503" i="4" s="1"/>
  <c r="G502" i="4"/>
  <c r="H502" i="4" s="1"/>
  <c r="G501" i="4"/>
  <c r="H501" i="4" s="1"/>
  <c r="G500" i="4"/>
  <c r="H500" i="4" s="1"/>
  <c r="G499" i="4"/>
  <c r="H499" i="4" s="1"/>
  <c r="G498" i="4"/>
  <c r="H498" i="4" s="1"/>
  <c r="G497" i="4"/>
  <c r="H497" i="4" s="1"/>
  <c r="G496" i="4"/>
  <c r="H496" i="4" s="1"/>
  <c r="G495" i="4"/>
  <c r="H495" i="4" s="1"/>
  <c r="G494" i="4"/>
  <c r="H494" i="4" s="1"/>
  <c r="G493" i="4"/>
  <c r="H493" i="4" s="1"/>
  <c r="G492" i="4"/>
  <c r="H492" i="4" s="1"/>
  <c r="G491" i="4"/>
  <c r="H491" i="4" s="1"/>
  <c r="G490" i="4"/>
  <c r="H490" i="4" s="1"/>
  <c r="G489" i="4"/>
  <c r="H489" i="4" s="1"/>
  <c r="G488" i="4"/>
  <c r="H488" i="4" s="1"/>
  <c r="G487" i="4"/>
  <c r="H487" i="4" s="1"/>
  <c r="G486" i="4"/>
  <c r="H486" i="4" s="1"/>
  <c r="G485" i="4"/>
  <c r="H485" i="4" s="1"/>
  <c r="G484" i="4"/>
  <c r="H484" i="4" s="1"/>
  <c r="G483" i="4"/>
  <c r="H483" i="4" s="1"/>
  <c r="G482" i="4"/>
  <c r="H482" i="4" s="1"/>
  <c r="G481" i="4"/>
  <c r="H481" i="4" s="1"/>
  <c r="G480" i="4"/>
  <c r="H480" i="4" s="1"/>
  <c r="G479" i="4"/>
  <c r="H479" i="4" s="1"/>
  <c r="G478" i="4"/>
  <c r="H478" i="4" s="1"/>
  <c r="G477" i="4"/>
  <c r="H477" i="4" s="1"/>
  <c r="G476" i="4"/>
  <c r="H476" i="4" s="1"/>
  <c r="G475" i="4"/>
  <c r="H475" i="4" s="1"/>
  <c r="G474" i="4"/>
  <c r="H474" i="4" s="1"/>
  <c r="G473" i="4"/>
  <c r="H473" i="4" s="1"/>
  <c r="G472" i="4"/>
  <c r="H472" i="4" s="1"/>
  <c r="G471" i="4"/>
  <c r="H471" i="4" s="1"/>
  <c r="G470" i="4"/>
  <c r="H470" i="4" s="1"/>
  <c r="G469" i="4"/>
  <c r="H469" i="4" s="1"/>
  <c r="G468" i="4"/>
  <c r="H468" i="4" s="1"/>
  <c r="G467" i="4"/>
  <c r="H467" i="4" s="1"/>
  <c r="G466" i="4"/>
  <c r="H466" i="4" s="1"/>
  <c r="G465" i="4"/>
  <c r="H465" i="4" s="1"/>
  <c r="G464" i="4"/>
  <c r="H464" i="4" s="1"/>
  <c r="G463" i="4"/>
  <c r="H463" i="4" s="1"/>
  <c r="G462" i="4"/>
  <c r="H462" i="4" s="1"/>
  <c r="G461" i="4"/>
  <c r="H461" i="4" s="1"/>
  <c r="G460" i="4"/>
  <c r="H460" i="4" s="1"/>
  <c r="G459" i="4"/>
  <c r="H459" i="4" s="1"/>
  <c r="G458" i="4"/>
  <c r="H458" i="4" s="1"/>
  <c r="G457" i="4"/>
  <c r="H457" i="4" s="1"/>
  <c r="G456" i="4"/>
  <c r="H456" i="4" s="1"/>
  <c r="G455" i="4"/>
  <c r="H455" i="4" s="1"/>
  <c r="G454" i="4"/>
  <c r="H454" i="4" s="1"/>
  <c r="G453" i="4"/>
  <c r="H453" i="4" s="1"/>
  <c r="G452" i="4"/>
  <c r="H452" i="4" s="1"/>
  <c r="G451" i="4"/>
  <c r="H451" i="4" s="1"/>
  <c r="G450" i="4"/>
  <c r="H450" i="4" s="1"/>
  <c r="G449" i="4"/>
  <c r="H449" i="4" s="1"/>
  <c r="G448" i="4"/>
  <c r="H448" i="4" s="1"/>
  <c r="G447" i="4"/>
  <c r="H447" i="4" s="1"/>
  <c r="G446" i="4"/>
  <c r="H446" i="4" s="1"/>
  <c r="G445" i="4"/>
  <c r="H445" i="4" s="1"/>
  <c r="G444" i="4"/>
  <c r="H444" i="4" s="1"/>
  <c r="G443" i="4"/>
  <c r="H443" i="4" s="1"/>
  <c r="G442" i="4"/>
  <c r="H442" i="4" s="1"/>
  <c r="G441" i="4"/>
  <c r="H441" i="4" s="1"/>
  <c r="G440" i="4"/>
  <c r="H440" i="4" s="1"/>
  <c r="G439" i="4"/>
  <c r="H439" i="4" s="1"/>
  <c r="G438" i="4"/>
  <c r="H438" i="4" s="1"/>
  <c r="G437" i="4"/>
  <c r="H437" i="4" s="1"/>
  <c r="G436" i="4"/>
  <c r="H436" i="4" s="1"/>
  <c r="G435" i="4"/>
  <c r="H435" i="4" s="1"/>
  <c r="G434" i="4"/>
  <c r="H434" i="4" s="1"/>
  <c r="G433" i="4"/>
  <c r="H433" i="4" s="1"/>
  <c r="G432" i="4"/>
  <c r="H432" i="4" s="1"/>
  <c r="G431" i="4"/>
  <c r="H431" i="4" s="1"/>
  <c r="G430" i="4"/>
  <c r="H430" i="4" s="1"/>
  <c r="G429" i="4"/>
  <c r="H429" i="4" s="1"/>
  <c r="G428" i="4"/>
  <c r="H428" i="4" s="1"/>
  <c r="G427" i="4"/>
  <c r="H427" i="4" s="1"/>
  <c r="G426" i="4"/>
  <c r="H426" i="4" s="1"/>
  <c r="G425" i="4"/>
  <c r="H425" i="4" s="1"/>
  <c r="G424" i="4"/>
  <c r="H424" i="4" s="1"/>
  <c r="G423" i="4"/>
  <c r="H423" i="4" s="1"/>
  <c r="G422" i="4"/>
  <c r="H422" i="4" s="1"/>
  <c r="G421" i="4"/>
  <c r="H421" i="4" s="1"/>
  <c r="G420" i="4"/>
  <c r="H420" i="4" s="1"/>
  <c r="G419" i="4"/>
  <c r="H419" i="4" s="1"/>
  <c r="G418" i="4"/>
  <c r="H418" i="4" s="1"/>
  <c r="G417" i="4"/>
  <c r="H417" i="4" s="1"/>
  <c r="G416" i="4"/>
  <c r="H416" i="4" s="1"/>
  <c r="G415" i="4"/>
  <c r="H415" i="4" s="1"/>
  <c r="G414" i="4"/>
  <c r="H414" i="4" s="1"/>
  <c r="G413" i="4"/>
  <c r="H413" i="4" s="1"/>
  <c r="G412" i="4"/>
  <c r="H412" i="4" s="1"/>
  <c r="G411" i="4"/>
  <c r="H411" i="4" s="1"/>
  <c r="G410" i="4"/>
  <c r="H410" i="4" s="1"/>
  <c r="G409" i="4"/>
  <c r="H409" i="4" s="1"/>
  <c r="G408" i="4"/>
  <c r="H408" i="4" s="1"/>
  <c r="G407" i="4"/>
  <c r="H407" i="4" s="1"/>
  <c r="G406" i="4"/>
  <c r="H406" i="4" s="1"/>
  <c r="G405" i="4"/>
  <c r="H405" i="4" s="1"/>
  <c r="G404" i="4"/>
  <c r="H404" i="4" s="1"/>
  <c r="G403" i="4"/>
  <c r="H403" i="4" s="1"/>
  <c r="G402" i="4"/>
  <c r="H402" i="4" s="1"/>
  <c r="G401" i="4"/>
  <c r="H401" i="4" s="1"/>
  <c r="G400" i="4"/>
  <c r="H400" i="4" s="1"/>
  <c r="G399" i="4"/>
  <c r="H399" i="4" s="1"/>
  <c r="G398" i="4"/>
  <c r="H398" i="4" s="1"/>
  <c r="G397" i="4"/>
  <c r="H397" i="4" s="1"/>
  <c r="G396" i="4"/>
  <c r="H396" i="4" s="1"/>
  <c r="G395" i="4"/>
  <c r="H395" i="4" s="1"/>
  <c r="G394" i="4"/>
  <c r="H394" i="4" s="1"/>
  <c r="G393" i="4"/>
  <c r="H393" i="4" s="1"/>
  <c r="G392" i="4"/>
  <c r="H392" i="4" s="1"/>
  <c r="G391" i="4"/>
  <c r="H391" i="4" s="1"/>
  <c r="G390" i="4"/>
  <c r="H390" i="4" s="1"/>
  <c r="G389" i="4"/>
  <c r="H389" i="4" s="1"/>
  <c r="G388" i="4"/>
  <c r="H388" i="4" s="1"/>
  <c r="G387" i="4"/>
  <c r="H387" i="4" s="1"/>
  <c r="G386" i="4"/>
  <c r="H386" i="4" s="1"/>
  <c r="G385" i="4"/>
  <c r="H385" i="4" s="1"/>
  <c r="G384" i="4"/>
  <c r="H384" i="4" s="1"/>
  <c r="G383" i="4"/>
  <c r="H383" i="4" s="1"/>
  <c r="G382" i="4"/>
  <c r="H382" i="4" s="1"/>
  <c r="G381" i="4"/>
  <c r="H381" i="4" s="1"/>
  <c r="G380" i="4"/>
  <c r="H380" i="4" s="1"/>
  <c r="G379" i="4"/>
  <c r="H379" i="4" s="1"/>
  <c r="G378" i="4"/>
  <c r="H378" i="4" s="1"/>
  <c r="G377" i="4"/>
  <c r="H377" i="4" s="1"/>
  <c r="G376" i="4"/>
  <c r="H376" i="4" s="1"/>
  <c r="G375" i="4"/>
  <c r="H375" i="4" s="1"/>
  <c r="G374" i="4"/>
  <c r="H374" i="4" s="1"/>
  <c r="G373" i="4"/>
  <c r="H373" i="4" s="1"/>
  <c r="G372" i="4"/>
  <c r="H372" i="4" s="1"/>
  <c r="G371" i="4"/>
  <c r="H371" i="4" s="1"/>
  <c r="G370" i="4"/>
  <c r="H370" i="4" s="1"/>
  <c r="G369" i="4"/>
  <c r="H369" i="4" s="1"/>
  <c r="G368" i="4"/>
  <c r="H368" i="4" s="1"/>
  <c r="G367" i="4"/>
  <c r="H367" i="4" s="1"/>
  <c r="G366" i="4"/>
  <c r="H366" i="4" s="1"/>
  <c r="G365" i="4"/>
  <c r="H365" i="4" s="1"/>
  <c r="G364" i="4"/>
  <c r="H364" i="4" s="1"/>
  <c r="G363" i="4"/>
  <c r="H363" i="4" s="1"/>
  <c r="G362" i="4"/>
  <c r="H362" i="4" s="1"/>
  <c r="G361" i="4"/>
  <c r="H361" i="4" s="1"/>
  <c r="G360" i="4"/>
  <c r="H360" i="4" s="1"/>
  <c r="G359" i="4"/>
  <c r="H359" i="4" s="1"/>
  <c r="G358" i="4"/>
  <c r="H358" i="4" s="1"/>
  <c r="G357" i="4"/>
  <c r="H357" i="4" s="1"/>
  <c r="G356" i="4"/>
  <c r="H356" i="4" s="1"/>
  <c r="G355" i="4"/>
  <c r="H355" i="4" s="1"/>
  <c r="G354" i="4"/>
  <c r="H354" i="4" s="1"/>
  <c r="G353" i="4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G343" i="4"/>
  <c r="H343" i="4" s="1"/>
  <c r="G341" i="4"/>
  <c r="H341" i="4" s="1"/>
  <c r="G340" i="4"/>
  <c r="H340" i="4" s="1"/>
  <c r="G339" i="4"/>
  <c r="H339" i="4" s="1"/>
  <c r="G338" i="4"/>
  <c r="H338" i="4" s="1"/>
  <c r="G337" i="4"/>
  <c r="H337" i="4" s="1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G313" i="4"/>
  <c r="H313" i="4" s="1"/>
  <c r="G312" i="4"/>
  <c r="H312" i="4" s="1"/>
  <c r="G311" i="4"/>
  <c r="H311" i="4" s="1"/>
  <c r="G310" i="4"/>
  <c r="H310" i="4" s="1"/>
  <c r="G309" i="4"/>
  <c r="H309" i="4" s="1"/>
  <c r="G308" i="4"/>
  <c r="H308" i="4" s="1"/>
  <c r="G307" i="4"/>
  <c r="H307" i="4" s="1"/>
  <c r="G306" i="4"/>
  <c r="H306" i="4" s="1"/>
  <c r="G305" i="4"/>
  <c r="H305" i="4" s="1"/>
  <c r="G304" i="4"/>
  <c r="H304" i="4" s="1"/>
  <c r="G303" i="4"/>
  <c r="H303" i="4" s="1"/>
  <c r="G302" i="4"/>
  <c r="H302" i="4" s="1"/>
  <c r="G301" i="4"/>
  <c r="H301" i="4" s="1"/>
  <c r="G300" i="4"/>
  <c r="H300" i="4" s="1"/>
  <c r="G299" i="4"/>
  <c r="H299" i="4" s="1"/>
  <c r="G298" i="4"/>
  <c r="H298" i="4" s="1"/>
  <c r="G297" i="4"/>
  <c r="H297" i="4" s="1"/>
  <c r="G296" i="4"/>
  <c r="H296" i="4" s="1"/>
  <c r="G295" i="4"/>
  <c r="H295" i="4" s="1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G271" i="4"/>
  <c r="H271" i="4" s="1"/>
  <c r="G270" i="4"/>
  <c r="H270" i="4" s="1"/>
  <c r="G269" i="4"/>
  <c r="H269" i="4" s="1"/>
  <c r="G268" i="4"/>
  <c r="H268" i="4" s="1"/>
  <c r="G267" i="4"/>
  <c r="H267" i="4" s="1"/>
  <c r="G266" i="4"/>
  <c r="H266" i="4" s="1"/>
  <c r="G265" i="4"/>
  <c r="H265" i="4" s="1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G241" i="4"/>
  <c r="H241" i="4" s="1"/>
  <c r="G240" i="4"/>
  <c r="H240" i="4" s="1"/>
  <c r="G239" i="4"/>
  <c r="H239" i="4" s="1"/>
  <c r="G238" i="4"/>
  <c r="H238" i="4" s="1"/>
  <c r="G237" i="4"/>
  <c r="H237" i="4" s="1"/>
  <c r="G233" i="4"/>
  <c r="H233" i="4" s="1"/>
  <c r="G236" i="4"/>
  <c r="H236" i="4" s="1"/>
  <c r="G235" i="4"/>
  <c r="H235" i="4" s="1"/>
  <c r="G234" i="4"/>
  <c r="H234" i="4" s="1"/>
  <c r="G232" i="4"/>
  <c r="H232" i="4" s="1"/>
  <c r="G231" i="4"/>
  <c r="H231" i="4" s="1"/>
  <c r="G230" i="4"/>
  <c r="H230" i="4" s="1"/>
  <c r="G229" i="4"/>
  <c r="H229" i="4" s="1"/>
  <c r="G228" i="4"/>
  <c r="H228" i="4" s="1"/>
  <c r="G227" i="4"/>
  <c r="H227" i="4" s="1"/>
  <c r="G226" i="4"/>
  <c r="H226" i="4" s="1"/>
  <c r="G225" i="4"/>
  <c r="H225" i="4" s="1"/>
  <c r="G224" i="4"/>
  <c r="H224" i="4" s="1"/>
  <c r="G223" i="4"/>
  <c r="H223" i="4" s="1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G199" i="4"/>
  <c r="H199" i="4" s="1"/>
  <c r="G198" i="4"/>
  <c r="H198" i="4" s="1"/>
  <c r="G197" i="4"/>
  <c r="H197" i="4" s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2" i="4"/>
  <c r="H12" i="4" s="1"/>
  <c r="G11" i="4"/>
  <c r="H11" i="4" s="1"/>
  <c r="G10" i="4"/>
  <c r="H10" i="4" s="1"/>
  <c r="G93" i="4" l="1"/>
  <c r="H93" i="4" s="1"/>
  <c r="G13" i="4"/>
  <c r="H13" i="4" s="1"/>
  <c r="G9" i="4" l="1"/>
  <c r="E551" i="4" l="1"/>
  <c r="F551" i="4" l="1"/>
  <c r="H9" i="4"/>
  <c r="G551" i="4" l="1"/>
  <c r="H551" i="4" l="1"/>
</calcChain>
</file>

<file path=xl/sharedStrings.xml><?xml version="1.0" encoding="utf-8"?>
<sst xmlns="http://schemas.openxmlformats.org/spreadsheetml/2006/main" count="3188" uniqueCount="917">
  <si>
    <t>* Salary Incentive Factor times 20 Mills</t>
  </si>
  <si>
    <t>Col. 1</t>
  </si>
  <si>
    <t>Col. 2</t>
  </si>
  <si>
    <t>Col. 3</t>
  </si>
  <si>
    <t>Col. 4</t>
  </si>
  <si>
    <t>No Foundation</t>
  </si>
  <si>
    <t>No Salary Incent.</t>
  </si>
  <si>
    <t>FY2021</t>
  </si>
  <si>
    <t>(Col. 2 - Col. 1)</t>
  </si>
  <si>
    <t>(Col. 3 ÷ Col. 1)</t>
  </si>
  <si>
    <t>Adjusted Midyear</t>
  </si>
  <si>
    <t>Differences</t>
  </si>
  <si>
    <t>Growth/Loss</t>
  </si>
  <si>
    <t>Allocation</t>
  </si>
  <si>
    <t>Found. $1,714.29</t>
  </si>
  <si>
    <t>Found. $1,714.37</t>
  </si>
  <si>
    <t>Found.   + $  0.08</t>
  </si>
  <si>
    <t>Salary* $83.33</t>
  </si>
  <si>
    <t>Salary*  + $  0.00</t>
  </si>
  <si>
    <t>County Name</t>
  </si>
  <si>
    <t>District Name</t>
  </si>
  <si>
    <t>Total $3,380.89</t>
  </si>
  <si>
    <t>Total $3,380.97</t>
  </si>
  <si>
    <t>Total      + $  0.08</t>
  </si>
  <si>
    <t>01</t>
  </si>
  <si>
    <t xml:space="preserve">ADAIR       </t>
  </si>
  <si>
    <t>C019</t>
  </si>
  <si>
    <t xml:space="preserve">PEAVINE                       </t>
  </si>
  <si>
    <t xml:space="preserve">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</si>
  <si>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</si>
  <si>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</si>
  <si>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</si>
  <si>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</si>
  <si>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</si>
  <si>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</si>
  <si>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</si>
  <si>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</si>
  <si>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</si>
  <si>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</si>
  <si>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</si>
  <si>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</si>
  <si>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</si>
  <si>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</si>
  <si>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</si>
  <si>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</si>
  <si>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</si>
  <si>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</si>
  <si>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</si>
  <si>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</si>
  <si>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</si>
  <si>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</si>
  <si>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</si>
  <si>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</si>
  <si>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</si>
  <si>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</si>
  <si>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</si>
  <si>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</si>
  <si>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</si>
  <si>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</si>
  <si>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</si>
  <si>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</si>
  <si>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</si>
  <si>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</si>
  <si>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</si>
  <si>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</si>
  <si>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</si>
  <si>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</si>
  <si>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</si>
  <si>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</si>
  <si>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</si>
  <si>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</si>
  <si>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</si>
  <si>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</si>
  <si>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</si>
  <si>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</si>
  <si>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</si>
  <si>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</si>
  <si>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</si>
  <si>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</si>
  <si>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</si>
  <si>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</si>
  <si>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</si>
  <si>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</si>
  <si>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</si>
  <si>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</si>
  <si>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</si>
  <si>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</si>
  <si>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</si>
  <si>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</si>
  <si>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</si>
  <si>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</si>
  <si>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</si>
  <si>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</si>
  <si>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</si>
  <si>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</si>
  <si>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</si>
  <si>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</si>
  <si>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</si>
  <si>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</si>
  <si>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</si>
  <si>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</si>
  <si>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</si>
  <si>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</si>
  <si>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</si>
  <si>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</si>
  <si>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</si>
  <si>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</si>
  <si>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</si>
  <si>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</si>
  <si>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</si>
  <si>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</si>
  <si>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</si>
  <si>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</si>
  <si>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</si>
  <si>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</si>
  <si>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</si>
  <si>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</si>
  <si>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</si>
  <si>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</si>
  <si>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</si>
  <si>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</si>
  <si>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</si>
  <si>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</si>
  <si>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</si>
  <si>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</si>
  <si>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</si>
  <si>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</si>
  <si>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</si>
  <si>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</si>
  <si>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</si>
  <si>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</si>
  <si>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</si>
  <si>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</si>
  <si>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</si>
  <si>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</si>
  <si>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</si>
  <si>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</si>
  <si>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</si>
  <si>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</si>
  <si>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</si>
  <si>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</si>
  <si>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</si>
  <si>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</si>
  <si>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</si>
  <si>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</si>
  <si>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</si>
  <si>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</si>
  <si>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</si>
  <si>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</si>
  <si>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</si>
  <si>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</si>
  <si>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</si>
  <si>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</si>
  <si>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</si>
  <si>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</si>
  <si>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</si>
  <si>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</si>
  <si>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</si>
  <si>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</si>
  <si>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</si>
  <si>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</si>
  <si>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</si>
  <si>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</si>
  <si>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</si>
  <si>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</si>
  <si>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</si>
  <si>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</si>
  <si>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</si>
  <si>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</si>
  <si>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</si>
  <si>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</si>
  <si>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</si>
  <si>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</si>
  <si>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</si>
  <si>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</si>
  <si>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</si>
  <si>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</si>
  <si>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</si>
  <si>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</si>
  <si>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</si>
  <si>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</si>
  <si>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</si>
  <si>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</si>
  <si>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</si>
  <si>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</si>
  <si>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</si>
  <si>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</si>
  <si>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</si>
  <si>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</si>
  <si>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</si>
  <si>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</si>
  <si>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</si>
  <si>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</si>
  <si>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</si>
  <si>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</si>
  <si>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</si>
  <si>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</si>
  <si>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</si>
  <si>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</si>
  <si>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</si>
  <si>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</si>
  <si>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 xml:space="preserve">HUGO                          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</si>
  <si>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</si>
  <si>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</si>
  <si>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</si>
  <si>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</si>
  <si>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</si>
  <si>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</si>
  <si>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</si>
  <si>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</si>
  <si>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</si>
  <si>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</si>
  <si>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</si>
  <si>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</si>
  <si>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</si>
  <si>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</si>
  <si>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</si>
  <si>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</si>
  <si>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</si>
  <si>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</si>
  <si>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</si>
  <si>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</si>
  <si>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</si>
  <si>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</si>
  <si>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</si>
  <si>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</si>
  <si>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</si>
  <si>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</si>
  <si>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</si>
  <si>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</si>
  <si>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</si>
  <si>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</si>
  <si>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</si>
  <si>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</si>
  <si>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</si>
  <si>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</si>
  <si>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</si>
  <si>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</si>
  <si>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</si>
  <si>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</si>
  <si>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</si>
  <si>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</si>
  <si>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</si>
  <si>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</si>
  <si>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</si>
  <si>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</si>
  <si>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</si>
  <si>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</si>
  <si>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</si>
  <si>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</si>
  <si>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</si>
  <si>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</si>
  <si>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</si>
  <si>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</si>
  <si>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</si>
  <si>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</si>
  <si>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</si>
  <si>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</si>
  <si>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</si>
  <si>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</si>
  <si>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</si>
  <si>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</si>
  <si>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</si>
  <si>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</si>
  <si>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</si>
  <si>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</si>
  <si>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</si>
  <si>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</si>
  <si>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</si>
  <si>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</si>
  <si>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</si>
  <si>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</si>
  <si>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</si>
  <si>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</si>
  <si>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</si>
  <si>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</si>
  <si>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</si>
  <si>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</si>
  <si>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</si>
  <si>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</si>
  <si>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</si>
  <si>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</si>
  <si>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</si>
  <si>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</si>
  <si>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</si>
  <si>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</si>
  <si>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</si>
  <si>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</si>
  <si>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</si>
  <si>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</si>
  <si>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</si>
  <si>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</si>
  <si>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</si>
  <si>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</si>
  <si>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</si>
  <si>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</si>
  <si>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</si>
  <si>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</si>
  <si>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</si>
  <si>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</si>
  <si>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</si>
  <si>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</si>
  <si>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</si>
  <si>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</si>
  <si>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FARGO                  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</si>
  <si>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</si>
  <si>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</si>
  <si>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</si>
  <si>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</si>
  <si>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</si>
  <si>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</si>
  <si>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</si>
  <si>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</si>
  <si>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</si>
  <si>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</si>
  <si>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</si>
  <si>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</si>
  <si>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</si>
  <si>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</si>
  <si>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</si>
  <si>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</si>
  <si>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</si>
  <si>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</si>
  <si>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</si>
  <si>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</si>
  <si>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</si>
  <si>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</si>
  <si>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</si>
  <si>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</si>
  <si>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</si>
  <si>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</si>
  <si>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</si>
  <si>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</si>
  <si>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</si>
  <si>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</si>
  <si>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</si>
  <si>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</si>
  <si>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</si>
  <si>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</si>
  <si>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</si>
  <si>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</si>
  <si>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</si>
  <si>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</si>
  <si>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</si>
  <si>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</si>
  <si>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</si>
  <si>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</si>
  <si>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</si>
  <si>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</si>
  <si>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</si>
  <si>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</si>
  <si>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</si>
  <si>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</si>
  <si>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</si>
  <si>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</si>
  <si>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</si>
  <si>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</si>
  <si>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</si>
  <si>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</si>
  <si>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</si>
  <si>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</si>
  <si>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</si>
  <si>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</si>
  <si>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</si>
  <si>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</si>
  <si>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</si>
  <si>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</si>
  <si>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</si>
  <si>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</si>
  <si>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</si>
  <si>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</si>
  <si>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</si>
  <si>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</si>
  <si>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</si>
  <si>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</si>
  <si>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</si>
  <si>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</si>
  <si>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</si>
  <si>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</si>
  <si>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</si>
  <si>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</si>
  <si>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</si>
  <si>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</si>
  <si>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</si>
  <si>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</si>
  <si>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</si>
  <si>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</si>
  <si>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</si>
  <si>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</si>
  <si>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</si>
  <si>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</si>
  <si>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</si>
  <si>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OLUSTEE-ELDORADO              </t>
  </si>
  <si>
    <t xml:space="preserve">BLAIR                         </t>
  </si>
  <si>
    <t>34</t>
  </si>
  <si>
    <t xml:space="preserve">JEFFERSON   </t>
  </si>
  <si>
    <t>C003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</si>
  <si>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</si>
  <si>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</si>
  <si>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</si>
  <si>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</si>
  <si>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</si>
  <si>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</si>
  <si>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</si>
  <si>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</si>
  <si>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</si>
  <si>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</si>
  <si>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</si>
  <si>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</si>
  <si>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</si>
  <si>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</si>
  <si>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</si>
  <si>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</si>
  <si>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</si>
  <si>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</si>
  <si>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</si>
  <si>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</si>
  <si>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</si>
  <si>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</si>
  <si>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</si>
  <si>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</si>
  <si>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</si>
  <si>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</si>
  <si>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</si>
  <si>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</si>
  <si>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</si>
  <si>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</si>
  <si>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</si>
  <si>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</si>
  <si>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</si>
  <si>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</si>
  <si>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</si>
  <si>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</si>
  <si>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</si>
  <si>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</si>
  <si>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</si>
  <si>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</si>
  <si>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</si>
  <si>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</si>
  <si>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</si>
  <si>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</si>
  <si>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</si>
  <si>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</si>
  <si>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PANOLA                        </t>
  </si>
  <si>
    <t xml:space="preserve">WILBURTON                     </t>
  </si>
  <si>
    <t xml:space="preserve">RED OAK                       </t>
  </si>
  <si>
    <t xml:space="preserve">BUFFALO VALLEY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</si>
  <si>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</si>
  <si>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</si>
  <si>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</si>
  <si>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</si>
  <si>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</si>
  <si>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</si>
  <si>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</si>
  <si>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</si>
  <si>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</si>
  <si>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</si>
  <si>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</si>
  <si>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</si>
  <si>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</si>
  <si>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</si>
  <si>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</si>
  <si>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</si>
  <si>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</si>
  <si>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</si>
  <si>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</si>
  <si>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</si>
  <si>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</si>
  <si>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</si>
  <si>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</si>
  <si>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</si>
  <si>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</si>
  <si>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</si>
  <si>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</si>
  <si>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</si>
  <si>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</si>
  <si>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</si>
  <si>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</si>
  <si>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</si>
  <si>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</si>
  <si>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</si>
  <si>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</si>
  <si>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</si>
  <si>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</si>
  <si>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</si>
  <si>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</si>
  <si>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</si>
  <si>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</si>
  <si>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</si>
  <si>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</si>
  <si>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</si>
  <si>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</si>
  <si>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</si>
  <si>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</si>
  <si>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</si>
  <si>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</si>
  <si>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</si>
  <si>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</si>
  <si>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</si>
  <si>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</si>
  <si>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</si>
  <si>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</si>
  <si>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</si>
  <si>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</si>
  <si>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</si>
  <si>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</si>
  <si>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</si>
  <si>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</si>
  <si>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</si>
  <si>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</si>
  <si>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</si>
  <si>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</si>
  <si>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</si>
  <si>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</si>
  <si>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</si>
  <si>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</si>
  <si>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</si>
  <si>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</si>
  <si>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</si>
  <si>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</si>
  <si>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</si>
  <si>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</si>
  <si>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</si>
  <si>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</si>
  <si>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</si>
  <si>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</si>
  <si>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</si>
  <si>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</si>
  <si>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</si>
  <si>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</si>
  <si>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</si>
  <si>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</si>
  <si>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</si>
  <si>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</si>
  <si>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</si>
  <si>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</si>
  <si>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</si>
  <si>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</si>
  <si>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</si>
  <si>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</si>
  <si>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</si>
  <si>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</si>
  <si>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</si>
  <si>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</si>
  <si>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</si>
  <si>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</si>
  <si>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</si>
  <si>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</si>
  <si>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</si>
  <si>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</si>
  <si>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</si>
  <si>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</si>
  <si>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</si>
  <si>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</si>
  <si>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</si>
  <si>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</si>
  <si>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</si>
  <si>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</si>
  <si>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</si>
  <si>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</si>
  <si>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</si>
  <si>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</si>
  <si>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</si>
  <si>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</si>
  <si>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</si>
  <si>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</si>
  <si>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</si>
  <si>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</si>
  <si>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</si>
  <si>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</si>
  <si>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</si>
  <si>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</si>
  <si>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</si>
  <si>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</si>
  <si>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</si>
  <si>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</si>
  <si>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</si>
  <si>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</si>
  <si>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</si>
  <si>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</si>
  <si>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</si>
  <si>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</si>
  <si>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</si>
  <si>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</si>
  <si>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</si>
  <si>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</si>
  <si>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</si>
  <si>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</si>
  <si>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</si>
  <si>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</si>
  <si>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</si>
  <si>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</si>
  <si>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</si>
  <si>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</si>
  <si>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</si>
  <si>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</si>
  <si>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</si>
  <si>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E003</t>
  </si>
  <si>
    <t>OKC CHARTER: HUPFELD/W VILLAGE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</si>
  <si>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</si>
  <si>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</si>
  <si>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</si>
  <si>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</si>
  <si>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</si>
  <si>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</si>
  <si>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E021</t>
  </si>
  <si>
    <t xml:space="preserve">OKC CHARTER SANTA FE SOUTH    </t>
  </si>
  <si>
    <t>E028</t>
  </si>
  <si>
    <t>OKC CHARTER JOHN REX CHARTER</t>
  </si>
  <si>
    <t>G004</t>
  </si>
  <si>
    <t xml:space="preserve">ASTEC CHARTERS                </t>
  </si>
  <si>
    <t>G007</t>
  </si>
  <si>
    <t xml:space="preserve">JOHN W REX CHARTER ELEMENTARY </t>
  </si>
  <si>
    <t>G008</t>
  </si>
  <si>
    <t xml:space="preserve">EPIC BLENDED LEARNING CHARTER </t>
  </si>
  <si>
    <t>G009</t>
  </si>
  <si>
    <t>DOVE SCHOOL OF OKC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</si>
  <si>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</si>
  <si>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</si>
  <si>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</si>
  <si>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</si>
  <si>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</si>
  <si>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</si>
  <si>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</si>
  <si>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</si>
  <si>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</si>
  <si>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</si>
  <si>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</si>
  <si>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</si>
  <si>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</si>
  <si>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</si>
  <si>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</si>
  <si>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J001</t>
  </si>
  <si>
    <t xml:space="preserve">OKLAHOMA YOUTH ACADEMY        </t>
  </si>
  <si>
    <t>J002</t>
  </si>
  <si>
    <t xml:space="preserve">ACADEMY OF SEMINOLE </t>
  </si>
  <si>
    <t>J003</t>
  </si>
  <si>
    <t xml:space="preserve">LE MONDE INTERNATIONAL </t>
  </si>
  <si>
    <t>J004</t>
  </si>
  <si>
    <t>SOVEREIGN COMMUNITY SCHOOL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</si>
  <si>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</si>
  <si>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</si>
  <si>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</si>
  <si>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</si>
  <si>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</si>
  <si>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</si>
  <si>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</si>
  <si>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</si>
  <si>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Z006</t>
  </si>
  <si>
    <t>ESCHOOL VIRTUAL</t>
  </si>
  <si>
    <t>OKLAHOMA</t>
  </si>
  <si>
    <t>Z007</t>
  </si>
  <si>
    <t>OK INFORMATION &amp; TECHNOLOGY SCHOOL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</si>
  <si>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</si>
  <si>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</si>
  <si>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</si>
  <si>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</si>
  <si>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</si>
  <si>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</si>
  <si>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</si>
  <si>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</si>
  <si>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</si>
  <si>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</si>
  <si>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</si>
  <si>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</si>
  <si>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</si>
  <si>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</si>
  <si>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</si>
  <si>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</si>
  <si>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</si>
  <si>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</si>
  <si>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</si>
  <si>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</si>
  <si>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</si>
  <si>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</si>
  <si>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</si>
  <si>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</si>
  <si>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</si>
  <si>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</si>
  <si>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</si>
  <si>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</si>
  <si>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</si>
  <si>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</si>
  <si>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</si>
  <si>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</si>
  <si>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</si>
  <si>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</si>
  <si>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</si>
  <si>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</si>
  <si>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</si>
  <si>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</si>
  <si>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</si>
  <si>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</si>
  <si>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</si>
  <si>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</si>
  <si>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</si>
  <si>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</si>
  <si>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</si>
  <si>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</si>
  <si>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</si>
  <si>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</si>
  <si>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</si>
  <si>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</si>
  <si>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</si>
  <si>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</si>
  <si>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</si>
  <si>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</si>
  <si>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</si>
  <si>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</si>
  <si>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</si>
  <si>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</si>
  <si>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</si>
  <si>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</si>
  <si>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>E020</t>
  </si>
  <si>
    <t xml:space="preserve">CARLTON LANDING ACADEMY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</si>
  <si>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</si>
  <si>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</si>
  <si>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</si>
  <si>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</si>
  <si>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</si>
  <si>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</si>
  <si>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</si>
  <si>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</si>
  <si>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</si>
  <si>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</si>
  <si>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</si>
  <si>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</si>
  <si>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</si>
  <si>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</si>
  <si>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</si>
  <si>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</si>
  <si>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</si>
  <si>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</si>
  <si>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</si>
  <si>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</si>
  <si>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</si>
  <si>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</si>
  <si>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</si>
  <si>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</si>
  <si>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PLEASANT GROVE                </t>
  </si>
  <si>
    <t>C032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</si>
  <si>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</si>
  <si>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</si>
  <si>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</si>
  <si>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</si>
  <si>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</si>
  <si>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</si>
  <si>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NORTH ROCK CREEK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</si>
  <si>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</si>
  <si>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</si>
  <si>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</si>
  <si>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</si>
  <si>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</si>
  <si>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</si>
  <si>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</si>
  <si>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</si>
  <si>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</si>
  <si>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</si>
  <si>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</si>
  <si>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</si>
  <si>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</si>
  <si>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</si>
  <si>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</si>
  <si>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</si>
  <si>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</si>
  <si>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</si>
  <si>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</si>
  <si>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</si>
  <si>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</si>
  <si>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</si>
  <si>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</si>
  <si>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</si>
  <si>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</si>
  <si>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</si>
  <si>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</si>
  <si>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</si>
  <si>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</si>
  <si>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</si>
  <si>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</si>
  <si>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</si>
  <si>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</si>
  <si>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</si>
  <si>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</si>
  <si>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</si>
  <si>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</si>
  <si>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</si>
  <si>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</si>
  <si>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</si>
  <si>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</si>
  <si>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</si>
  <si>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</si>
  <si>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</si>
  <si>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</si>
  <si>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</si>
  <si>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</si>
  <si>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</si>
  <si>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</si>
  <si>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</si>
  <si>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</si>
  <si>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</si>
  <si>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</si>
  <si>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</si>
  <si>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</si>
  <si>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</si>
  <si>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</si>
  <si>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</si>
  <si>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</si>
  <si>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</si>
  <si>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</si>
  <si>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</si>
  <si>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</si>
  <si>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</si>
  <si>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</si>
  <si>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</si>
  <si>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</si>
  <si>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</si>
  <si>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</si>
  <si>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</si>
  <si>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</si>
  <si>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</si>
  <si>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</si>
  <si>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</si>
  <si>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</si>
  <si>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</si>
  <si>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</si>
  <si>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</si>
  <si>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</si>
  <si>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</si>
  <si>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</si>
  <si>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</si>
  <si>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</si>
  <si>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</si>
  <si>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</si>
  <si>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</si>
  <si>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</si>
  <si>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</si>
  <si>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</si>
  <si>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</si>
  <si>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</si>
  <si>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</si>
  <si>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DAVIDSON                      </t>
  </si>
  <si>
    <t xml:space="preserve">TIPTON  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</si>
  <si>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</si>
  <si>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</si>
  <si>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</si>
  <si>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</si>
  <si>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</si>
  <si>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</si>
  <si>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</si>
  <si>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</si>
  <si>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</si>
  <si>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>E005</t>
  </si>
  <si>
    <t xml:space="preserve">TULSA CHARTER: KIPP TULSA     </t>
  </si>
  <si>
    <t>E006</t>
  </si>
  <si>
    <t xml:space="preserve">TULSA LEGACY CHARTER SCHL INC </t>
  </si>
  <si>
    <t>E017</t>
  </si>
  <si>
    <t xml:space="preserve">TULSA CHARTER: COLLEGE BOUND  </t>
  </si>
  <si>
    <t>E018</t>
  </si>
  <si>
    <t xml:space="preserve">TULSA CHARTER: HONOR ACADEMY  </t>
  </si>
  <si>
    <t>E019</t>
  </si>
  <si>
    <t>TULSA CHARTER: COLLEGIATE HALL</t>
  </si>
  <si>
    <t>G001</t>
  </si>
  <si>
    <t xml:space="preserve">DEBORAH BROWN (CHARTER)       </t>
  </si>
  <si>
    <t>G003</t>
  </si>
  <si>
    <t xml:space="preserve">DOVE SCHOOLS OF TULSA     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</si>
  <si>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</si>
  <si>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</si>
  <si>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</si>
  <si>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</si>
  <si>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</si>
  <si>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</si>
  <si>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</si>
  <si>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</si>
  <si>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</si>
  <si>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</si>
  <si>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</si>
  <si>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</si>
  <si>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</si>
  <si>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</si>
  <si>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</si>
  <si>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</si>
  <si>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</si>
  <si>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</si>
  <si>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</si>
  <si>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</si>
  <si>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</si>
  <si>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</si>
  <si>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</si>
  <si>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</si>
  <si>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</si>
  <si>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</si>
  <si>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</si>
  <si>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</si>
  <si>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</si>
  <si>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</si>
  <si>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</si>
  <si>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</si>
  <si>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</si>
  <si>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</si>
  <si>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</si>
  <si>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</si>
  <si>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</si>
  <si>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</si>
  <si>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</si>
  <si>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</si>
  <si>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</si>
  <si>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</si>
  <si>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</si>
  <si>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</si>
  <si>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Districts (509) &amp; Charters (31)</t>
  </si>
  <si>
    <t>ANNEXATIONS &amp; CHANGES:</t>
  </si>
  <si>
    <t>01C032 Greasy annexed into 01C029 Dahlonegah effective 07/10/20</t>
  </si>
  <si>
    <t>39I004 Panola voted to close high school &amp; change to 39C004 Panola (K-8) effective 07/10/20</t>
  </si>
  <si>
    <t>55E024 Dove Science Academy changed sponsors, changing to 55G009 Dove Schools of OKC effective 07/01/20</t>
  </si>
  <si>
    <t>55G007 John Rex Charter changed sponsors, changing to 55E028 John Rex Charter School notified on 08/10/20</t>
  </si>
  <si>
    <t>55Z007 Oklahoma Information &amp; Technology School effective 07/01/20</t>
  </si>
  <si>
    <t>13I011 Keyes Mandatory annexation into 13I002 Boise City effective 06/30/20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</si>
</sst>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4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name val="Geneva"/>
    </font>
    <font>
      <sz val="10"/>
      <color rgb="FF0000FF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94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81">
    <xf numFmtId="0" fontId="0" fillId="0" borderId="0" xfId="0"/>
    <xf numFmtId="0" fontId="5" fillId="0" borderId="0" xfId="0" applyFont="1" applyFill="1" applyBorder="1"/>
    <xf numFmtId="42" fontId="5" fillId="0" borderId="0" xfId="0" applyNumberFormat="1" applyFont="1" applyFill="1" applyBorder="1"/>
    <xf numFmtId="0" fontId="5" fillId="0" borderId="0" xfId="0" applyFont="1" applyBorder="1"/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/>
    <xf numFmtId="42" fontId="5" fillId="0" borderId="3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1" xfId="0" applyFont="1" applyFill="1" applyBorder="1" applyAlignment="1">
      <alignment horizontal="left"/>
    </xf>
    <xf numFmtId="0" fontId="5" fillId="0" borderId="5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5" fillId="0" borderId="6" xfId="1" applyFont="1" applyFill="1" applyBorder="1" applyAlignment="1">
      <alignment horizontal="left"/>
    </xf>
    <xf numFmtId="0" fontId="5" fillId="0" borderId="7" xfId="1" applyFont="1" applyFill="1" applyBorder="1"/>
    <xf numFmtId="42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4" xfId="0" applyFont="1" applyFill="1" applyBorder="1" applyAlignment="1">
      <alignment horizontal="center"/>
    </xf>
    <xf numFmtId="0" fontId="5" fillId="0" borderId="8" xfId="0" applyFont="1" applyFill="1" applyBorder="1"/>
    <xf numFmtId="10" fontId="5" fillId="0" borderId="5" xfId="0" applyNumberFormat="1" applyFont="1" applyFill="1" applyBorder="1"/>
    <xf numFmtId="10" fontId="5" fillId="0" borderId="8" xfId="0" applyNumberFormat="1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5" fillId="0" borderId="5" xfId="0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/>
    <xf numFmtId="10" fontId="5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42" fontId="5" fillId="0" borderId="2" xfId="0" applyNumberFormat="1" applyFont="1" applyFill="1" applyBorder="1" applyAlignment="1">
      <alignment horizontal="center"/>
    </xf>
    <xf numFmtId="42" fontId="5" fillId="0" borderId="1" xfId="0" applyNumberFormat="1" applyFont="1" applyFill="1" applyBorder="1" applyAlignment="1">
      <alignment horizontal="center"/>
    </xf>
    <xf numFmtId="0" fontId="5" fillId="0" borderId="1" xfId="3" applyFont="1" applyFill="1" applyBorder="1"/>
    <xf numFmtId="0" fontId="5" fillId="0" borderId="0" xfId="3" applyFont="1" applyFill="1" applyBorder="1"/>
    <xf numFmtId="0" fontId="5" fillId="0" borderId="11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4" fontId="5" fillId="0" borderId="0" xfId="0" applyNumberFormat="1" applyFont="1" applyFill="1" applyBorder="1"/>
    <xf numFmtId="4" fontId="5" fillId="0" borderId="0" xfId="0" applyNumberFormat="1" applyFont="1" applyFill="1"/>
    <xf numFmtId="0" fontId="5" fillId="0" borderId="1" xfId="0" applyFont="1" applyFill="1" applyBorder="1"/>
    <xf numFmtId="44" fontId="5" fillId="0" borderId="1" xfId="0" applyNumberFormat="1" applyFont="1" applyFill="1" applyBorder="1"/>
    <xf numFmtId="0" fontId="4" fillId="0" borderId="10" xfId="6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8" fillId="0" borderId="1" xfId="0" applyFont="1" applyFill="1" applyBorder="1" applyAlignment="1"/>
    <xf numFmtId="44" fontId="5" fillId="0" borderId="6" xfId="0" applyNumberFormat="1" applyFont="1" applyFill="1" applyBorder="1"/>
    <xf numFmtId="42" fontId="9" fillId="0" borderId="0" xfId="0" applyNumberFormat="1" applyFont="1" applyFill="1" applyBorder="1"/>
    <xf numFmtId="0" fontId="9" fillId="0" borderId="0" xfId="0" applyFont="1"/>
    <xf numFmtId="0" fontId="9" fillId="0" borderId="0" xfId="1" applyFont="1" applyFill="1" applyBorder="1" applyAlignment="1">
      <alignment horizontal="left"/>
    </xf>
    <xf numFmtId="0" fontId="6" fillId="0" borderId="1" xfId="0" applyFont="1" applyFill="1" applyBorder="1" applyAlignment="1"/>
    <xf numFmtId="0" fontId="4" fillId="0" borderId="0" xfId="0" applyFont="1" applyFill="1"/>
    <xf numFmtId="0" fontId="4" fillId="0" borderId="7" xfId="0" applyFont="1" applyFill="1" applyBorder="1"/>
    <xf numFmtId="3" fontId="5" fillId="0" borderId="0" xfId="0" applyNumberFormat="1" applyFont="1" applyFill="1" applyBorder="1"/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14" fontId="5" fillId="0" borderId="14" xfId="0" quotePrefix="1" applyNumberFormat="1" applyFont="1" applyFill="1" applyBorder="1" applyAlignment="1">
      <alignment horizontal="center"/>
    </xf>
    <xf numFmtId="3" fontId="5" fillId="0" borderId="14" xfId="0" quotePrefix="1" applyNumberFormat="1" applyFont="1" applyFill="1" applyBorder="1" applyAlignment="1">
      <alignment horizontal="center"/>
    </xf>
    <xf numFmtId="3" fontId="5" fillId="0" borderId="15" xfId="0" quotePrefix="1" applyNumberFormat="1" applyFont="1" applyFill="1" applyBorder="1" applyAlignment="1">
      <alignment horizontal="center"/>
    </xf>
    <xf numFmtId="4" fontId="12" fillId="0" borderId="13" xfId="0" applyNumberFormat="1" applyFont="1" applyBorder="1"/>
    <xf numFmtId="4" fontId="12" fillId="0" borderId="14" xfId="0" applyNumberFormat="1" applyFont="1" applyBorder="1"/>
    <xf numFmtId="0" fontId="12" fillId="0" borderId="14" xfId="0" applyFont="1" applyBorder="1"/>
    <xf numFmtId="44" fontId="5" fillId="0" borderId="14" xfId="0" applyNumberFormat="1" applyFont="1" applyFill="1" applyBorder="1"/>
    <xf numFmtId="44" fontId="5" fillId="0" borderId="16" xfId="0" applyNumberFormat="1" applyFont="1" applyFill="1" applyBorder="1"/>
    <xf numFmtId="0" fontId="9" fillId="0" borderId="17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3" fontId="9" fillId="0" borderId="5" xfId="0" applyNumberFormat="1" applyFont="1" applyFill="1" applyBorder="1" applyAlignment="1">
      <alignment horizontal="center"/>
    </xf>
    <xf numFmtId="14" fontId="9" fillId="0" borderId="5" xfId="0" quotePrefix="1" applyNumberFormat="1" applyFont="1" applyFill="1" applyBorder="1" applyAlignment="1">
      <alignment horizontal="center"/>
    </xf>
    <xf numFmtId="3" fontId="9" fillId="0" borderId="5" xfId="0" quotePrefix="1" applyNumberFormat="1" applyFont="1" applyFill="1" applyBorder="1" applyAlignment="1">
      <alignment horizontal="center"/>
    </xf>
    <xf numFmtId="3" fontId="9" fillId="0" borderId="8" xfId="0" quotePrefix="1" applyNumberFormat="1" applyFont="1" applyFill="1" applyBorder="1" applyAlignment="1">
      <alignment horizontal="center"/>
    </xf>
    <xf numFmtId="4" fontId="11" fillId="0" borderId="4" xfId="0" applyNumberFormat="1" applyFont="1" applyBorder="1"/>
    <xf numFmtId="4" fontId="11" fillId="0" borderId="5" xfId="0" applyNumberFormat="1" applyFont="1" applyBorder="1"/>
    <xf numFmtId="0" fontId="11" fillId="0" borderId="5" xfId="0" applyFont="1" applyBorder="1"/>
    <xf numFmtId="44" fontId="10" fillId="0" borderId="5" xfId="6" applyNumberFormat="1" applyFont="1" applyFill="1" applyBorder="1"/>
    <xf numFmtId="44" fontId="9" fillId="0" borderId="8" xfId="0" applyNumberFormat="1" applyFont="1" applyFill="1" applyBorder="1"/>
    <xf numFmtId="3" fontId="13" fillId="0" borderId="1" xfId="0" quotePrefix="1" applyNumberFormat="1" applyFont="1" applyFill="1" applyBorder="1" applyAlignment="1">
      <alignment horizontal="center"/>
    </xf>
    <xf numFmtId="3" fontId="13" fillId="0" borderId="6" xfId="0" quotePrefix="1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textRotation="90" wrapText="1"/>
    </xf>
    <xf numFmtId="0" fontId="5" fillId="0" borderId="10" xfId="0" applyFont="1" applyFill="1" applyBorder="1" applyAlignment="1">
      <alignment horizontal="center" textRotation="90" wrapText="1"/>
    </xf>
    <xf numFmtId="0" fontId="5" fillId="0" borderId="11" xfId="0" applyFont="1" applyFill="1" applyBorder="1" applyAlignment="1">
      <alignment horizontal="center" textRotation="90" wrapText="1"/>
    </xf>
  </cellXfs>
  <cellStyles count="94">
    <cellStyle name="Normal" xfId="0" builtinId="0"/>
    <cellStyle name="Normal 10" xfId="7" xr:uid="{00000000-0005-0000-0000-000001000000}"/>
    <cellStyle name="Normal 10 2" xfId="8" xr:uid="{00000000-0005-0000-0000-000002000000}"/>
    <cellStyle name="Normal 10_FY20 101119 Underpd Tchr" xfId="9" xr:uid="{00000000-0005-0000-0000-000003000000}"/>
    <cellStyle name="Normal 11" xfId="5" xr:uid="{00000000-0005-0000-0000-000004000000}"/>
    <cellStyle name="Normal 12" xfId="10" xr:uid="{00000000-0005-0000-0000-000005000000}"/>
    <cellStyle name="Normal 13" xfId="11" xr:uid="{00000000-0005-0000-0000-000006000000}"/>
    <cellStyle name="Normal 14" xfId="12" xr:uid="{00000000-0005-0000-0000-000007000000}"/>
    <cellStyle name="Normal 15" xfId="13" xr:uid="{00000000-0005-0000-0000-000008000000}"/>
    <cellStyle name="Normal 16" xfId="14" xr:uid="{00000000-0005-0000-0000-000009000000}"/>
    <cellStyle name="Normal 17" xfId="15" xr:uid="{00000000-0005-0000-0000-00000A000000}"/>
    <cellStyle name="Normal 18" xfId="16" xr:uid="{00000000-0005-0000-0000-00000B000000}"/>
    <cellStyle name="Normal 18 2" xfId="17" xr:uid="{00000000-0005-0000-0000-00000C000000}"/>
    <cellStyle name="Normal 18_FY20 101119 Underpd Tchr" xfId="18" xr:uid="{00000000-0005-0000-0000-00000D000000}"/>
    <cellStyle name="Normal 19" xfId="19" xr:uid="{00000000-0005-0000-0000-00000E000000}"/>
    <cellStyle name="Normal 2" xfId="20" xr:uid="{00000000-0005-0000-0000-00000F000000}"/>
    <cellStyle name="Normal 2 2" xfId="21" xr:uid="{00000000-0005-0000-0000-000010000000}"/>
    <cellStyle name="Normal 2_FY20 101119 Underpd Tchr" xfId="22" xr:uid="{00000000-0005-0000-0000-000011000000}"/>
    <cellStyle name="Normal 20" xfId="23" xr:uid="{00000000-0005-0000-0000-000012000000}"/>
    <cellStyle name="Normal 20 2" xfId="24" xr:uid="{00000000-0005-0000-0000-000013000000}"/>
    <cellStyle name="Normal 20_FY20 101119 Underpd Tchr" xfId="25" xr:uid="{00000000-0005-0000-0000-000014000000}"/>
    <cellStyle name="Normal 21" xfId="4" xr:uid="{00000000-0005-0000-0000-000015000000}"/>
    <cellStyle name="Normal 21 2" xfId="26" xr:uid="{00000000-0005-0000-0000-000016000000}"/>
    <cellStyle name="Normal 21_FY20 101119 Underpd Tchr" xfId="27" xr:uid="{00000000-0005-0000-0000-000017000000}"/>
    <cellStyle name="Normal 22" xfId="28" xr:uid="{00000000-0005-0000-0000-000018000000}"/>
    <cellStyle name="Normal 22 2" xfId="29" xr:uid="{00000000-0005-0000-0000-000019000000}"/>
    <cellStyle name="Normal 22_FY20 101119 Underpd Tchr" xfId="30" xr:uid="{00000000-0005-0000-0000-00001A000000}"/>
    <cellStyle name="Normal 23" xfId="31" xr:uid="{00000000-0005-0000-0000-00001B000000}"/>
    <cellStyle name="Normal 23 2" xfId="32" xr:uid="{00000000-0005-0000-0000-00001C000000}"/>
    <cellStyle name="Normal 23_FY20 101119 Underpd Tchr" xfId="33" xr:uid="{00000000-0005-0000-0000-00001D000000}"/>
    <cellStyle name="Normal 24" xfId="34" xr:uid="{00000000-0005-0000-0000-00001E000000}"/>
    <cellStyle name="Normal 24 2" xfId="35" xr:uid="{00000000-0005-0000-0000-00001F000000}"/>
    <cellStyle name="Normal 24_FY20 101119 Underpd Tchr" xfId="36" xr:uid="{00000000-0005-0000-0000-000020000000}"/>
    <cellStyle name="Normal 25" xfId="37" xr:uid="{00000000-0005-0000-0000-000021000000}"/>
    <cellStyle name="Normal 25 2" xfId="38" xr:uid="{00000000-0005-0000-0000-000022000000}"/>
    <cellStyle name="Normal 25_FY20 101119 Underpd Tchr" xfId="39" xr:uid="{00000000-0005-0000-0000-000023000000}"/>
    <cellStyle name="Normal 26" xfId="40" xr:uid="{00000000-0005-0000-0000-000024000000}"/>
    <cellStyle name="Normal 27" xfId="41" xr:uid="{00000000-0005-0000-0000-000025000000}"/>
    <cellStyle name="Normal 27 2" xfId="42" xr:uid="{00000000-0005-0000-0000-000026000000}"/>
    <cellStyle name="Normal 27_FY20 101119 Underpd Tchr" xfId="43" xr:uid="{00000000-0005-0000-0000-000027000000}"/>
    <cellStyle name="Normal 28" xfId="44" xr:uid="{00000000-0005-0000-0000-000028000000}"/>
    <cellStyle name="Normal 28 2" xfId="45" xr:uid="{00000000-0005-0000-0000-000029000000}"/>
    <cellStyle name="Normal 28_FY20 101119 Underpd Tchr" xfId="46" xr:uid="{00000000-0005-0000-0000-00002A000000}"/>
    <cellStyle name="Normal 29" xfId="47" xr:uid="{00000000-0005-0000-0000-00002B000000}"/>
    <cellStyle name="Normal 29 2" xfId="48" xr:uid="{00000000-0005-0000-0000-00002C000000}"/>
    <cellStyle name="Normal 29_FY20 101119 Underpd Tchr" xfId="49" xr:uid="{00000000-0005-0000-0000-00002D000000}"/>
    <cellStyle name="Normal 3" xfId="50" xr:uid="{00000000-0005-0000-0000-00002E000000}"/>
    <cellStyle name="Normal 3 2" xfId="51" xr:uid="{00000000-0005-0000-0000-00002F000000}"/>
    <cellStyle name="Normal 3_FY20 101119 Underpd Tchr" xfId="52" xr:uid="{00000000-0005-0000-0000-000030000000}"/>
    <cellStyle name="Normal 30" xfId="53" xr:uid="{00000000-0005-0000-0000-000031000000}"/>
    <cellStyle name="Normal 30 2" xfId="54" xr:uid="{00000000-0005-0000-0000-000032000000}"/>
    <cellStyle name="Normal 30_FY20 101119 Underpd Tchr" xfId="55" xr:uid="{00000000-0005-0000-0000-000033000000}"/>
    <cellStyle name="Normal 31" xfId="56" xr:uid="{00000000-0005-0000-0000-000034000000}"/>
    <cellStyle name="Normal 31 2" xfId="57" xr:uid="{00000000-0005-0000-0000-000035000000}"/>
    <cellStyle name="Normal 31_FY20 101119 Underpd Tchr" xfId="58" xr:uid="{00000000-0005-0000-0000-000036000000}"/>
    <cellStyle name="Normal 32" xfId="59" xr:uid="{00000000-0005-0000-0000-000037000000}"/>
    <cellStyle name="Normal 33" xfId="60" xr:uid="{00000000-0005-0000-0000-000038000000}"/>
    <cellStyle name="Normal 34" xfId="61" xr:uid="{00000000-0005-0000-0000-000039000000}"/>
    <cellStyle name="Normal 35" xfId="62" xr:uid="{00000000-0005-0000-0000-00003A000000}"/>
    <cellStyle name="Normal 36" xfId="63" xr:uid="{00000000-0005-0000-0000-00003B000000}"/>
    <cellStyle name="Normal 37" xfId="64" xr:uid="{00000000-0005-0000-0000-00003C000000}"/>
    <cellStyle name="Normal 38" xfId="65" xr:uid="{00000000-0005-0000-0000-00003D000000}"/>
    <cellStyle name="Normal 39" xfId="66" xr:uid="{00000000-0005-0000-0000-00003E000000}"/>
    <cellStyle name="Normal 4" xfId="67" xr:uid="{00000000-0005-0000-0000-00003F000000}"/>
    <cellStyle name="Normal 4 2" xfId="68" xr:uid="{00000000-0005-0000-0000-000040000000}"/>
    <cellStyle name="Normal 4_FY20 101119 Underpd Tchr" xfId="69" xr:uid="{00000000-0005-0000-0000-000041000000}"/>
    <cellStyle name="Normal 40" xfId="70" xr:uid="{00000000-0005-0000-0000-000042000000}"/>
    <cellStyle name="Normal 41" xfId="71" xr:uid="{00000000-0005-0000-0000-000043000000}"/>
    <cellStyle name="Normal 42" xfId="72" xr:uid="{00000000-0005-0000-0000-000044000000}"/>
    <cellStyle name="Normal 43" xfId="73" xr:uid="{00000000-0005-0000-0000-000045000000}"/>
    <cellStyle name="Normal 5" xfId="74" xr:uid="{00000000-0005-0000-0000-000046000000}"/>
    <cellStyle name="Normal 5 2" xfId="75" xr:uid="{00000000-0005-0000-0000-000047000000}"/>
    <cellStyle name="Normal 5_FY20 101119 Underpd Tchr" xfId="76" xr:uid="{00000000-0005-0000-0000-000048000000}"/>
    <cellStyle name="Normal 6" xfId="2" xr:uid="{00000000-0005-0000-0000-000049000000}"/>
    <cellStyle name="Normal 6 2" xfId="77" xr:uid="{00000000-0005-0000-0000-00004A000000}"/>
    <cellStyle name="Normal 6_FY20 101119 Underpd Tchr" xfId="78" xr:uid="{00000000-0005-0000-0000-00004B000000}"/>
    <cellStyle name="Normal 7" xfId="3" xr:uid="{00000000-0005-0000-0000-00004C000000}"/>
    <cellStyle name="Normal 7 2" xfId="80" xr:uid="{00000000-0005-0000-0000-00004D000000}"/>
    <cellStyle name="Normal 7_01242020 vs 02102020" xfId="79" xr:uid="{00000000-0005-0000-0000-00004E000000}"/>
    <cellStyle name="Normal 8" xfId="81" xr:uid="{00000000-0005-0000-0000-00004F000000}"/>
    <cellStyle name="Normal 8 2" xfId="82" xr:uid="{00000000-0005-0000-0000-000050000000}"/>
    <cellStyle name="Normal 8_FY20 101119 Underpd Tchr" xfId="83" xr:uid="{00000000-0005-0000-0000-000051000000}"/>
    <cellStyle name="Normal 9" xfId="84" xr:uid="{00000000-0005-0000-0000-000052000000}"/>
    <cellStyle name="Normal 9 2" xfId="85" xr:uid="{00000000-0005-0000-0000-000053000000}"/>
    <cellStyle name="Normal 9_FY20 101119 Underpd Tchr" xfId="86" xr:uid="{00000000-0005-0000-0000-000054000000}"/>
    <cellStyle name="Normal_01242020 vs 02102020" xfId="6" xr:uid="{00000000-0005-0000-0000-000055000000}"/>
    <cellStyle name="Normal_FY15 Midyear Alloc.123114" xfId="1" xr:uid="{00000000-0005-0000-0000-000056000000}"/>
    <cellStyle name="Percent 2" xfId="87" xr:uid="{00000000-0005-0000-0000-000057000000}"/>
    <cellStyle name="Percent 3" xfId="88" xr:uid="{00000000-0005-0000-0000-000058000000}"/>
    <cellStyle name="Percent 4" xfId="89" xr:uid="{00000000-0005-0000-0000-000059000000}"/>
    <cellStyle name="Percent 5" xfId="90" xr:uid="{00000000-0005-0000-0000-00005A000000}"/>
    <cellStyle name="Percent 6" xfId="91" xr:uid="{00000000-0005-0000-0000-00005B000000}"/>
    <cellStyle name="Percent 7" xfId="92" xr:uid="{00000000-0005-0000-0000-00005C000000}"/>
    <cellStyle name="Percent 8" xfId="93" xr:uid="{00000000-0005-0000-0000-00005D000000}"/>
  </cellStyles>
  <dxfs count="6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81"/>
  <sheetViews>
    <sheetView tabSelected="1" zoomScaleNormal="100" workbookViewId="0">
      <pane ySplit="8" topLeftCell="A9" activePane="bottomLeft" state="frozen"/>
      <selection pane="bottomLeft" activeCell="D21" sqref="D21"/>
    </sheetView>
  </sheetViews>
  <sheetFormatPr defaultRowHeight="12.75"/>
  <cols>
    <col min="1" max="1" width="4.42578125" style="18" customWidth="1"/>
    <col min="2" max="2" width="16.7109375" style="7" customWidth="1"/>
    <col min="3" max="3" width="6.7109375" style="7" customWidth="1"/>
    <col min="4" max="4" width="25.7109375" style="7" customWidth="1"/>
    <col min="5" max="5" width="18" style="7" bestFit="1" customWidth="1"/>
    <col min="6" max="6" width="18" style="46" bestFit="1" customWidth="1"/>
    <col min="7" max="7" width="14.7109375" style="15" bestFit="1" customWidth="1"/>
    <col min="8" max="8" width="13" style="7" bestFit="1" customWidth="1"/>
    <col min="9" max="9" width="4.42578125" style="16" customWidth="1"/>
    <col min="10" max="10" width="4.28515625" style="16" customWidth="1"/>
    <col min="11" max="11" width="9.140625" style="3"/>
    <col min="12" max="12" width="13.42578125" style="3" bestFit="1" customWidth="1"/>
    <col min="13" max="16" width="9.140625" style="3"/>
    <col min="17" max="16384" width="9.140625" style="7"/>
  </cols>
  <sheetData>
    <row r="1" spans="1:16" ht="12.75" customHeight="1">
      <c r="A1" s="4" t="s">
        <v>0</v>
      </c>
      <c r="B1" s="5"/>
      <c r="C1" s="5"/>
      <c r="D1" s="5"/>
      <c r="E1" s="52" t="s">
        <v>1</v>
      </c>
      <c r="F1" s="64" t="s">
        <v>2</v>
      </c>
      <c r="G1" s="6" t="s">
        <v>3</v>
      </c>
      <c r="H1" s="19" t="s">
        <v>4</v>
      </c>
      <c r="I1" s="78" t="s">
        <v>5</v>
      </c>
      <c r="J1" s="78" t="s">
        <v>6</v>
      </c>
    </row>
    <row r="2" spans="1:16" ht="13.5" customHeight="1">
      <c r="A2" s="48"/>
      <c r="B2" s="25"/>
      <c r="C2" s="1"/>
      <c r="D2" s="1"/>
      <c r="E2" s="53" t="s">
        <v>7</v>
      </c>
      <c r="F2" s="65" t="s">
        <v>7</v>
      </c>
      <c r="G2" s="31" t="s">
        <v>8</v>
      </c>
      <c r="H2" s="19" t="s">
        <v>9</v>
      </c>
      <c r="I2" s="79"/>
      <c r="J2" s="79"/>
    </row>
    <row r="3" spans="1:16" ht="12.75" customHeight="1">
      <c r="A3" s="43"/>
      <c r="B3" s="25"/>
      <c r="C3" s="1"/>
      <c r="D3" s="1"/>
      <c r="E3" s="54" t="s">
        <v>10</v>
      </c>
      <c r="F3" s="66" t="s">
        <v>10</v>
      </c>
      <c r="G3" s="32" t="s">
        <v>11</v>
      </c>
      <c r="H3" s="26" t="s">
        <v>12</v>
      </c>
      <c r="I3" s="79"/>
      <c r="J3" s="79"/>
    </row>
    <row r="4" spans="1:16" ht="12.75" customHeight="1">
      <c r="A4" s="43"/>
      <c r="B4" s="25"/>
      <c r="C4" s="1"/>
      <c r="D4" s="1"/>
      <c r="E4" s="55" t="s">
        <v>13</v>
      </c>
      <c r="F4" s="67" t="s">
        <v>13</v>
      </c>
      <c r="G4" s="32"/>
      <c r="H4" s="26"/>
      <c r="I4" s="79"/>
      <c r="J4" s="79"/>
    </row>
    <row r="5" spans="1:16">
      <c r="A5" s="43"/>
      <c r="B5" s="25"/>
      <c r="C5" s="1"/>
      <c r="D5" s="1"/>
      <c r="E5" s="56">
        <v>44278</v>
      </c>
      <c r="F5" s="68">
        <v>44299</v>
      </c>
      <c r="G5" s="32"/>
      <c r="H5" s="9"/>
      <c r="I5" s="79"/>
      <c r="J5" s="79"/>
    </row>
    <row r="6" spans="1:16">
      <c r="A6" s="36"/>
      <c r="B6" s="3"/>
      <c r="C6" s="3"/>
      <c r="D6" s="3"/>
      <c r="E6" s="57" t="s">
        <v>14</v>
      </c>
      <c r="F6" s="69" t="s">
        <v>15</v>
      </c>
      <c r="G6" s="76" t="s">
        <v>16</v>
      </c>
      <c r="H6" s="9"/>
      <c r="I6" s="79"/>
      <c r="J6" s="79"/>
    </row>
    <row r="7" spans="1:16">
      <c r="A7" s="8"/>
      <c r="B7" s="1"/>
      <c r="C7" s="1"/>
      <c r="D7" s="1"/>
      <c r="E7" s="57" t="s">
        <v>17</v>
      </c>
      <c r="F7" s="69" t="s">
        <v>17</v>
      </c>
      <c r="G7" s="76" t="s">
        <v>18</v>
      </c>
      <c r="H7" s="9"/>
      <c r="I7" s="79"/>
      <c r="J7" s="79"/>
    </row>
    <row r="8" spans="1:16">
      <c r="A8" s="10" t="s">
        <v>19</v>
      </c>
      <c r="B8" s="11"/>
      <c r="C8" s="12" t="s">
        <v>20</v>
      </c>
      <c r="D8" s="50"/>
      <c r="E8" s="58" t="s">
        <v>21</v>
      </c>
      <c r="F8" s="70" t="s">
        <v>22</v>
      </c>
      <c r="G8" s="77" t="s">
        <v>23</v>
      </c>
      <c r="H8" s="20"/>
      <c r="I8" s="80"/>
      <c r="J8" s="80"/>
    </row>
    <row r="9" spans="1:16" s="17" customFormat="1">
      <c r="A9" s="39" t="s">
        <v>24</v>
      </c>
      <c r="B9" s="1" t="s">
        <v>25</v>
      </c>
      <c r="C9" s="1" t="s">
        <v>26</v>
      </c>
      <c r="D9" s="1" t="s">
        <v>27</v>
      </c>
      <c r="E9" s="59">
        <v>606781.65</v>
      </c>
      <c r="F9" s="71">
        <v>606799.92000000004</v>
      </c>
      <c r="G9" s="40">
        <f>SUM(F9-E9)</f>
        <v>18.270000000018626</v>
      </c>
      <c r="H9" s="21">
        <f>ROUND(G9/E9,4)</f>
        <v>0</v>
      </c>
      <c r="I9" s="41" t="s">
        <v>28</v>
      </c>
      <c r="J9" s="41" t="s">
        <v>28</v>
      </c>
      <c r="K9" s="7"/>
      <c r="L9" s="37"/>
      <c r="M9" s="1"/>
      <c r="N9" s="1"/>
      <c r="O9" s="1"/>
      <c r="P9" s="1"/>
    </row>
    <row r="10" spans="1:16" s="17" customFormat="1">
      <c r="A10" s="39" t="s">
        <v>24</v>
      </c>
      <c r="B10" s="1" t="s">
        <v>25</v>
      </c>
      <c r="C10" s="1" t="s">
        <v>29</v>
      </c>
      <c r="D10" s="1" t="s">
        <v>30</v>
      </c>
      <c r="E10" s="60">
        <v>3191422.2</v>
      </c>
      <c r="F10" s="72">
        <v>3191504.41</v>
      </c>
      <c r="G10" s="40">
        <f t="shared" ref="G10:G73" si="0">SUM(F10-E10)</f>
        <v>82.209999999962747</v>
      </c>
      <c r="H10" s="21">
        <f t="shared" ref="H10:H73" si="1">ROUND(G10/E10,4)</f>
        <v>0</v>
      </c>
      <c r="I10" s="41" t="s">
        <v>28</v>
      </c>
      <c r="J10" s="41" t="s">
        <v>28</v>
      </c>
      <c r="K10" s="7"/>
      <c r="L10" s="37"/>
      <c r="M10" s="1"/>
      <c r="N10" s="1"/>
      <c r="O10" s="1"/>
      <c r="P10" s="1"/>
    </row>
    <row r="11" spans="1:16" s="17" customFormat="1">
      <c r="A11" s="39" t="s">
        <v>24</v>
      </c>
      <c r="B11" s="1" t="s">
        <v>25</v>
      </c>
      <c r="C11" s="1" t="s">
        <v>31</v>
      </c>
      <c r="D11" s="1" t="s">
        <v>32</v>
      </c>
      <c r="E11" s="60">
        <v>1114148.77</v>
      </c>
      <c r="F11" s="72">
        <v>1114177.31</v>
      </c>
      <c r="G11" s="40">
        <f t="shared" si="0"/>
        <v>28.540000000037253</v>
      </c>
      <c r="H11" s="21">
        <f t="shared" si="1"/>
        <v>0</v>
      </c>
      <c r="I11" s="41" t="s">
        <v>28</v>
      </c>
      <c r="J11" s="41" t="s">
        <v>28</v>
      </c>
      <c r="K11" s="7"/>
      <c r="L11" s="37"/>
      <c r="M11" s="1"/>
      <c r="N11" s="1"/>
      <c r="O11" s="1"/>
      <c r="P11" s="1"/>
    </row>
    <row r="12" spans="1:16" s="17" customFormat="1">
      <c r="A12" s="39" t="s">
        <v>24</v>
      </c>
      <c r="B12" s="1" t="s">
        <v>25</v>
      </c>
      <c r="C12" s="1" t="s">
        <v>33</v>
      </c>
      <c r="D12" s="1" t="s">
        <v>34</v>
      </c>
      <c r="E12" s="60">
        <v>1710503.44</v>
      </c>
      <c r="F12" s="72">
        <v>1710548.65</v>
      </c>
      <c r="G12" s="40">
        <f t="shared" si="0"/>
        <v>45.209999999962747</v>
      </c>
      <c r="H12" s="21">
        <f t="shared" si="1"/>
        <v>0</v>
      </c>
      <c r="I12" s="41" t="s">
        <v>28</v>
      </c>
      <c r="J12" s="41" t="s">
        <v>28</v>
      </c>
      <c r="K12" s="7"/>
      <c r="L12" s="37"/>
      <c r="M12" s="1"/>
      <c r="N12" s="1"/>
      <c r="O12" s="1"/>
      <c r="P12" s="1"/>
    </row>
    <row r="13" spans="1:16" s="17" customFormat="1">
      <c r="A13" s="39" t="s">
        <v>24</v>
      </c>
      <c r="B13" s="1" t="s">
        <v>25</v>
      </c>
      <c r="C13" s="1" t="s">
        <v>35</v>
      </c>
      <c r="D13" s="1" t="s">
        <v>36</v>
      </c>
      <c r="E13" s="60">
        <v>1170690.26</v>
      </c>
      <c r="F13" s="72">
        <v>1170721.69</v>
      </c>
      <c r="G13" s="40">
        <f t="shared" si="0"/>
        <v>31.429999999934807</v>
      </c>
      <c r="H13" s="21">
        <f t="shared" si="1"/>
        <v>0</v>
      </c>
      <c r="I13" s="41" t="s">
        <v>28</v>
      </c>
      <c r="J13" s="41" t="s">
        <v>28</v>
      </c>
      <c r="K13" s="7"/>
      <c r="L13" s="37"/>
      <c r="M13" s="1"/>
      <c r="N13" s="1"/>
      <c r="O13" s="1"/>
      <c r="P13" s="1"/>
    </row>
    <row r="14" spans="1:16" s="17" customFormat="1">
      <c r="A14" s="39" t="s">
        <v>24</v>
      </c>
      <c r="B14" s="1" t="s">
        <v>25</v>
      </c>
      <c r="C14" s="1" t="s">
        <v>37</v>
      </c>
      <c r="D14" s="1" t="s">
        <v>38</v>
      </c>
      <c r="E14" s="60">
        <v>1205555.68</v>
      </c>
      <c r="F14" s="72">
        <v>1205595.03</v>
      </c>
      <c r="G14" s="40">
        <f t="shared" si="0"/>
        <v>39.350000000093132</v>
      </c>
      <c r="H14" s="21">
        <f t="shared" si="1"/>
        <v>0</v>
      </c>
      <c r="I14" s="41" t="s">
        <v>28</v>
      </c>
      <c r="J14" s="41" t="s">
        <v>28</v>
      </c>
      <c r="K14" s="7"/>
      <c r="L14" s="37"/>
      <c r="M14" s="1"/>
      <c r="N14" s="1"/>
      <c r="O14" s="1"/>
      <c r="P14" s="1"/>
    </row>
    <row r="15" spans="1:16" s="17" customFormat="1">
      <c r="A15" s="39" t="s">
        <v>24</v>
      </c>
      <c r="B15" s="1" t="s">
        <v>25</v>
      </c>
      <c r="C15" s="1" t="s">
        <v>39</v>
      </c>
      <c r="D15" s="1" t="s">
        <v>40</v>
      </c>
      <c r="E15" s="60">
        <v>5063455.05</v>
      </c>
      <c r="F15" s="72">
        <v>5063616.6100000003</v>
      </c>
      <c r="G15" s="40">
        <f t="shared" si="0"/>
        <v>161.56000000052154</v>
      </c>
      <c r="H15" s="21">
        <f t="shared" si="1"/>
        <v>0</v>
      </c>
      <c r="I15" s="41" t="s">
        <v>28</v>
      </c>
      <c r="J15" s="41" t="s">
        <v>28</v>
      </c>
      <c r="K15" s="7"/>
      <c r="L15" s="37"/>
      <c r="M15" s="1"/>
      <c r="N15" s="1"/>
      <c r="O15" s="1"/>
      <c r="P15" s="1"/>
    </row>
    <row r="16" spans="1:16" s="17" customFormat="1">
      <c r="A16" s="39" t="s">
        <v>24</v>
      </c>
      <c r="B16" s="1" t="s">
        <v>25</v>
      </c>
      <c r="C16" s="1" t="s">
        <v>41</v>
      </c>
      <c r="D16" s="1" t="s">
        <v>42</v>
      </c>
      <c r="E16" s="60">
        <v>5889523.8399999999</v>
      </c>
      <c r="F16" s="72">
        <v>5889710.9199999999</v>
      </c>
      <c r="G16" s="40">
        <f t="shared" si="0"/>
        <v>187.08000000007451</v>
      </c>
      <c r="H16" s="21">
        <f t="shared" si="1"/>
        <v>0</v>
      </c>
      <c r="I16" s="41" t="s">
        <v>28</v>
      </c>
      <c r="J16" s="41" t="s">
        <v>28</v>
      </c>
      <c r="K16" s="7"/>
      <c r="L16" s="37"/>
      <c r="M16" s="1"/>
      <c r="N16" s="1"/>
      <c r="O16" s="1"/>
      <c r="P16" s="1"/>
    </row>
    <row r="17" spans="1:16" s="17" customFormat="1">
      <c r="A17" s="39" t="s">
        <v>24</v>
      </c>
      <c r="B17" s="1" t="s">
        <v>25</v>
      </c>
      <c r="C17" s="1" t="s">
        <v>43</v>
      </c>
      <c r="D17" s="1" t="s">
        <v>44</v>
      </c>
      <c r="E17" s="60">
        <v>972562.89</v>
      </c>
      <c r="F17" s="72">
        <v>972590.55</v>
      </c>
      <c r="G17" s="40">
        <f t="shared" si="0"/>
        <v>27.660000000032596</v>
      </c>
      <c r="H17" s="21">
        <f t="shared" si="1"/>
        <v>0</v>
      </c>
      <c r="I17" s="41" t="s">
        <v>28</v>
      </c>
      <c r="J17" s="41" t="s">
        <v>28</v>
      </c>
      <c r="K17" s="7"/>
      <c r="L17" s="37"/>
      <c r="M17" s="1"/>
      <c r="N17" s="1"/>
      <c r="O17" s="1"/>
      <c r="P17" s="1"/>
    </row>
    <row r="18" spans="1:16" s="17" customFormat="1">
      <c r="A18" s="39" t="s">
        <v>45</v>
      </c>
      <c r="B18" s="1" t="s">
        <v>46</v>
      </c>
      <c r="C18" s="1" t="s">
        <v>47</v>
      </c>
      <c r="D18" s="1" t="s">
        <v>48</v>
      </c>
      <c r="E18" s="60">
        <v>21775.07</v>
      </c>
      <c r="F18" s="72">
        <v>21775.07</v>
      </c>
      <c r="G18" s="40">
        <f t="shared" si="0"/>
        <v>0</v>
      </c>
      <c r="H18" s="21">
        <f t="shared" si="1"/>
        <v>0</v>
      </c>
      <c r="I18" s="41">
        <v>1</v>
      </c>
      <c r="J18" s="41">
        <v>1</v>
      </c>
      <c r="K18" s="7"/>
      <c r="L18" s="37"/>
      <c r="M18" s="1"/>
      <c r="N18" s="1"/>
      <c r="O18" s="1"/>
      <c r="P18" s="1"/>
    </row>
    <row r="19" spans="1:16" s="17" customFormat="1">
      <c r="A19" s="39" t="s">
        <v>45</v>
      </c>
      <c r="B19" s="1" t="s">
        <v>46</v>
      </c>
      <c r="C19" s="1" t="s">
        <v>49</v>
      </c>
      <c r="D19" s="1" t="s">
        <v>50</v>
      </c>
      <c r="E19" s="60">
        <v>589011.12</v>
      </c>
      <c r="F19" s="72">
        <v>589011.12</v>
      </c>
      <c r="G19" s="40">
        <f t="shared" si="0"/>
        <v>0</v>
      </c>
      <c r="H19" s="21">
        <f t="shared" si="1"/>
        <v>0</v>
      </c>
      <c r="I19" s="41">
        <v>1</v>
      </c>
      <c r="J19" s="41" t="s">
        <v>28</v>
      </c>
      <c r="K19" s="7"/>
      <c r="L19" s="37"/>
      <c r="M19" s="1"/>
      <c r="N19" s="1"/>
      <c r="O19" s="1"/>
      <c r="P19" s="1"/>
    </row>
    <row r="20" spans="1:16" s="17" customFormat="1">
      <c r="A20" s="39" t="s">
        <v>45</v>
      </c>
      <c r="B20" s="1" t="s">
        <v>46</v>
      </c>
      <c r="C20" s="1" t="s">
        <v>51</v>
      </c>
      <c r="D20" s="1" t="s">
        <v>52</v>
      </c>
      <c r="E20" s="60">
        <v>373111.23</v>
      </c>
      <c r="F20" s="72">
        <v>373111.23</v>
      </c>
      <c r="G20" s="40">
        <f t="shared" si="0"/>
        <v>0</v>
      </c>
      <c r="H20" s="21">
        <f t="shared" si="1"/>
        <v>0</v>
      </c>
      <c r="I20" s="41">
        <v>1</v>
      </c>
      <c r="J20" s="41" t="s">
        <v>28</v>
      </c>
      <c r="K20" s="7"/>
      <c r="L20" s="37"/>
      <c r="M20" s="1"/>
      <c r="N20" s="1"/>
      <c r="O20" s="1"/>
      <c r="P20" s="1"/>
    </row>
    <row r="21" spans="1:16" s="17" customFormat="1">
      <c r="A21" s="39" t="s">
        <v>53</v>
      </c>
      <c r="B21" s="1" t="s">
        <v>54</v>
      </c>
      <c r="C21" s="1" t="s">
        <v>55</v>
      </c>
      <c r="D21" s="1" t="s">
        <v>56</v>
      </c>
      <c r="E21" s="60">
        <v>1226973.8700000001</v>
      </c>
      <c r="F21" s="72">
        <v>1227011.95</v>
      </c>
      <c r="G21" s="40">
        <f t="shared" si="0"/>
        <v>38.079999999841675</v>
      </c>
      <c r="H21" s="21">
        <f t="shared" si="1"/>
        <v>0</v>
      </c>
      <c r="I21" s="41" t="s">
        <v>28</v>
      </c>
      <c r="J21" s="41" t="s">
        <v>28</v>
      </c>
      <c r="K21" s="7"/>
      <c r="L21" s="37"/>
      <c r="M21" s="1"/>
      <c r="N21" s="1"/>
      <c r="O21" s="1"/>
      <c r="P21" s="1"/>
    </row>
    <row r="22" spans="1:16" s="17" customFormat="1">
      <c r="A22" s="39" t="s">
        <v>53</v>
      </c>
      <c r="B22" s="1" t="s">
        <v>54</v>
      </c>
      <c r="C22" s="1" t="s">
        <v>29</v>
      </c>
      <c r="D22" s="1" t="s">
        <v>57</v>
      </c>
      <c r="E22" s="60">
        <v>1334822.07</v>
      </c>
      <c r="F22" s="72">
        <v>1334864.8799999999</v>
      </c>
      <c r="G22" s="40">
        <f t="shared" si="0"/>
        <v>42.809999999823049</v>
      </c>
      <c r="H22" s="21">
        <f t="shared" si="1"/>
        <v>0</v>
      </c>
      <c r="I22" s="41" t="s">
        <v>28</v>
      </c>
      <c r="J22" s="41" t="s">
        <v>28</v>
      </c>
      <c r="K22" s="7"/>
      <c r="L22" s="37"/>
      <c r="M22" s="1"/>
      <c r="N22" s="1"/>
      <c r="O22" s="1"/>
      <c r="P22" s="1"/>
    </row>
    <row r="23" spans="1:16" s="17" customFormat="1">
      <c r="A23" s="39" t="s">
        <v>53</v>
      </c>
      <c r="B23" s="1" t="s">
        <v>54</v>
      </c>
      <c r="C23" s="1" t="s">
        <v>58</v>
      </c>
      <c r="D23" s="1" t="s">
        <v>59</v>
      </c>
      <c r="E23" s="60">
        <v>1111560.98</v>
      </c>
      <c r="F23" s="72">
        <v>1111597.27</v>
      </c>
      <c r="G23" s="40">
        <f t="shared" si="0"/>
        <v>36.290000000037253</v>
      </c>
      <c r="H23" s="21">
        <f t="shared" si="1"/>
        <v>0</v>
      </c>
      <c r="I23" s="41" t="s">
        <v>28</v>
      </c>
      <c r="J23" s="41" t="s">
        <v>28</v>
      </c>
      <c r="K23" s="7"/>
      <c r="L23" s="37"/>
      <c r="M23" s="1"/>
      <c r="N23" s="1"/>
      <c r="O23" s="1"/>
      <c r="P23" s="1"/>
    </row>
    <row r="24" spans="1:16" s="17" customFormat="1">
      <c r="A24" s="39" t="s">
        <v>53</v>
      </c>
      <c r="B24" s="1" t="s">
        <v>54</v>
      </c>
      <c r="C24" s="1" t="s">
        <v>60</v>
      </c>
      <c r="D24" s="1" t="s">
        <v>61</v>
      </c>
      <c r="E24" s="60">
        <v>4407860.6399999997</v>
      </c>
      <c r="F24" s="72">
        <v>4408006.63</v>
      </c>
      <c r="G24" s="40">
        <f t="shared" si="0"/>
        <v>145.99000000022352</v>
      </c>
      <c r="H24" s="21">
        <f t="shared" si="1"/>
        <v>0</v>
      </c>
      <c r="I24" s="41" t="s">
        <v>28</v>
      </c>
      <c r="J24" s="41" t="s">
        <v>28</v>
      </c>
      <c r="K24" s="7"/>
      <c r="L24" s="37"/>
      <c r="M24" s="1"/>
      <c r="N24" s="1"/>
      <c r="O24" s="1"/>
      <c r="P24" s="1"/>
    </row>
    <row r="25" spans="1:16" s="17" customFormat="1">
      <c r="A25" s="39" t="s">
        <v>53</v>
      </c>
      <c r="B25" s="1" t="s">
        <v>54</v>
      </c>
      <c r="C25" s="1" t="s">
        <v>62</v>
      </c>
      <c r="D25" s="1" t="s">
        <v>63</v>
      </c>
      <c r="E25" s="60">
        <v>2180931.35</v>
      </c>
      <c r="F25" s="72">
        <v>2181003.16</v>
      </c>
      <c r="G25" s="40">
        <f t="shared" si="0"/>
        <v>71.810000000055879</v>
      </c>
      <c r="H25" s="21">
        <f t="shared" si="1"/>
        <v>0</v>
      </c>
      <c r="I25" s="41" t="s">
        <v>28</v>
      </c>
      <c r="J25" s="41" t="s">
        <v>28</v>
      </c>
      <c r="K25" s="7"/>
      <c r="L25" s="37"/>
      <c r="M25" s="1"/>
      <c r="N25" s="1"/>
      <c r="O25" s="1"/>
      <c r="P25" s="1"/>
    </row>
    <row r="26" spans="1:16" s="17" customFormat="1">
      <c r="A26" s="39" t="s">
        <v>53</v>
      </c>
      <c r="B26" s="1" t="s">
        <v>54</v>
      </c>
      <c r="C26" s="1" t="s">
        <v>64</v>
      </c>
      <c r="D26" s="1" t="s">
        <v>65</v>
      </c>
      <c r="E26" s="60">
        <v>969506.9</v>
      </c>
      <c r="F26" s="72">
        <v>969544.85</v>
      </c>
      <c r="G26" s="40">
        <f t="shared" si="0"/>
        <v>37.949999999953434</v>
      </c>
      <c r="H26" s="21">
        <f t="shared" si="1"/>
        <v>0</v>
      </c>
      <c r="I26" s="41" t="s">
        <v>28</v>
      </c>
      <c r="J26" s="41" t="s">
        <v>28</v>
      </c>
      <c r="K26" s="7"/>
      <c r="L26" s="37"/>
      <c r="M26" s="1"/>
      <c r="N26" s="1"/>
      <c r="O26" s="1"/>
      <c r="P26" s="1"/>
    </row>
    <row r="27" spans="1:16" s="17" customFormat="1">
      <c r="A27" s="39" t="s">
        <v>66</v>
      </c>
      <c r="B27" s="1" t="s">
        <v>67</v>
      </c>
      <c r="C27" s="1" t="s">
        <v>68</v>
      </c>
      <c r="D27" s="1" t="s">
        <v>69</v>
      </c>
      <c r="E27" s="60">
        <v>711605.1</v>
      </c>
      <c r="F27" s="72">
        <v>711655.48</v>
      </c>
      <c r="G27" s="40">
        <f t="shared" si="0"/>
        <v>50.380000000004657</v>
      </c>
      <c r="H27" s="21">
        <f t="shared" si="1"/>
        <v>1E-4</v>
      </c>
      <c r="I27" s="41" t="s">
        <v>28</v>
      </c>
      <c r="J27" s="41" t="s">
        <v>28</v>
      </c>
      <c r="K27" s="7"/>
      <c r="L27" s="37"/>
      <c r="M27" s="1"/>
      <c r="N27" s="1"/>
      <c r="O27" s="1"/>
      <c r="P27" s="1"/>
    </row>
    <row r="28" spans="1:16" s="17" customFormat="1">
      <c r="A28" s="39" t="s">
        <v>66</v>
      </c>
      <c r="B28" s="1" t="s">
        <v>67</v>
      </c>
      <c r="C28" s="1" t="s">
        <v>70</v>
      </c>
      <c r="D28" s="1" t="s">
        <v>71</v>
      </c>
      <c r="E28" s="61">
        <v>0</v>
      </c>
      <c r="F28" s="73">
        <v>0</v>
      </c>
      <c r="G28" s="40">
        <f t="shared" si="0"/>
        <v>0</v>
      </c>
      <c r="H28" s="21">
        <v>0</v>
      </c>
      <c r="I28" s="41">
        <v>1</v>
      </c>
      <c r="J28" s="41">
        <v>1</v>
      </c>
      <c r="K28" s="7"/>
      <c r="L28" s="37"/>
      <c r="M28" s="1"/>
      <c r="N28" s="1"/>
      <c r="O28" s="1"/>
      <c r="P28" s="1"/>
    </row>
    <row r="29" spans="1:16" s="17" customFormat="1">
      <c r="A29" s="39" t="s">
        <v>66</v>
      </c>
      <c r="B29" s="1" t="s">
        <v>67</v>
      </c>
      <c r="C29" s="1" t="s">
        <v>72</v>
      </c>
      <c r="D29" s="1" t="s">
        <v>73</v>
      </c>
      <c r="E29" s="60">
        <v>35900.199999999997</v>
      </c>
      <c r="F29" s="72">
        <v>35900.199999999997</v>
      </c>
      <c r="G29" s="40">
        <f t="shared" si="0"/>
        <v>0</v>
      </c>
      <c r="H29" s="21">
        <f t="shared" si="1"/>
        <v>0</v>
      </c>
      <c r="I29" s="41">
        <v>1</v>
      </c>
      <c r="J29" s="41" t="s">
        <v>28</v>
      </c>
      <c r="K29" s="7"/>
      <c r="L29" s="37"/>
      <c r="M29" s="1"/>
      <c r="N29" s="1"/>
      <c r="O29" s="1"/>
      <c r="P29" s="1"/>
    </row>
    <row r="30" spans="1:16" s="17" customFormat="1">
      <c r="A30" s="39" t="s">
        <v>66</v>
      </c>
      <c r="B30" s="1" t="s">
        <v>67</v>
      </c>
      <c r="C30" s="1" t="s">
        <v>74</v>
      </c>
      <c r="D30" s="1" t="s">
        <v>75</v>
      </c>
      <c r="E30" s="60">
        <v>1196624.1599999999</v>
      </c>
      <c r="F30" s="72">
        <v>1196694.1200000001</v>
      </c>
      <c r="G30" s="40">
        <f t="shared" si="0"/>
        <v>69.960000000195578</v>
      </c>
      <c r="H30" s="21">
        <f t="shared" si="1"/>
        <v>1E-4</v>
      </c>
      <c r="I30" s="41" t="s">
        <v>28</v>
      </c>
      <c r="J30" s="41" t="s">
        <v>28</v>
      </c>
      <c r="K30" s="7"/>
      <c r="L30" s="37"/>
      <c r="M30" s="1"/>
      <c r="N30" s="1"/>
      <c r="O30" s="1"/>
      <c r="P30" s="1"/>
    </row>
    <row r="31" spans="1:16" s="17" customFormat="1">
      <c r="A31" s="39" t="s">
        <v>76</v>
      </c>
      <c r="B31" s="1" t="s">
        <v>77</v>
      </c>
      <c r="C31" s="1" t="s">
        <v>78</v>
      </c>
      <c r="D31" s="1" t="s">
        <v>79</v>
      </c>
      <c r="E31" s="60">
        <v>2023916.1</v>
      </c>
      <c r="F31" s="72">
        <v>2024020.87</v>
      </c>
      <c r="G31" s="40">
        <f t="shared" si="0"/>
        <v>104.77000000001863</v>
      </c>
      <c r="H31" s="21">
        <f t="shared" si="1"/>
        <v>1E-4</v>
      </c>
      <c r="I31" s="41" t="s">
        <v>28</v>
      </c>
      <c r="J31" s="41" t="s">
        <v>28</v>
      </c>
      <c r="K31" s="7"/>
      <c r="L31" s="37"/>
      <c r="M31" s="1"/>
      <c r="N31" s="1"/>
      <c r="O31" s="1"/>
      <c r="P31" s="1"/>
    </row>
    <row r="32" spans="1:16" s="17" customFormat="1">
      <c r="A32" s="39" t="s">
        <v>76</v>
      </c>
      <c r="B32" s="1" t="s">
        <v>77</v>
      </c>
      <c r="C32" s="1" t="s">
        <v>80</v>
      </c>
      <c r="D32" s="1" t="s">
        <v>81</v>
      </c>
      <c r="E32" s="60">
        <v>6171990.8899999997</v>
      </c>
      <c r="F32" s="72">
        <v>6172263.1900000004</v>
      </c>
      <c r="G32" s="40">
        <f t="shared" si="0"/>
        <v>272.30000000074506</v>
      </c>
      <c r="H32" s="21">
        <f t="shared" si="1"/>
        <v>0</v>
      </c>
      <c r="I32" s="41" t="s">
        <v>28</v>
      </c>
      <c r="J32" s="41" t="s">
        <v>28</v>
      </c>
      <c r="K32" s="7"/>
      <c r="L32" s="37"/>
      <c r="M32" s="1"/>
      <c r="N32" s="1"/>
      <c r="O32" s="1"/>
      <c r="P32" s="1"/>
    </row>
    <row r="33" spans="1:16" s="17" customFormat="1">
      <c r="A33" s="39" t="s">
        <v>76</v>
      </c>
      <c r="B33" s="1" t="s">
        <v>77</v>
      </c>
      <c r="C33" s="1" t="s">
        <v>82</v>
      </c>
      <c r="D33" s="1" t="s">
        <v>83</v>
      </c>
      <c r="E33" s="60">
        <v>705618.72</v>
      </c>
      <c r="F33" s="72">
        <v>705712.29</v>
      </c>
      <c r="G33" s="40">
        <f t="shared" si="0"/>
        <v>93.570000000065193</v>
      </c>
      <c r="H33" s="21">
        <f t="shared" si="1"/>
        <v>1E-4</v>
      </c>
      <c r="I33" s="41" t="s">
        <v>28</v>
      </c>
      <c r="J33" s="41" t="s">
        <v>28</v>
      </c>
      <c r="K33" s="7"/>
      <c r="L33" s="37"/>
      <c r="M33" s="1"/>
      <c r="N33" s="1"/>
      <c r="O33" s="1"/>
      <c r="P33" s="1"/>
    </row>
    <row r="34" spans="1:16" s="17" customFormat="1">
      <c r="A34" s="39" t="s">
        <v>76</v>
      </c>
      <c r="B34" s="1" t="s">
        <v>77</v>
      </c>
      <c r="C34" s="1" t="s">
        <v>84</v>
      </c>
      <c r="D34" s="1" t="s">
        <v>85</v>
      </c>
      <c r="E34" s="60">
        <v>1039833.39</v>
      </c>
      <c r="F34" s="72">
        <v>1039874.64</v>
      </c>
      <c r="G34" s="40">
        <f t="shared" si="0"/>
        <v>41.25</v>
      </c>
      <c r="H34" s="21">
        <f t="shared" si="1"/>
        <v>0</v>
      </c>
      <c r="I34" s="41" t="s">
        <v>28</v>
      </c>
      <c r="J34" s="41" t="s">
        <v>28</v>
      </c>
      <c r="K34" s="7"/>
      <c r="L34" s="37"/>
      <c r="M34" s="1"/>
      <c r="N34" s="1"/>
      <c r="O34" s="1"/>
      <c r="P34" s="1"/>
    </row>
    <row r="35" spans="1:16" s="17" customFormat="1">
      <c r="A35" s="39" t="s">
        <v>86</v>
      </c>
      <c r="B35" s="1" t="s">
        <v>87</v>
      </c>
      <c r="C35" s="1" t="s">
        <v>88</v>
      </c>
      <c r="D35" s="1" t="s">
        <v>89</v>
      </c>
      <c r="E35" s="60">
        <v>583089.86</v>
      </c>
      <c r="F35" s="72">
        <v>583089.86</v>
      </c>
      <c r="G35" s="40">
        <f t="shared" si="0"/>
        <v>0</v>
      </c>
      <c r="H35" s="21">
        <f t="shared" si="1"/>
        <v>0</v>
      </c>
      <c r="I35" s="41">
        <v>1</v>
      </c>
      <c r="J35" s="41" t="s">
        <v>28</v>
      </c>
      <c r="K35" s="7"/>
      <c r="L35" s="37"/>
      <c r="M35" s="1"/>
      <c r="N35" s="1"/>
      <c r="O35" s="1"/>
      <c r="P35" s="1"/>
    </row>
    <row r="36" spans="1:16" s="17" customFormat="1">
      <c r="A36" s="39" t="s">
        <v>86</v>
      </c>
      <c r="B36" s="1" t="s">
        <v>87</v>
      </c>
      <c r="C36" s="1" t="s">
        <v>90</v>
      </c>
      <c r="D36" s="1" t="s">
        <v>91</v>
      </c>
      <c r="E36" s="60">
        <v>382107.89</v>
      </c>
      <c r="F36" s="72">
        <v>382107.89</v>
      </c>
      <c r="G36" s="40">
        <f t="shared" si="0"/>
        <v>0</v>
      </c>
      <c r="H36" s="21">
        <f t="shared" si="1"/>
        <v>0</v>
      </c>
      <c r="I36" s="41">
        <v>1</v>
      </c>
      <c r="J36" s="41" t="s">
        <v>28</v>
      </c>
      <c r="K36" s="7"/>
      <c r="L36" s="37"/>
      <c r="M36" s="1"/>
      <c r="N36" s="1"/>
      <c r="O36" s="1"/>
      <c r="P36" s="1"/>
    </row>
    <row r="37" spans="1:16" s="17" customFormat="1">
      <c r="A37" s="39" t="s">
        <v>86</v>
      </c>
      <c r="B37" s="1" t="s">
        <v>87</v>
      </c>
      <c r="C37" s="1" t="s">
        <v>92</v>
      </c>
      <c r="D37" s="1" t="s">
        <v>93</v>
      </c>
      <c r="E37" s="60">
        <v>24105.49</v>
      </c>
      <c r="F37" s="72">
        <v>24105.49</v>
      </c>
      <c r="G37" s="40">
        <f t="shared" si="0"/>
        <v>0</v>
      </c>
      <c r="H37" s="21">
        <f t="shared" si="1"/>
        <v>0</v>
      </c>
      <c r="I37" s="41">
        <v>1</v>
      </c>
      <c r="J37" s="41">
        <v>1</v>
      </c>
      <c r="K37" s="7"/>
      <c r="L37" s="37"/>
      <c r="M37" s="1"/>
      <c r="N37" s="1"/>
      <c r="O37" s="1"/>
      <c r="P37" s="1"/>
    </row>
    <row r="38" spans="1:16" s="17" customFormat="1">
      <c r="A38" s="39" t="s">
        <v>86</v>
      </c>
      <c r="B38" s="1" t="s">
        <v>87</v>
      </c>
      <c r="C38" s="1" t="s">
        <v>94</v>
      </c>
      <c r="D38" s="1" t="s">
        <v>95</v>
      </c>
      <c r="E38" s="60">
        <v>37229.699999999997</v>
      </c>
      <c r="F38" s="72">
        <v>37229.699999999997</v>
      </c>
      <c r="G38" s="40">
        <f t="shared" si="0"/>
        <v>0</v>
      </c>
      <c r="H38" s="21">
        <f t="shared" si="1"/>
        <v>0</v>
      </c>
      <c r="I38" s="41">
        <v>1</v>
      </c>
      <c r="J38" s="41">
        <v>1</v>
      </c>
      <c r="K38" s="7"/>
      <c r="L38" s="37"/>
      <c r="M38" s="1"/>
      <c r="N38" s="1"/>
      <c r="O38" s="1"/>
      <c r="P38" s="1"/>
    </row>
    <row r="39" spans="1:16" s="17" customFormat="1">
      <c r="A39" s="39" t="s">
        <v>96</v>
      </c>
      <c r="B39" s="1" t="s">
        <v>97</v>
      </c>
      <c r="C39" s="1" t="s">
        <v>47</v>
      </c>
      <c r="D39" s="1" t="s">
        <v>98</v>
      </c>
      <c r="E39" s="60">
        <v>2803152.7</v>
      </c>
      <c r="F39" s="72">
        <v>2803288.64</v>
      </c>
      <c r="G39" s="40">
        <f t="shared" si="0"/>
        <v>135.93999999994412</v>
      </c>
      <c r="H39" s="21">
        <f t="shared" si="1"/>
        <v>0</v>
      </c>
      <c r="I39" s="41" t="s">
        <v>28</v>
      </c>
      <c r="J39" s="41" t="s">
        <v>28</v>
      </c>
      <c r="K39" s="7"/>
      <c r="L39" s="37"/>
      <c r="M39" s="1"/>
      <c r="N39" s="1"/>
      <c r="O39" s="1"/>
      <c r="P39" s="1"/>
    </row>
    <row r="40" spans="1:16" s="17" customFormat="1">
      <c r="A40" s="39" t="s">
        <v>96</v>
      </c>
      <c r="B40" s="1" t="s">
        <v>97</v>
      </c>
      <c r="C40" s="1" t="s">
        <v>78</v>
      </c>
      <c r="D40" s="1" t="s">
        <v>99</v>
      </c>
      <c r="E40" s="60">
        <v>1864555.77</v>
      </c>
      <c r="F40" s="72">
        <v>1864632.96</v>
      </c>
      <c r="G40" s="40">
        <f t="shared" si="0"/>
        <v>77.189999999944121</v>
      </c>
      <c r="H40" s="21">
        <f t="shared" si="1"/>
        <v>0</v>
      </c>
      <c r="I40" s="41" t="s">
        <v>28</v>
      </c>
      <c r="J40" s="41" t="s">
        <v>28</v>
      </c>
      <c r="K40" s="7"/>
      <c r="L40" s="37"/>
      <c r="M40" s="1"/>
      <c r="N40" s="1"/>
      <c r="O40" s="1"/>
      <c r="P40" s="1"/>
    </row>
    <row r="41" spans="1:16" s="17" customFormat="1">
      <c r="A41" s="39" t="s">
        <v>96</v>
      </c>
      <c r="B41" s="1" t="s">
        <v>97</v>
      </c>
      <c r="C41" s="1" t="s">
        <v>100</v>
      </c>
      <c r="D41" s="1" t="s">
        <v>101</v>
      </c>
      <c r="E41" s="60">
        <v>535111.01</v>
      </c>
      <c r="F41" s="72">
        <v>535160.76</v>
      </c>
      <c r="G41" s="40">
        <f t="shared" si="0"/>
        <v>49.75</v>
      </c>
      <c r="H41" s="21">
        <f t="shared" si="1"/>
        <v>1E-4</v>
      </c>
      <c r="I41" s="41" t="s">
        <v>28</v>
      </c>
      <c r="J41" s="41" t="s">
        <v>28</v>
      </c>
      <c r="K41" s="7"/>
      <c r="L41" s="37"/>
      <c r="M41" s="1"/>
      <c r="N41" s="1"/>
      <c r="O41" s="1"/>
      <c r="P41" s="1"/>
    </row>
    <row r="42" spans="1:16" s="17" customFormat="1">
      <c r="A42" s="39" t="s">
        <v>96</v>
      </c>
      <c r="B42" s="1" t="s">
        <v>97</v>
      </c>
      <c r="C42" s="1" t="s">
        <v>37</v>
      </c>
      <c r="D42" s="1" t="s">
        <v>102</v>
      </c>
      <c r="E42" s="60">
        <v>3315526.43</v>
      </c>
      <c r="F42" s="72">
        <v>3315636.44</v>
      </c>
      <c r="G42" s="40">
        <f t="shared" si="0"/>
        <v>110.00999999977648</v>
      </c>
      <c r="H42" s="21">
        <f t="shared" si="1"/>
        <v>0</v>
      </c>
      <c r="I42" s="41" t="s">
        <v>28</v>
      </c>
      <c r="J42" s="41" t="s">
        <v>28</v>
      </c>
      <c r="K42" s="7"/>
      <c r="L42" s="37"/>
      <c r="M42" s="1"/>
      <c r="N42" s="1"/>
      <c r="O42" s="1"/>
      <c r="P42" s="1"/>
    </row>
    <row r="43" spans="1:16" s="17" customFormat="1">
      <c r="A43" s="39" t="s">
        <v>96</v>
      </c>
      <c r="B43" s="1" t="s">
        <v>97</v>
      </c>
      <c r="C43" s="1" t="s">
        <v>103</v>
      </c>
      <c r="D43" s="1" t="s">
        <v>104</v>
      </c>
      <c r="E43" s="60">
        <v>1789023.5</v>
      </c>
      <c r="F43" s="72">
        <v>1789093.52</v>
      </c>
      <c r="G43" s="40">
        <f t="shared" si="0"/>
        <v>70.020000000018626</v>
      </c>
      <c r="H43" s="21">
        <f t="shared" si="1"/>
        <v>0</v>
      </c>
      <c r="I43" s="41" t="s">
        <v>28</v>
      </c>
      <c r="J43" s="41" t="s">
        <v>28</v>
      </c>
      <c r="K43" s="7"/>
      <c r="L43" s="37"/>
      <c r="M43" s="1"/>
      <c r="N43" s="1"/>
      <c r="O43" s="1"/>
      <c r="P43" s="1"/>
    </row>
    <row r="44" spans="1:16" s="17" customFormat="1">
      <c r="A44" s="39" t="s">
        <v>96</v>
      </c>
      <c r="B44" s="1" t="s">
        <v>97</v>
      </c>
      <c r="C44" s="1" t="s">
        <v>105</v>
      </c>
      <c r="D44" s="1" t="s">
        <v>106</v>
      </c>
      <c r="E44" s="60">
        <v>350013.99</v>
      </c>
      <c r="F44" s="72">
        <v>350066.45</v>
      </c>
      <c r="G44" s="40">
        <f t="shared" si="0"/>
        <v>52.460000000020955</v>
      </c>
      <c r="H44" s="21">
        <f t="shared" si="1"/>
        <v>1E-4</v>
      </c>
      <c r="I44" s="41" t="s">
        <v>28</v>
      </c>
      <c r="J44" s="41" t="s">
        <v>28</v>
      </c>
      <c r="K44" s="7"/>
      <c r="L44" s="37"/>
      <c r="M44" s="1"/>
      <c r="N44" s="1"/>
      <c r="O44" s="1"/>
      <c r="P44" s="1"/>
    </row>
    <row r="45" spans="1:16" s="17" customFormat="1">
      <c r="A45" s="39" t="s">
        <v>96</v>
      </c>
      <c r="B45" s="1" t="s">
        <v>97</v>
      </c>
      <c r="C45" s="1" t="s">
        <v>107</v>
      </c>
      <c r="D45" s="1" t="s">
        <v>108</v>
      </c>
      <c r="E45" s="60">
        <v>2708965.03</v>
      </c>
      <c r="F45" s="72">
        <v>2709073.62</v>
      </c>
      <c r="G45" s="40">
        <f t="shared" si="0"/>
        <v>108.59000000031665</v>
      </c>
      <c r="H45" s="21">
        <f t="shared" si="1"/>
        <v>0</v>
      </c>
      <c r="I45" s="41" t="s">
        <v>28</v>
      </c>
      <c r="J45" s="41" t="s">
        <v>28</v>
      </c>
      <c r="K45" s="7"/>
      <c r="L45" s="37"/>
      <c r="M45" s="1"/>
      <c r="N45" s="1"/>
      <c r="O45" s="1"/>
      <c r="P45" s="1"/>
    </row>
    <row r="46" spans="1:16" s="17" customFormat="1">
      <c r="A46" s="39" t="s">
        <v>96</v>
      </c>
      <c r="B46" s="1" t="s">
        <v>97</v>
      </c>
      <c r="C46" s="1" t="s">
        <v>109</v>
      </c>
      <c r="D46" s="1" t="s">
        <v>110</v>
      </c>
      <c r="E46" s="60">
        <v>13967837.960000001</v>
      </c>
      <c r="F46" s="72">
        <v>13968350.890000001</v>
      </c>
      <c r="G46" s="40">
        <f t="shared" si="0"/>
        <v>512.92999999970198</v>
      </c>
      <c r="H46" s="21">
        <f t="shared" si="1"/>
        <v>0</v>
      </c>
      <c r="I46" s="41" t="s">
        <v>28</v>
      </c>
      <c r="J46" s="41" t="s">
        <v>28</v>
      </c>
      <c r="K46" s="7"/>
      <c r="L46" s="37"/>
      <c r="M46" s="1"/>
      <c r="N46" s="1"/>
      <c r="O46" s="1"/>
      <c r="P46" s="1"/>
    </row>
    <row r="47" spans="1:16" s="17" customFormat="1">
      <c r="A47" s="39" t="s">
        <v>111</v>
      </c>
      <c r="B47" s="1" t="s">
        <v>112</v>
      </c>
      <c r="C47" s="1" t="s">
        <v>39</v>
      </c>
      <c r="D47" s="1" t="s">
        <v>113</v>
      </c>
      <c r="E47" s="60">
        <v>1403608.15</v>
      </c>
      <c r="F47" s="72">
        <v>1403674.86</v>
      </c>
      <c r="G47" s="40">
        <f t="shared" si="0"/>
        <v>66.710000000195578</v>
      </c>
      <c r="H47" s="21">
        <f t="shared" si="1"/>
        <v>0</v>
      </c>
      <c r="I47" s="41" t="s">
        <v>28</v>
      </c>
      <c r="J47" s="41" t="s">
        <v>28</v>
      </c>
      <c r="K47" s="7"/>
      <c r="L47" s="37"/>
      <c r="M47" s="1"/>
      <c r="N47" s="1"/>
      <c r="O47" s="1"/>
      <c r="P47" s="1"/>
    </row>
    <row r="48" spans="1:16" s="17" customFormat="1">
      <c r="A48" s="39" t="s">
        <v>111</v>
      </c>
      <c r="B48" s="1" t="s">
        <v>112</v>
      </c>
      <c r="C48" s="1" t="s">
        <v>114</v>
      </c>
      <c r="D48" s="1" t="s">
        <v>115</v>
      </c>
      <c r="E48" s="60">
        <v>813000.09</v>
      </c>
      <c r="F48" s="72">
        <v>813033.04</v>
      </c>
      <c r="G48" s="40">
        <f t="shared" si="0"/>
        <v>32.950000000069849</v>
      </c>
      <c r="H48" s="21">
        <f t="shared" si="1"/>
        <v>0</v>
      </c>
      <c r="I48" s="41" t="s">
        <v>28</v>
      </c>
      <c r="J48" s="41" t="s">
        <v>28</v>
      </c>
      <c r="K48" s="7"/>
      <c r="L48" s="37"/>
      <c r="M48" s="1"/>
      <c r="N48" s="1"/>
      <c r="O48" s="1"/>
      <c r="P48" s="1"/>
    </row>
    <row r="49" spans="1:16" s="17" customFormat="1">
      <c r="A49" s="39" t="s">
        <v>111</v>
      </c>
      <c r="B49" s="1" t="s">
        <v>112</v>
      </c>
      <c r="C49" s="1" t="s">
        <v>116</v>
      </c>
      <c r="D49" s="1" t="s">
        <v>117</v>
      </c>
      <c r="E49" s="60">
        <v>5722007.2699999996</v>
      </c>
      <c r="F49" s="72">
        <v>5722209.71</v>
      </c>
      <c r="G49" s="40">
        <f t="shared" si="0"/>
        <v>202.44000000040978</v>
      </c>
      <c r="H49" s="21">
        <f t="shared" si="1"/>
        <v>0</v>
      </c>
      <c r="I49" s="41" t="s">
        <v>28</v>
      </c>
      <c r="J49" s="41" t="s">
        <v>28</v>
      </c>
      <c r="K49" s="7"/>
      <c r="L49" s="37"/>
      <c r="M49" s="1"/>
      <c r="N49" s="1"/>
      <c r="O49" s="1"/>
      <c r="P49" s="1"/>
    </row>
    <row r="50" spans="1:16" s="17" customFormat="1">
      <c r="A50" s="39" t="s">
        <v>111</v>
      </c>
      <c r="B50" s="1" t="s">
        <v>112</v>
      </c>
      <c r="C50" s="1" t="s">
        <v>118</v>
      </c>
      <c r="D50" s="1" t="s">
        <v>119</v>
      </c>
      <c r="E50" s="60">
        <v>1725138.52</v>
      </c>
      <c r="F50" s="72">
        <v>1725210.7</v>
      </c>
      <c r="G50" s="40">
        <f t="shared" si="0"/>
        <v>72.179999999934807</v>
      </c>
      <c r="H50" s="21">
        <f t="shared" si="1"/>
        <v>0</v>
      </c>
      <c r="I50" s="41" t="s">
        <v>28</v>
      </c>
      <c r="J50" s="41" t="s">
        <v>28</v>
      </c>
      <c r="K50" s="7"/>
      <c r="L50" s="37"/>
      <c r="M50" s="1"/>
      <c r="N50" s="1"/>
      <c r="O50" s="1"/>
      <c r="P50" s="1"/>
    </row>
    <row r="51" spans="1:16" s="17" customFormat="1">
      <c r="A51" s="39" t="s">
        <v>111</v>
      </c>
      <c r="B51" s="1" t="s">
        <v>112</v>
      </c>
      <c r="C51" s="1" t="s">
        <v>120</v>
      </c>
      <c r="D51" s="1" t="s">
        <v>121</v>
      </c>
      <c r="E51" s="60">
        <v>1721993.63</v>
      </c>
      <c r="F51" s="72">
        <v>1722068.44</v>
      </c>
      <c r="G51" s="40">
        <f t="shared" si="0"/>
        <v>74.810000000055879</v>
      </c>
      <c r="H51" s="21">
        <f t="shared" si="1"/>
        <v>0</v>
      </c>
      <c r="I51" s="41" t="s">
        <v>28</v>
      </c>
      <c r="J51" s="41" t="s">
        <v>28</v>
      </c>
      <c r="K51" s="7"/>
      <c r="L51" s="37"/>
      <c r="M51" s="1"/>
      <c r="N51" s="1"/>
      <c r="O51" s="1"/>
      <c r="P51" s="1"/>
    </row>
    <row r="52" spans="1:16" s="17" customFormat="1">
      <c r="A52" s="39" t="s">
        <v>111</v>
      </c>
      <c r="B52" s="1" t="s">
        <v>112</v>
      </c>
      <c r="C52" s="1" t="s">
        <v>122</v>
      </c>
      <c r="D52" s="1" t="s">
        <v>123</v>
      </c>
      <c r="E52" s="60">
        <v>1176953.04</v>
      </c>
      <c r="F52" s="72">
        <v>1176996.6499999999</v>
      </c>
      <c r="G52" s="40">
        <f t="shared" si="0"/>
        <v>43.609999999869615</v>
      </c>
      <c r="H52" s="21">
        <f t="shared" si="1"/>
        <v>0</v>
      </c>
      <c r="I52" s="41" t="s">
        <v>28</v>
      </c>
      <c r="J52" s="41" t="s">
        <v>28</v>
      </c>
      <c r="K52" s="7"/>
      <c r="L52" s="37"/>
      <c r="M52" s="1"/>
      <c r="N52" s="1"/>
      <c r="O52" s="1"/>
      <c r="P52" s="1"/>
    </row>
    <row r="53" spans="1:16" s="17" customFormat="1">
      <c r="A53" s="39" t="s">
        <v>111</v>
      </c>
      <c r="B53" s="1" t="s">
        <v>112</v>
      </c>
      <c r="C53" s="1" t="s">
        <v>124</v>
      </c>
      <c r="D53" s="1" t="s">
        <v>125</v>
      </c>
      <c r="E53" s="60">
        <v>519321.29</v>
      </c>
      <c r="F53" s="72">
        <v>519342.39</v>
      </c>
      <c r="G53" s="40">
        <f t="shared" si="0"/>
        <v>21.100000000034925</v>
      </c>
      <c r="H53" s="21">
        <f t="shared" si="1"/>
        <v>0</v>
      </c>
      <c r="I53" s="41" t="s">
        <v>28</v>
      </c>
      <c r="J53" s="41" t="s">
        <v>28</v>
      </c>
      <c r="K53" s="7"/>
      <c r="L53" s="37"/>
      <c r="M53" s="1"/>
      <c r="N53" s="1"/>
      <c r="O53" s="1"/>
      <c r="P53" s="1"/>
    </row>
    <row r="54" spans="1:16" s="17" customFormat="1">
      <c r="A54" s="39" t="s">
        <v>111</v>
      </c>
      <c r="B54" s="1" t="s">
        <v>112</v>
      </c>
      <c r="C54" s="1" t="s">
        <v>126</v>
      </c>
      <c r="D54" s="1" t="s">
        <v>127</v>
      </c>
      <c r="E54" s="60">
        <v>863282.14</v>
      </c>
      <c r="F54" s="72">
        <v>863315.25</v>
      </c>
      <c r="G54" s="40">
        <f t="shared" si="0"/>
        <v>33.10999999998603</v>
      </c>
      <c r="H54" s="21">
        <f t="shared" si="1"/>
        <v>0</v>
      </c>
      <c r="I54" s="41" t="s">
        <v>28</v>
      </c>
      <c r="J54" s="41" t="s">
        <v>28</v>
      </c>
      <c r="K54" s="7"/>
      <c r="L54" s="37"/>
      <c r="M54" s="1"/>
      <c r="N54" s="1"/>
      <c r="O54" s="1"/>
      <c r="P54" s="1"/>
    </row>
    <row r="55" spans="1:16" s="17" customFormat="1">
      <c r="A55" s="39" t="s">
        <v>111</v>
      </c>
      <c r="B55" s="1" t="s">
        <v>112</v>
      </c>
      <c r="C55" s="1" t="s">
        <v>128</v>
      </c>
      <c r="D55" s="1" t="s">
        <v>129</v>
      </c>
      <c r="E55" s="60">
        <v>1673741.28</v>
      </c>
      <c r="F55" s="72">
        <v>1673837.71</v>
      </c>
      <c r="G55" s="40">
        <f t="shared" si="0"/>
        <v>96.429999999934807</v>
      </c>
      <c r="H55" s="21">
        <f t="shared" si="1"/>
        <v>1E-4</v>
      </c>
      <c r="I55" s="41" t="s">
        <v>28</v>
      </c>
      <c r="J55" s="41" t="s">
        <v>28</v>
      </c>
      <c r="K55" s="7"/>
      <c r="L55" s="37"/>
      <c r="M55" s="1"/>
      <c r="N55" s="1"/>
      <c r="O55" s="1"/>
      <c r="P55" s="1"/>
    </row>
    <row r="56" spans="1:16" s="17" customFormat="1">
      <c r="A56" s="39" t="s">
        <v>111</v>
      </c>
      <c r="B56" s="1" t="s">
        <v>112</v>
      </c>
      <c r="C56" s="1" t="s">
        <v>130</v>
      </c>
      <c r="D56" s="1" t="s">
        <v>131</v>
      </c>
      <c r="E56" s="60">
        <v>1162899.1200000001</v>
      </c>
      <c r="F56" s="72">
        <v>1162946.3899999999</v>
      </c>
      <c r="G56" s="40">
        <f t="shared" si="0"/>
        <v>47.269999999785796</v>
      </c>
      <c r="H56" s="21">
        <f t="shared" si="1"/>
        <v>0</v>
      </c>
      <c r="I56" s="41" t="s">
        <v>28</v>
      </c>
      <c r="J56" s="41" t="s">
        <v>28</v>
      </c>
      <c r="K56" s="7"/>
      <c r="L56" s="37"/>
      <c r="M56" s="1"/>
      <c r="N56" s="1"/>
      <c r="O56" s="1"/>
      <c r="P56" s="1"/>
    </row>
    <row r="57" spans="1:16" s="17" customFormat="1">
      <c r="A57" s="39" t="s">
        <v>111</v>
      </c>
      <c r="B57" s="1" t="s">
        <v>112</v>
      </c>
      <c r="C57" s="1" t="s">
        <v>132</v>
      </c>
      <c r="D57" s="1" t="s">
        <v>133</v>
      </c>
      <c r="E57" s="60">
        <v>918587.42</v>
      </c>
      <c r="F57" s="72">
        <v>918635.8</v>
      </c>
      <c r="G57" s="40">
        <f t="shared" si="0"/>
        <v>48.380000000004657</v>
      </c>
      <c r="H57" s="21">
        <f t="shared" si="1"/>
        <v>1E-4</v>
      </c>
      <c r="I57" s="41" t="s">
        <v>28</v>
      </c>
      <c r="J57" s="41" t="s">
        <v>28</v>
      </c>
      <c r="K57" s="7"/>
      <c r="L57" s="37"/>
      <c r="M57" s="1"/>
      <c r="N57" s="1"/>
      <c r="O57" s="1"/>
      <c r="P57" s="1"/>
    </row>
    <row r="58" spans="1:16" s="17" customFormat="1">
      <c r="A58" s="39" t="s">
        <v>134</v>
      </c>
      <c r="B58" s="1" t="s">
        <v>135</v>
      </c>
      <c r="C58" s="1" t="s">
        <v>35</v>
      </c>
      <c r="D58" s="1" t="s">
        <v>136</v>
      </c>
      <c r="E58" s="60">
        <v>11458.05</v>
      </c>
      <c r="F58" s="72">
        <v>11458.05</v>
      </c>
      <c r="G58" s="40">
        <f t="shared" si="0"/>
        <v>0</v>
      </c>
      <c r="H58" s="21">
        <f t="shared" si="1"/>
        <v>0</v>
      </c>
      <c r="I58" s="41">
        <v>1</v>
      </c>
      <c r="J58" s="41">
        <v>1</v>
      </c>
      <c r="K58" s="7"/>
      <c r="L58" s="37"/>
      <c r="M58" s="1"/>
      <c r="N58" s="1"/>
      <c r="O58" s="1"/>
      <c r="P58" s="1"/>
    </row>
    <row r="59" spans="1:16" s="17" customFormat="1">
      <c r="A59" s="39" t="s">
        <v>134</v>
      </c>
      <c r="B59" s="1" t="s">
        <v>135</v>
      </c>
      <c r="C59" s="1" t="s">
        <v>137</v>
      </c>
      <c r="D59" s="1" t="s">
        <v>138</v>
      </c>
      <c r="E59" s="60">
        <v>19203.48</v>
      </c>
      <c r="F59" s="72">
        <v>19203.48</v>
      </c>
      <c r="G59" s="40">
        <f t="shared" si="0"/>
        <v>0</v>
      </c>
      <c r="H59" s="21">
        <f t="shared" si="1"/>
        <v>0</v>
      </c>
      <c r="I59" s="41">
        <v>1</v>
      </c>
      <c r="J59" s="41">
        <v>1</v>
      </c>
      <c r="K59" s="7"/>
      <c r="L59" s="37"/>
      <c r="M59" s="1"/>
      <c r="N59" s="1"/>
      <c r="O59" s="1"/>
      <c r="P59" s="1"/>
    </row>
    <row r="60" spans="1:16" s="17" customFormat="1">
      <c r="A60" s="39" t="s">
        <v>134</v>
      </c>
      <c r="B60" s="1" t="s">
        <v>135</v>
      </c>
      <c r="C60" s="1" t="s">
        <v>139</v>
      </c>
      <c r="D60" s="1" t="s">
        <v>140</v>
      </c>
      <c r="E60" s="60">
        <v>113793.58</v>
      </c>
      <c r="F60" s="72">
        <v>113824.81</v>
      </c>
      <c r="G60" s="40">
        <f t="shared" si="0"/>
        <v>31.229999999995925</v>
      </c>
      <c r="H60" s="21">
        <f t="shared" si="1"/>
        <v>2.9999999999999997E-4</v>
      </c>
      <c r="I60" s="41" t="s">
        <v>28</v>
      </c>
      <c r="J60" s="41" t="s">
        <v>28</v>
      </c>
      <c r="K60" s="7"/>
      <c r="L60" s="37"/>
      <c r="M60" s="1"/>
      <c r="N60" s="1"/>
      <c r="O60" s="1"/>
      <c r="P60" s="1"/>
    </row>
    <row r="61" spans="1:16" s="17" customFormat="1">
      <c r="A61" s="39" t="s">
        <v>134</v>
      </c>
      <c r="B61" s="1" t="s">
        <v>135</v>
      </c>
      <c r="C61" s="1" t="s">
        <v>141</v>
      </c>
      <c r="D61" s="1" t="s">
        <v>142</v>
      </c>
      <c r="E61" s="60">
        <v>21045.02</v>
      </c>
      <c r="F61" s="72">
        <v>21045.02</v>
      </c>
      <c r="G61" s="40">
        <f t="shared" si="0"/>
        <v>0</v>
      </c>
      <c r="H61" s="21">
        <f t="shared" si="1"/>
        <v>0</v>
      </c>
      <c r="I61" s="41">
        <v>1</v>
      </c>
      <c r="J61" s="41">
        <v>1</v>
      </c>
      <c r="K61" s="7"/>
      <c r="L61" s="37"/>
      <c r="M61" s="1"/>
      <c r="N61" s="1"/>
      <c r="O61" s="1"/>
      <c r="P61" s="1"/>
    </row>
    <row r="62" spans="1:16" s="17" customFormat="1">
      <c r="A62" s="39" t="s">
        <v>134</v>
      </c>
      <c r="B62" s="1" t="s">
        <v>135</v>
      </c>
      <c r="C62" s="1" t="s">
        <v>68</v>
      </c>
      <c r="D62" s="1" t="s">
        <v>143</v>
      </c>
      <c r="E62" s="60">
        <v>11999037.99</v>
      </c>
      <c r="F62" s="72">
        <v>11999576.189999999</v>
      </c>
      <c r="G62" s="40">
        <f t="shared" si="0"/>
        <v>538.19999999925494</v>
      </c>
      <c r="H62" s="21">
        <f t="shared" si="1"/>
        <v>0</v>
      </c>
      <c r="I62" s="41" t="s">
        <v>28</v>
      </c>
      <c r="J62" s="41" t="s">
        <v>28</v>
      </c>
      <c r="K62" s="7"/>
      <c r="L62" s="37"/>
      <c r="M62" s="1"/>
      <c r="N62" s="1"/>
      <c r="O62" s="1"/>
      <c r="P62" s="1"/>
    </row>
    <row r="63" spans="1:16" s="17" customFormat="1">
      <c r="A63" s="39" t="s">
        <v>134</v>
      </c>
      <c r="B63" s="1" t="s">
        <v>135</v>
      </c>
      <c r="C63" s="1" t="s">
        <v>144</v>
      </c>
      <c r="D63" s="1" t="s">
        <v>145</v>
      </c>
      <c r="E63" s="60">
        <v>25084464.239999998</v>
      </c>
      <c r="F63" s="72">
        <v>25085621.640000001</v>
      </c>
      <c r="G63" s="40">
        <f t="shared" si="0"/>
        <v>1157.4000000022352</v>
      </c>
      <c r="H63" s="21">
        <f t="shared" si="1"/>
        <v>0</v>
      </c>
      <c r="I63" s="41" t="s">
        <v>28</v>
      </c>
      <c r="J63" s="41" t="s">
        <v>28</v>
      </c>
      <c r="K63" s="7"/>
      <c r="L63" s="37"/>
      <c r="M63" s="1"/>
      <c r="N63" s="1"/>
      <c r="O63" s="1"/>
      <c r="P63" s="1"/>
    </row>
    <row r="64" spans="1:16" s="17" customFormat="1">
      <c r="A64" s="39" t="s">
        <v>134</v>
      </c>
      <c r="B64" s="1" t="s">
        <v>135</v>
      </c>
      <c r="C64" s="1" t="s">
        <v>146</v>
      </c>
      <c r="D64" s="1" t="s">
        <v>147</v>
      </c>
      <c r="E64" s="60">
        <v>10912106.82</v>
      </c>
      <c r="F64" s="72">
        <v>10912496.83</v>
      </c>
      <c r="G64" s="40">
        <f t="shared" si="0"/>
        <v>390.00999999977648</v>
      </c>
      <c r="H64" s="21">
        <f t="shared" si="1"/>
        <v>0</v>
      </c>
      <c r="I64" s="41" t="s">
        <v>28</v>
      </c>
      <c r="J64" s="41" t="s">
        <v>28</v>
      </c>
      <c r="K64" s="7"/>
      <c r="L64" s="37"/>
      <c r="M64" s="1"/>
      <c r="N64" s="1"/>
      <c r="O64" s="1"/>
      <c r="P64" s="1"/>
    </row>
    <row r="65" spans="1:16" s="17" customFormat="1">
      <c r="A65" s="39" t="s">
        <v>134</v>
      </c>
      <c r="B65" s="1" t="s">
        <v>135</v>
      </c>
      <c r="C65" s="1" t="s">
        <v>148</v>
      </c>
      <c r="D65" s="1" t="s">
        <v>149</v>
      </c>
      <c r="E65" s="60">
        <v>249623.51</v>
      </c>
      <c r="F65" s="72">
        <v>249623.51</v>
      </c>
      <c r="G65" s="40">
        <f t="shared" si="0"/>
        <v>0</v>
      </c>
      <c r="H65" s="21">
        <f t="shared" si="1"/>
        <v>0</v>
      </c>
      <c r="I65" s="41">
        <v>1</v>
      </c>
      <c r="J65" s="41" t="s">
        <v>28</v>
      </c>
      <c r="K65" s="7"/>
      <c r="L65" s="37"/>
      <c r="M65" s="1"/>
      <c r="N65" s="1"/>
      <c r="O65" s="1"/>
      <c r="P65" s="1"/>
    </row>
    <row r="66" spans="1:16" s="17" customFormat="1">
      <c r="A66" s="39" t="s">
        <v>134</v>
      </c>
      <c r="B66" s="1" t="s">
        <v>135</v>
      </c>
      <c r="C66" s="1" t="s">
        <v>150</v>
      </c>
      <c r="D66" s="1" t="s">
        <v>151</v>
      </c>
      <c r="E66" s="60">
        <v>33036467.440000001</v>
      </c>
      <c r="F66" s="72">
        <v>33037973.620000001</v>
      </c>
      <c r="G66" s="40">
        <f t="shared" si="0"/>
        <v>1506.179999999702</v>
      </c>
      <c r="H66" s="21">
        <f t="shared" si="1"/>
        <v>0</v>
      </c>
      <c r="I66" s="41" t="s">
        <v>28</v>
      </c>
      <c r="J66" s="41" t="s">
        <v>28</v>
      </c>
      <c r="K66" s="7"/>
      <c r="L66" s="37"/>
      <c r="M66" s="1"/>
      <c r="N66" s="1"/>
      <c r="O66" s="1"/>
      <c r="P66" s="1"/>
    </row>
    <row r="67" spans="1:16" s="17" customFormat="1">
      <c r="A67" s="39" t="s">
        <v>134</v>
      </c>
      <c r="B67" s="1" t="s">
        <v>135</v>
      </c>
      <c r="C67" s="1" t="s">
        <v>152</v>
      </c>
      <c r="D67" s="1" t="s">
        <v>153</v>
      </c>
      <c r="E67" s="60">
        <v>17961.86</v>
      </c>
      <c r="F67" s="72">
        <v>17961.86</v>
      </c>
      <c r="G67" s="40">
        <f t="shared" si="0"/>
        <v>0</v>
      </c>
      <c r="H67" s="21">
        <f t="shared" si="1"/>
        <v>0</v>
      </c>
      <c r="I67" s="41">
        <v>1</v>
      </c>
      <c r="J67" s="41">
        <v>1</v>
      </c>
      <c r="K67" s="7"/>
      <c r="L67" s="37"/>
      <c r="M67" s="1"/>
      <c r="N67" s="1"/>
      <c r="O67" s="1"/>
      <c r="P67" s="1"/>
    </row>
    <row r="68" spans="1:16" s="17" customFormat="1">
      <c r="A68" s="39" t="s">
        <v>154</v>
      </c>
      <c r="B68" s="1" t="s">
        <v>155</v>
      </c>
      <c r="C68" s="1" t="s">
        <v>156</v>
      </c>
      <c r="D68" s="1" t="s">
        <v>157</v>
      </c>
      <c r="E68" s="60">
        <v>1199900.46</v>
      </c>
      <c r="F68" s="72">
        <v>1199941.3700000001</v>
      </c>
      <c r="G68" s="40">
        <f t="shared" si="0"/>
        <v>40.910000000149012</v>
      </c>
      <c r="H68" s="21">
        <f t="shared" si="1"/>
        <v>0</v>
      </c>
      <c r="I68" s="41" t="s">
        <v>28</v>
      </c>
      <c r="J68" s="41" t="s">
        <v>28</v>
      </c>
      <c r="K68" s="7"/>
      <c r="L68" s="37"/>
      <c r="M68" s="1"/>
      <c r="N68" s="1"/>
      <c r="O68" s="1"/>
      <c r="P68" s="1"/>
    </row>
    <row r="69" spans="1:16" s="17" customFormat="1">
      <c r="A69" s="39" t="s">
        <v>154</v>
      </c>
      <c r="B69" s="1" t="s">
        <v>155</v>
      </c>
      <c r="C69" s="1" t="s">
        <v>62</v>
      </c>
      <c r="D69" s="1" t="s">
        <v>158</v>
      </c>
      <c r="E69" s="60">
        <v>6081387.9000000004</v>
      </c>
      <c r="F69" s="72">
        <v>6081746.3899999997</v>
      </c>
      <c r="G69" s="40">
        <f t="shared" si="0"/>
        <v>358.48999999929219</v>
      </c>
      <c r="H69" s="21">
        <f t="shared" si="1"/>
        <v>1E-4</v>
      </c>
      <c r="I69" s="41" t="s">
        <v>28</v>
      </c>
      <c r="J69" s="41" t="s">
        <v>28</v>
      </c>
      <c r="K69" s="7"/>
      <c r="L69" s="37"/>
      <c r="M69" s="1"/>
      <c r="N69" s="1"/>
      <c r="O69" s="1"/>
      <c r="P69" s="1"/>
    </row>
    <row r="70" spans="1:16" s="17" customFormat="1">
      <c r="A70" s="39" t="s">
        <v>154</v>
      </c>
      <c r="B70" s="1" t="s">
        <v>155</v>
      </c>
      <c r="C70" s="1" t="s">
        <v>159</v>
      </c>
      <c r="D70" s="1" t="s">
        <v>160</v>
      </c>
      <c r="E70" s="60">
        <v>18135.75</v>
      </c>
      <c r="F70" s="72">
        <v>18135.75</v>
      </c>
      <c r="G70" s="40">
        <f t="shared" si="0"/>
        <v>0</v>
      </c>
      <c r="H70" s="21">
        <f t="shared" si="1"/>
        <v>0</v>
      </c>
      <c r="I70" s="41">
        <v>1</v>
      </c>
      <c r="J70" s="41">
        <v>1</v>
      </c>
      <c r="K70" s="7"/>
      <c r="L70" s="37"/>
      <c r="M70" s="1"/>
      <c r="N70" s="1"/>
      <c r="O70" s="1"/>
      <c r="P70" s="1"/>
    </row>
    <row r="71" spans="1:16" s="17" customFormat="1">
      <c r="A71" s="39" t="s">
        <v>154</v>
      </c>
      <c r="B71" s="1" t="s">
        <v>155</v>
      </c>
      <c r="C71" s="1" t="s">
        <v>144</v>
      </c>
      <c r="D71" s="1" t="s">
        <v>161</v>
      </c>
      <c r="E71" s="60">
        <v>4078088</v>
      </c>
      <c r="F71" s="72">
        <v>4078286.14</v>
      </c>
      <c r="G71" s="40">
        <f t="shared" si="0"/>
        <v>198.14000000013039</v>
      </c>
      <c r="H71" s="21">
        <f t="shared" si="1"/>
        <v>0</v>
      </c>
      <c r="I71" s="41" t="s">
        <v>28</v>
      </c>
      <c r="J71" s="41" t="s">
        <v>28</v>
      </c>
      <c r="K71" s="7"/>
      <c r="L71" s="37"/>
      <c r="M71" s="1"/>
      <c r="N71" s="1"/>
      <c r="O71" s="1"/>
      <c r="P71" s="1"/>
    </row>
    <row r="72" spans="1:16" s="17" customFormat="1">
      <c r="A72" s="39" t="s">
        <v>154</v>
      </c>
      <c r="B72" s="1" t="s">
        <v>155</v>
      </c>
      <c r="C72" s="1" t="s">
        <v>162</v>
      </c>
      <c r="D72" s="1" t="s">
        <v>163</v>
      </c>
      <c r="E72" s="60">
        <v>4538965.91</v>
      </c>
      <c r="F72" s="72">
        <v>4539143.6900000004</v>
      </c>
      <c r="G72" s="40">
        <f t="shared" si="0"/>
        <v>177.78000000026077</v>
      </c>
      <c r="H72" s="21">
        <f t="shared" si="1"/>
        <v>0</v>
      </c>
      <c r="I72" s="41" t="s">
        <v>28</v>
      </c>
      <c r="J72" s="41" t="s">
        <v>28</v>
      </c>
      <c r="K72" s="7"/>
      <c r="L72" s="37"/>
      <c r="M72" s="1"/>
      <c r="N72" s="1"/>
      <c r="O72" s="1"/>
      <c r="P72" s="1"/>
    </row>
    <row r="73" spans="1:16" s="17" customFormat="1">
      <c r="A73" s="39" t="s">
        <v>154</v>
      </c>
      <c r="B73" s="1" t="s">
        <v>155</v>
      </c>
      <c r="C73" s="1" t="s">
        <v>164</v>
      </c>
      <c r="D73" s="1" t="s">
        <v>165</v>
      </c>
      <c r="E73" s="60">
        <v>1368789.15</v>
      </c>
      <c r="F73" s="72">
        <v>1368848.6</v>
      </c>
      <c r="G73" s="40">
        <f t="shared" si="0"/>
        <v>59.450000000186265</v>
      </c>
      <c r="H73" s="21">
        <f t="shared" si="1"/>
        <v>0</v>
      </c>
      <c r="I73" s="41" t="s">
        <v>28</v>
      </c>
      <c r="J73" s="41" t="s">
        <v>28</v>
      </c>
      <c r="K73" s="7"/>
      <c r="L73" s="37"/>
      <c r="M73" s="1"/>
      <c r="N73" s="1"/>
      <c r="O73" s="1"/>
      <c r="P73" s="1"/>
    </row>
    <row r="74" spans="1:16" s="17" customFormat="1">
      <c r="A74" s="39" t="s">
        <v>154</v>
      </c>
      <c r="B74" s="1" t="s">
        <v>155</v>
      </c>
      <c r="C74" s="1" t="s">
        <v>166</v>
      </c>
      <c r="D74" s="1" t="s">
        <v>167</v>
      </c>
      <c r="E74" s="60">
        <v>1398363.23</v>
      </c>
      <c r="F74" s="72">
        <v>1398428.29</v>
      </c>
      <c r="G74" s="40">
        <f t="shared" ref="G74:G137" si="2">SUM(F74-E74)</f>
        <v>65.060000000055879</v>
      </c>
      <c r="H74" s="21">
        <f t="shared" ref="H74:H137" si="3">ROUND(G74/E74,4)</f>
        <v>0</v>
      </c>
      <c r="I74" s="41" t="s">
        <v>28</v>
      </c>
      <c r="J74" s="41" t="s">
        <v>28</v>
      </c>
      <c r="K74" s="7"/>
      <c r="L74" s="37"/>
      <c r="M74" s="1"/>
      <c r="N74" s="1"/>
      <c r="O74" s="1"/>
      <c r="P74" s="1"/>
    </row>
    <row r="75" spans="1:16" s="17" customFormat="1">
      <c r="A75" s="39" t="s">
        <v>154</v>
      </c>
      <c r="B75" s="1" t="s">
        <v>155</v>
      </c>
      <c r="C75" s="1" t="s">
        <v>168</v>
      </c>
      <c r="D75" s="1" t="s">
        <v>169</v>
      </c>
      <c r="E75" s="60">
        <v>135463.37</v>
      </c>
      <c r="F75" s="72">
        <v>135463.37</v>
      </c>
      <c r="G75" s="40">
        <f t="shared" si="2"/>
        <v>0</v>
      </c>
      <c r="H75" s="21">
        <f t="shared" si="3"/>
        <v>0</v>
      </c>
      <c r="I75" s="41">
        <v>1</v>
      </c>
      <c r="J75" s="41" t="s">
        <v>28</v>
      </c>
      <c r="K75" s="7"/>
      <c r="L75" s="37"/>
      <c r="M75" s="1"/>
      <c r="N75" s="1"/>
      <c r="O75" s="1"/>
      <c r="P75" s="1"/>
    </row>
    <row r="76" spans="1:16" s="17" customFormat="1">
      <c r="A76" s="39" t="s">
        <v>154</v>
      </c>
      <c r="B76" s="1" t="s">
        <v>155</v>
      </c>
      <c r="C76" s="1" t="s">
        <v>170</v>
      </c>
      <c r="D76" s="1" t="s">
        <v>171</v>
      </c>
      <c r="E76" s="60">
        <v>4140754.99</v>
      </c>
      <c r="F76" s="72">
        <v>4140922.57</v>
      </c>
      <c r="G76" s="40">
        <f t="shared" si="2"/>
        <v>167.57999999960884</v>
      </c>
      <c r="H76" s="21">
        <f t="shared" si="3"/>
        <v>0</v>
      </c>
      <c r="I76" s="41" t="s">
        <v>28</v>
      </c>
      <c r="J76" s="41" t="s">
        <v>28</v>
      </c>
      <c r="K76" s="7"/>
      <c r="L76" s="37"/>
      <c r="M76" s="1"/>
      <c r="N76" s="1"/>
      <c r="O76" s="1"/>
      <c r="P76" s="1"/>
    </row>
    <row r="77" spans="1:16" s="17" customFormat="1">
      <c r="A77" s="39" t="s">
        <v>172</v>
      </c>
      <c r="B77" s="1" t="s">
        <v>173</v>
      </c>
      <c r="C77" s="1" t="s">
        <v>174</v>
      </c>
      <c r="D77" s="1" t="s">
        <v>175</v>
      </c>
      <c r="E77" s="60">
        <v>590559.80000000005</v>
      </c>
      <c r="F77" s="72">
        <v>590581.18000000005</v>
      </c>
      <c r="G77" s="40">
        <f t="shared" si="2"/>
        <v>21.380000000004657</v>
      </c>
      <c r="H77" s="21">
        <f t="shared" si="3"/>
        <v>0</v>
      </c>
      <c r="I77" s="41" t="s">
        <v>28</v>
      </c>
      <c r="J77" s="41" t="s">
        <v>28</v>
      </c>
      <c r="K77" s="7"/>
      <c r="L77" s="37"/>
      <c r="M77" s="1"/>
      <c r="N77" s="1"/>
      <c r="O77" s="1"/>
      <c r="P77" s="1"/>
    </row>
    <row r="78" spans="1:16" s="17" customFormat="1">
      <c r="A78" s="39" t="s">
        <v>172</v>
      </c>
      <c r="B78" s="1" t="s">
        <v>173</v>
      </c>
      <c r="C78" s="1" t="s">
        <v>176</v>
      </c>
      <c r="D78" s="1" t="s">
        <v>177</v>
      </c>
      <c r="E78" s="60">
        <v>656190.96</v>
      </c>
      <c r="F78" s="72">
        <v>656213.49</v>
      </c>
      <c r="G78" s="40">
        <f t="shared" si="2"/>
        <v>22.53000000002794</v>
      </c>
      <c r="H78" s="21">
        <f t="shared" si="3"/>
        <v>0</v>
      </c>
      <c r="I78" s="41" t="s">
        <v>28</v>
      </c>
      <c r="J78" s="41" t="s">
        <v>28</v>
      </c>
      <c r="K78" s="7"/>
      <c r="L78" s="37"/>
      <c r="M78" s="1"/>
      <c r="N78" s="1"/>
      <c r="O78" s="1"/>
      <c r="P78" s="1"/>
    </row>
    <row r="79" spans="1:16" s="17" customFormat="1">
      <c r="A79" s="39" t="s">
        <v>172</v>
      </c>
      <c r="B79" s="1" t="s">
        <v>173</v>
      </c>
      <c r="C79" s="1" t="s">
        <v>55</v>
      </c>
      <c r="D79" s="1" t="s">
        <v>178</v>
      </c>
      <c r="E79" s="60">
        <v>2312235.37</v>
      </c>
      <c r="F79" s="72">
        <v>2312297.5699999998</v>
      </c>
      <c r="G79" s="40">
        <f t="shared" si="2"/>
        <v>62.199999999720603</v>
      </c>
      <c r="H79" s="21">
        <f t="shared" si="3"/>
        <v>0</v>
      </c>
      <c r="I79" s="41" t="s">
        <v>28</v>
      </c>
      <c r="J79" s="41" t="s">
        <v>28</v>
      </c>
      <c r="K79" s="7"/>
      <c r="L79" s="37"/>
      <c r="M79" s="1"/>
      <c r="N79" s="1"/>
      <c r="O79" s="1"/>
      <c r="P79" s="1"/>
    </row>
    <row r="80" spans="1:16" s="17" customFormat="1">
      <c r="A80" s="39" t="s">
        <v>172</v>
      </c>
      <c r="B80" s="1" t="s">
        <v>173</v>
      </c>
      <c r="C80" s="1" t="s">
        <v>179</v>
      </c>
      <c r="D80" s="1" t="s">
        <v>180</v>
      </c>
      <c r="E80" s="60">
        <v>954848.48</v>
      </c>
      <c r="F80" s="72">
        <v>954875.58</v>
      </c>
      <c r="G80" s="40">
        <f t="shared" si="2"/>
        <v>27.099999999976717</v>
      </c>
      <c r="H80" s="21">
        <f t="shared" si="3"/>
        <v>0</v>
      </c>
      <c r="I80" s="41" t="s">
        <v>28</v>
      </c>
      <c r="J80" s="41" t="s">
        <v>28</v>
      </c>
      <c r="K80" s="7"/>
      <c r="L80" s="37"/>
      <c r="M80" s="1"/>
      <c r="N80" s="1"/>
      <c r="O80" s="1"/>
      <c r="P80" s="1"/>
    </row>
    <row r="81" spans="1:16" s="17" customFormat="1">
      <c r="A81" s="39" t="s">
        <v>172</v>
      </c>
      <c r="B81" s="1" t="s">
        <v>173</v>
      </c>
      <c r="C81" s="1" t="s">
        <v>137</v>
      </c>
      <c r="D81" s="1" t="s">
        <v>181</v>
      </c>
      <c r="E81" s="60">
        <v>1137916.04</v>
      </c>
      <c r="F81" s="72">
        <v>1137950.46</v>
      </c>
      <c r="G81" s="40">
        <f t="shared" si="2"/>
        <v>34.419999999925494</v>
      </c>
      <c r="H81" s="21">
        <f t="shared" si="3"/>
        <v>0</v>
      </c>
      <c r="I81" s="41" t="s">
        <v>28</v>
      </c>
      <c r="J81" s="41" t="s">
        <v>28</v>
      </c>
      <c r="K81" s="7"/>
      <c r="L81" s="37"/>
      <c r="M81" s="1"/>
      <c r="N81" s="1"/>
      <c r="O81" s="1"/>
      <c r="P81" s="1"/>
    </row>
    <row r="82" spans="1:16" s="17" customFormat="1">
      <c r="A82" s="39" t="s">
        <v>172</v>
      </c>
      <c r="B82" s="1" t="s">
        <v>173</v>
      </c>
      <c r="C82" s="1" t="s">
        <v>182</v>
      </c>
      <c r="D82" s="1" t="s">
        <v>183</v>
      </c>
      <c r="E82" s="60">
        <v>2904668.78</v>
      </c>
      <c r="F82" s="72">
        <v>2904754.8</v>
      </c>
      <c r="G82" s="40">
        <f t="shared" si="2"/>
        <v>86.020000000018626</v>
      </c>
      <c r="H82" s="21">
        <f t="shared" si="3"/>
        <v>0</v>
      </c>
      <c r="I82" s="41" t="s">
        <v>28</v>
      </c>
      <c r="J82" s="41" t="s">
        <v>28</v>
      </c>
      <c r="K82" s="7"/>
      <c r="L82" s="37"/>
      <c r="M82" s="1"/>
      <c r="N82" s="1"/>
      <c r="O82" s="1"/>
      <c r="P82" s="1"/>
    </row>
    <row r="83" spans="1:16" s="17" customFormat="1">
      <c r="A83" s="39" t="s">
        <v>172</v>
      </c>
      <c r="B83" s="1" t="s">
        <v>173</v>
      </c>
      <c r="C83" s="1" t="s">
        <v>184</v>
      </c>
      <c r="D83" s="1" t="s">
        <v>185</v>
      </c>
      <c r="E83" s="60">
        <v>2262874.98</v>
      </c>
      <c r="F83" s="72">
        <v>2262939.48</v>
      </c>
      <c r="G83" s="40">
        <f t="shared" si="2"/>
        <v>64.5</v>
      </c>
      <c r="H83" s="21">
        <f t="shared" si="3"/>
        <v>0</v>
      </c>
      <c r="I83" s="41" t="s">
        <v>28</v>
      </c>
      <c r="J83" s="41" t="s">
        <v>28</v>
      </c>
      <c r="K83" s="7"/>
      <c r="L83" s="37"/>
      <c r="M83" s="1"/>
      <c r="N83" s="1"/>
      <c r="O83" s="1"/>
      <c r="P83" s="1"/>
    </row>
    <row r="84" spans="1:16" s="17" customFormat="1">
      <c r="A84" s="39" t="s">
        <v>172</v>
      </c>
      <c r="B84" s="1" t="s">
        <v>173</v>
      </c>
      <c r="C84" s="1" t="s">
        <v>186</v>
      </c>
      <c r="D84" s="1" t="s">
        <v>187</v>
      </c>
      <c r="E84" s="60">
        <v>1301145.57</v>
      </c>
      <c r="F84" s="72">
        <v>1301183.28</v>
      </c>
      <c r="G84" s="40">
        <f t="shared" si="2"/>
        <v>37.709999999962747</v>
      </c>
      <c r="H84" s="21">
        <f t="shared" si="3"/>
        <v>0</v>
      </c>
      <c r="I84" s="41" t="s">
        <v>28</v>
      </c>
      <c r="J84" s="41" t="s">
        <v>28</v>
      </c>
      <c r="K84" s="7"/>
      <c r="L84" s="37"/>
      <c r="M84" s="1"/>
      <c r="N84" s="1"/>
      <c r="O84" s="1"/>
      <c r="P84" s="1"/>
    </row>
    <row r="85" spans="1:16" s="17" customFormat="1">
      <c r="A85" s="39" t="s">
        <v>172</v>
      </c>
      <c r="B85" s="1" t="s">
        <v>173</v>
      </c>
      <c r="C85" s="1" t="s">
        <v>80</v>
      </c>
      <c r="D85" s="1" t="s">
        <v>188</v>
      </c>
      <c r="E85" s="60">
        <v>2323334.46</v>
      </c>
      <c r="F85" s="72">
        <v>2323431.4700000002</v>
      </c>
      <c r="G85" s="40">
        <f t="shared" si="2"/>
        <v>97.010000000242144</v>
      </c>
      <c r="H85" s="21">
        <f t="shared" si="3"/>
        <v>0</v>
      </c>
      <c r="I85" s="41" t="s">
        <v>28</v>
      </c>
      <c r="J85" s="41" t="s">
        <v>28</v>
      </c>
      <c r="K85" s="7"/>
      <c r="L85" s="37"/>
      <c r="M85" s="1"/>
      <c r="N85" s="1"/>
      <c r="O85" s="1"/>
      <c r="P85" s="1"/>
    </row>
    <row r="86" spans="1:16" s="17" customFormat="1">
      <c r="A86" s="39" t="s">
        <v>172</v>
      </c>
      <c r="B86" s="1" t="s">
        <v>173</v>
      </c>
      <c r="C86" s="1" t="s">
        <v>189</v>
      </c>
      <c r="D86" s="1" t="s">
        <v>190</v>
      </c>
      <c r="E86" s="60">
        <v>2212215.23</v>
      </c>
      <c r="F86" s="72">
        <v>2212290.5499999998</v>
      </c>
      <c r="G86" s="40">
        <f t="shared" si="2"/>
        <v>75.319999999832362</v>
      </c>
      <c r="H86" s="21">
        <f t="shared" si="3"/>
        <v>0</v>
      </c>
      <c r="I86" s="41" t="s">
        <v>28</v>
      </c>
      <c r="J86" s="41" t="s">
        <v>28</v>
      </c>
      <c r="K86" s="7"/>
      <c r="L86" s="37"/>
      <c r="M86" s="1"/>
      <c r="N86" s="1"/>
      <c r="O86" s="1"/>
      <c r="P86" s="1"/>
    </row>
    <row r="87" spans="1:16" s="17" customFormat="1">
      <c r="A87" s="39" t="s">
        <v>172</v>
      </c>
      <c r="B87" s="1" t="s">
        <v>173</v>
      </c>
      <c r="C87" s="1" t="s">
        <v>191</v>
      </c>
      <c r="D87" s="1" t="s">
        <v>192</v>
      </c>
      <c r="E87" s="60">
        <v>15524427.810000001</v>
      </c>
      <c r="F87" s="72">
        <v>15524932.380000001</v>
      </c>
      <c r="G87" s="40">
        <f t="shared" si="2"/>
        <v>504.57000000029802</v>
      </c>
      <c r="H87" s="21">
        <f t="shared" si="3"/>
        <v>0</v>
      </c>
      <c r="I87" s="41" t="s">
        <v>28</v>
      </c>
      <c r="J87" s="41" t="s">
        <v>28</v>
      </c>
      <c r="K87" s="7"/>
      <c r="L87" s="37"/>
      <c r="M87" s="1"/>
      <c r="N87" s="1"/>
      <c r="O87" s="1"/>
      <c r="P87" s="1"/>
    </row>
    <row r="88" spans="1:16" s="17" customFormat="1">
      <c r="A88" s="39" t="s">
        <v>172</v>
      </c>
      <c r="B88" s="1" t="s">
        <v>173</v>
      </c>
      <c r="C88" s="1" t="s">
        <v>193</v>
      </c>
      <c r="D88" s="1" t="s">
        <v>194</v>
      </c>
      <c r="E88" s="60">
        <v>616577.69999999995</v>
      </c>
      <c r="F88" s="72">
        <v>616592.30000000005</v>
      </c>
      <c r="G88" s="40">
        <f t="shared" si="2"/>
        <v>14.600000000093132</v>
      </c>
      <c r="H88" s="21">
        <f t="shared" si="3"/>
        <v>0</v>
      </c>
      <c r="I88" s="41" t="s">
        <v>28</v>
      </c>
      <c r="J88" s="41" t="s">
        <v>28</v>
      </c>
      <c r="K88" s="7"/>
      <c r="L88" s="37"/>
      <c r="M88" s="1"/>
      <c r="N88" s="1"/>
      <c r="O88" s="1"/>
      <c r="P88" s="1"/>
    </row>
    <row r="89" spans="1:16" s="17" customFormat="1">
      <c r="A89" s="39" t="s">
        <v>195</v>
      </c>
      <c r="B89" s="1" t="s">
        <v>196</v>
      </c>
      <c r="C89" s="1" t="s">
        <v>47</v>
      </c>
      <c r="D89" s="1" t="s">
        <v>197</v>
      </c>
      <c r="E89" s="60">
        <v>1632382.29</v>
      </c>
      <c r="F89" s="72">
        <v>1632434.33</v>
      </c>
      <c r="G89" s="40">
        <f t="shared" si="2"/>
        <v>52.040000000037253</v>
      </c>
      <c r="H89" s="21">
        <f t="shared" si="3"/>
        <v>0</v>
      </c>
      <c r="I89" s="41" t="s">
        <v>28</v>
      </c>
      <c r="J89" s="41" t="s">
        <v>28</v>
      </c>
      <c r="K89" s="7"/>
      <c r="L89" s="37"/>
      <c r="M89" s="1"/>
      <c r="N89" s="1"/>
      <c r="O89" s="1"/>
      <c r="P89" s="1"/>
    </row>
    <row r="90" spans="1:16" s="17" customFormat="1">
      <c r="A90" s="39" t="s">
        <v>195</v>
      </c>
      <c r="B90" s="1" t="s">
        <v>196</v>
      </c>
      <c r="C90" s="1" t="s">
        <v>78</v>
      </c>
      <c r="D90" s="1" t="s">
        <v>198</v>
      </c>
      <c r="E90" s="60">
        <v>1902504.13</v>
      </c>
      <c r="F90" s="72">
        <v>1902579.07</v>
      </c>
      <c r="G90" s="40">
        <f t="shared" si="2"/>
        <v>74.940000000176951</v>
      </c>
      <c r="H90" s="21">
        <f t="shared" si="3"/>
        <v>0</v>
      </c>
      <c r="I90" s="41" t="s">
        <v>28</v>
      </c>
      <c r="J90" s="41" t="s">
        <v>28</v>
      </c>
      <c r="K90" s="7"/>
      <c r="L90" s="37"/>
      <c r="M90" s="1"/>
      <c r="N90" s="1"/>
      <c r="O90" s="1"/>
      <c r="P90" s="1"/>
    </row>
    <row r="91" spans="1:16" s="17" customFormat="1">
      <c r="A91" s="39" t="s">
        <v>195</v>
      </c>
      <c r="B91" s="1" t="s">
        <v>196</v>
      </c>
      <c r="C91" s="1" t="s">
        <v>37</v>
      </c>
      <c r="D91" s="1" t="s">
        <v>199</v>
      </c>
      <c r="E91" s="60">
        <v>1634157.87</v>
      </c>
      <c r="F91" s="72">
        <v>1634206.8</v>
      </c>
      <c r="G91" s="40">
        <f t="shared" si="2"/>
        <v>48.929999999934807</v>
      </c>
      <c r="H91" s="21">
        <f t="shared" si="3"/>
        <v>0</v>
      </c>
      <c r="I91" s="41" t="s">
        <v>28</v>
      </c>
      <c r="J91" s="41" t="s">
        <v>28</v>
      </c>
      <c r="K91" s="7"/>
      <c r="L91" s="37"/>
      <c r="M91" s="1"/>
      <c r="N91" s="1"/>
      <c r="O91" s="1"/>
      <c r="P91" s="1"/>
    </row>
    <row r="92" spans="1:16" s="17" customFormat="1">
      <c r="A92" s="39" t="s">
        <v>195</v>
      </c>
      <c r="B92" s="1" t="s">
        <v>196</v>
      </c>
      <c r="C92" s="1" t="s">
        <v>200</v>
      </c>
      <c r="D92" s="1" t="s">
        <v>201</v>
      </c>
      <c r="E92" s="60">
        <v>4720435.8899999997</v>
      </c>
      <c r="F92" s="72">
        <v>4720603.54</v>
      </c>
      <c r="G92" s="40">
        <f t="shared" si="2"/>
        <v>167.65000000037253</v>
      </c>
      <c r="H92" s="21">
        <f t="shared" si="3"/>
        <v>0</v>
      </c>
      <c r="I92" s="41" t="s">
        <v>28</v>
      </c>
      <c r="J92" s="41" t="s">
        <v>28</v>
      </c>
      <c r="K92" s="7"/>
      <c r="L92" s="37"/>
      <c r="M92" s="1"/>
      <c r="N92" s="1"/>
      <c r="O92" s="1"/>
      <c r="P92" s="1"/>
    </row>
    <row r="93" spans="1:16" s="17" customFormat="1">
      <c r="A93" s="39" t="s">
        <v>202</v>
      </c>
      <c r="B93" s="1" t="s">
        <v>203</v>
      </c>
      <c r="C93" s="1" t="s">
        <v>78</v>
      </c>
      <c r="D93" s="1" t="s">
        <v>204</v>
      </c>
      <c r="E93" s="60">
        <v>111993.67</v>
      </c>
      <c r="F93" s="72">
        <v>111993.67</v>
      </c>
      <c r="G93" s="40">
        <f t="shared" si="2"/>
        <v>0</v>
      </c>
      <c r="H93" s="21">
        <f t="shared" si="3"/>
        <v>0</v>
      </c>
      <c r="I93" s="41">
        <v>1</v>
      </c>
      <c r="J93" s="41" t="s">
        <v>28</v>
      </c>
      <c r="K93" s="7"/>
      <c r="L93" s="37"/>
      <c r="M93" s="1"/>
      <c r="N93" s="1"/>
      <c r="O93" s="1"/>
      <c r="P93" s="1"/>
    </row>
    <row r="94" spans="1:16" s="17" customFormat="1">
      <c r="A94" s="39" t="s">
        <v>202</v>
      </c>
      <c r="B94" s="1" t="s">
        <v>203</v>
      </c>
      <c r="C94" s="1" t="s">
        <v>205</v>
      </c>
      <c r="D94" s="1" t="s">
        <v>206</v>
      </c>
      <c r="E94" s="60">
        <v>431937.79</v>
      </c>
      <c r="F94" s="72">
        <v>431955.73</v>
      </c>
      <c r="G94" s="40">
        <f t="shared" si="2"/>
        <v>17.940000000002328</v>
      </c>
      <c r="H94" s="21">
        <f t="shared" si="3"/>
        <v>0</v>
      </c>
      <c r="I94" s="41" t="s">
        <v>28</v>
      </c>
      <c r="J94" s="41" t="s">
        <v>28</v>
      </c>
      <c r="K94" s="7"/>
      <c r="L94" s="37"/>
      <c r="M94" s="1"/>
      <c r="N94" s="1"/>
      <c r="O94" s="1"/>
      <c r="P94" s="1"/>
    </row>
    <row r="95" spans="1:16" s="17" customFormat="1">
      <c r="A95" s="39" t="s">
        <v>207</v>
      </c>
      <c r="B95" s="1" t="s">
        <v>208</v>
      </c>
      <c r="C95" s="1" t="s">
        <v>209</v>
      </c>
      <c r="D95" s="1" t="s">
        <v>210</v>
      </c>
      <c r="E95" s="60">
        <v>1465114.93</v>
      </c>
      <c r="F95" s="72">
        <v>1465159.79</v>
      </c>
      <c r="G95" s="40">
        <f t="shared" si="2"/>
        <v>44.860000000102445</v>
      </c>
      <c r="H95" s="21">
        <f t="shared" si="3"/>
        <v>0</v>
      </c>
      <c r="I95" s="41" t="s">
        <v>28</v>
      </c>
      <c r="J95" s="41" t="s">
        <v>28</v>
      </c>
      <c r="K95" s="7"/>
      <c r="L95" s="37"/>
      <c r="M95" s="1"/>
      <c r="N95" s="1"/>
      <c r="O95" s="1"/>
      <c r="P95" s="1"/>
    </row>
    <row r="96" spans="1:16" s="17" customFormat="1">
      <c r="A96" s="39" t="s">
        <v>207</v>
      </c>
      <c r="B96" s="1" t="s">
        <v>208</v>
      </c>
      <c r="C96" s="1" t="s">
        <v>78</v>
      </c>
      <c r="D96" s="1" t="s">
        <v>211</v>
      </c>
      <c r="E96" s="60">
        <v>71776544.890000001</v>
      </c>
      <c r="F96" s="72">
        <v>71779636.730000004</v>
      </c>
      <c r="G96" s="40">
        <f t="shared" si="2"/>
        <v>3091.8400000035763</v>
      </c>
      <c r="H96" s="21">
        <f t="shared" si="3"/>
        <v>0</v>
      </c>
      <c r="I96" s="41" t="s">
        <v>28</v>
      </c>
      <c r="J96" s="41" t="s">
        <v>28</v>
      </c>
      <c r="K96" s="7"/>
      <c r="L96" s="37"/>
      <c r="M96" s="1"/>
      <c r="N96" s="1"/>
      <c r="O96" s="1"/>
      <c r="P96" s="1"/>
    </row>
    <row r="97" spans="1:16" s="17" customFormat="1">
      <c r="A97" s="39" t="s">
        <v>207</v>
      </c>
      <c r="B97" s="1" t="s">
        <v>208</v>
      </c>
      <c r="C97" s="1" t="s">
        <v>212</v>
      </c>
      <c r="D97" s="1" t="s">
        <v>213</v>
      </c>
      <c r="E97" s="60">
        <v>44518202.939999998</v>
      </c>
      <c r="F97" s="72">
        <v>44520346.450000003</v>
      </c>
      <c r="G97" s="40">
        <f t="shared" si="2"/>
        <v>2143.5100000053644</v>
      </c>
      <c r="H97" s="21">
        <f t="shared" si="3"/>
        <v>0</v>
      </c>
      <c r="I97" s="41" t="s">
        <v>28</v>
      </c>
      <c r="J97" s="41" t="s">
        <v>28</v>
      </c>
      <c r="K97" s="7"/>
      <c r="L97" s="37"/>
      <c r="M97" s="1"/>
      <c r="N97" s="1"/>
      <c r="O97" s="1"/>
      <c r="P97" s="1"/>
    </row>
    <row r="98" spans="1:16" s="17" customFormat="1">
      <c r="A98" s="39" t="s">
        <v>207</v>
      </c>
      <c r="B98" s="1" t="s">
        <v>208</v>
      </c>
      <c r="C98" s="1" t="s">
        <v>105</v>
      </c>
      <c r="D98" s="1" t="s">
        <v>214</v>
      </c>
      <c r="E98" s="60">
        <v>10153927.75</v>
      </c>
      <c r="F98" s="72">
        <v>10154288.33</v>
      </c>
      <c r="G98" s="40">
        <f t="shared" si="2"/>
        <v>360.58000000007451</v>
      </c>
      <c r="H98" s="21">
        <f t="shared" si="3"/>
        <v>0</v>
      </c>
      <c r="I98" s="41" t="s">
        <v>28</v>
      </c>
      <c r="J98" s="41" t="s">
        <v>28</v>
      </c>
      <c r="K98" s="7"/>
      <c r="L98" s="37"/>
      <c r="M98" s="1"/>
      <c r="N98" s="1"/>
      <c r="O98" s="1"/>
      <c r="P98" s="1"/>
    </row>
    <row r="99" spans="1:16" s="17" customFormat="1">
      <c r="A99" s="39" t="s">
        <v>207</v>
      </c>
      <c r="B99" s="1" t="s">
        <v>208</v>
      </c>
      <c r="C99" s="1" t="s">
        <v>148</v>
      </c>
      <c r="D99" s="1" t="s">
        <v>215</v>
      </c>
      <c r="E99" s="60">
        <v>3915008.12</v>
      </c>
      <c r="F99" s="72">
        <v>3915138.52</v>
      </c>
      <c r="G99" s="40">
        <f t="shared" si="2"/>
        <v>130.39999999990687</v>
      </c>
      <c r="H99" s="21">
        <f t="shared" si="3"/>
        <v>0</v>
      </c>
      <c r="I99" s="41" t="s">
        <v>28</v>
      </c>
      <c r="J99" s="41" t="s">
        <v>28</v>
      </c>
      <c r="K99" s="7"/>
      <c r="L99" s="37"/>
      <c r="M99" s="1"/>
      <c r="N99" s="1"/>
      <c r="O99" s="1"/>
      <c r="P99" s="1"/>
    </row>
    <row r="100" spans="1:16" s="17" customFormat="1">
      <c r="A100" s="39" t="s">
        <v>207</v>
      </c>
      <c r="B100" s="1" t="s">
        <v>208</v>
      </c>
      <c r="C100" s="1" t="s">
        <v>216</v>
      </c>
      <c r="D100" s="1" t="s">
        <v>217</v>
      </c>
      <c r="E100" s="60">
        <v>5182552.8899999997</v>
      </c>
      <c r="F100" s="72">
        <v>5182721.6900000004</v>
      </c>
      <c r="G100" s="40">
        <f t="shared" si="2"/>
        <v>168.80000000074506</v>
      </c>
      <c r="H100" s="21">
        <f t="shared" si="3"/>
        <v>0</v>
      </c>
      <c r="I100" s="41" t="s">
        <v>28</v>
      </c>
      <c r="J100" s="41" t="s">
        <v>28</v>
      </c>
      <c r="K100" s="7"/>
      <c r="L100" s="37"/>
      <c r="M100" s="1"/>
      <c r="N100" s="1"/>
      <c r="O100" s="1"/>
      <c r="P100" s="1"/>
    </row>
    <row r="101" spans="1:16" s="17" customFormat="1">
      <c r="A101" s="39" t="s">
        <v>218</v>
      </c>
      <c r="B101" s="1" t="s">
        <v>219</v>
      </c>
      <c r="C101" s="1" t="s">
        <v>220</v>
      </c>
      <c r="D101" s="1" t="s">
        <v>221</v>
      </c>
      <c r="E101" s="60">
        <v>1020076.61</v>
      </c>
      <c r="F101" s="72">
        <v>1020107.79</v>
      </c>
      <c r="G101" s="40">
        <f t="shared" si="2"/>
        <v>31.180000000051223</v>
      </c>
      <c r="H101" s="21">
        <f t="shared" si="3"/>
        <v>0</v>
      </c>
      <c r="I101" s="41" t="s">
        <v>28</v>
      </c>
      <c r="J101" s="41" t="s">
        <v>28</v>
      </c>
      <c r="K101" s="7"/>
      <c r="L101" s="37"/>
      <c r="M101" s="1"/>
      <c r="N101" s="1"/>
      <c r="O101" s="1"/>
      <c r="P101" s="1"/>
    </row>
    <row r="102" spans="1:16" s="17" customFormat="1">
      <c r="A102" s="39" t="s">
        <v>218</v>
      </c>
      <c r="B102" s="1" t="s">
        <v>219</v>
      </c>
      <c r="C102" s="1" t="s">
        <v>47</v>
      </c>
      <c r="D102" s="1" t="s">
        <v>222</v>
      </c>
      <c r="E102" s="60">
        <v>299471.58</v>
      </c>
      <c r="F102" s="72">
        <v>299471.58</v>
      </c>
      <c r="G102" s="40">
        <f t="shared" si="2"/>
        <v>0</v>
      </c>
      <c r="H102" s="21">
        <f t="shared" si="3"/>
        <v>0</v>
      </c>
      <c r="I102" s="41">
        <v>1</v>
      </c>
      <c r="J102" s="41">
        <v>1</v>
      </c>
      <c r="K102" s="7"/>
      <c r="L102" s="37"/>
      <c r="M102" s="1"/>
      <c r="N102" s="1"/>
      <c r="O102" s="1"/>
      <c r="P102" s="1"/>
    </row>
    <row r="103" spans="1:16" s="17" customFormat="1">
      <c r="A103" s="39" t="s">
        <v>218</v>
      </c>
      <c r="B103" s="1" t="s">
        <v>219</v>
      </c>
      <c r="C103" s="1" t="s">
        <v>78</v>
      </c>
      <c r="D103" s="1" t="s">
        <v>223</v>
      </c>
      <c r="E103" s="60">
        <v>778780.9</v>
      </c>
      <c r="F103" s="72">
        <v>778823.07</v>
      </c>
      <c r="G103" s="40">
        <f t="shared" si="2"/>
        <v>42.169999999925494</v>
      </c>
      <c r="H103" s="21">
        <f t="shared" si="3"/>
        <v>1E-4</v>
      </c>
      <c r="I103" s="41" t="s">
        <v>28</v>
      </c>
      <c r="J103" s="41" t="s">
        <v>28</v>
      </c>
      <c r="K103" s="7"/>
      <c r="L103" s="37"/>
      <c r="M103" s="1"/>
      <c r="N103" s="1"/>
      <c r="O103" s="1"/>
      <c r="P103" s="1"/>
    </row>
    <row r="104" spans="1:16" s="17" customFormat="1">
      <c r="A104" s="39" t="s">
        <v>224</v>
      </c>
      <c r="B104" s="1" t="s">
        <v>225</v>
      </c>
      <c r="C104" s="1" t="s">
        <v>226</v>
      </c>
      <c r="D104" s="1" t="s">
        <v>227</v>
      </c>
      <c r="E104" s="60">
        <v>1262755.75</v>
      </c>
      <c r="F104" s="72">
        <v>1262798.4099999999</v>
      </c>
      <c r="G104" s="40">
        <f t="shared" si="2"/>
        <v>42.659999999916181</v>
      </c>
      <c r="H104" s="21">
        <f t="shared" si="3"/>
        <v>0</v>
      </c>
      <c r="I104" s="41" t="s">
        <v>28</v>
      </c>
      <c r="J104" s="41" t="s">
        <v>28</v>
      </c>
      <c r="K104" s="7"/>
      <c r="L104" s="37"/>
      <c r="M104" s="1"/>
      <c r="N104" s="1"/>
      <c r="O104" s="1"/>
      <c r="P104" s="1"/>
    </row>
    <row r="105" spans="1:16" s="17" customFormat="1">
      <c r="A105" s="39" t="s">
        <v>224</v>
      </c>
      <c r="B105" s="1" t="s">
        <v>225</v>
      </c>
      <c r="C105" s="1" t="s">
        <v>228</v>
      </c>
      <c r="D105" s="1" t="s">
        <v>229</v>
      </c>
      <c r="E105" s="60">
        <v>2534492.5699999998</v>
      </c>
      <c r="F105" s="72">
        <v>2534567.84</v>
      </c>
      <c r="G105" s="40">
        <f t="shared" si="2"/>
        <v>75.270000000018626</v>
      </c>
      <c r="H105" s="21">
        <f t="shared" si="3"/>
        <v>0</v>
      </c>
      <c r="I105" s="41" t="s">
        <v>28</v>
      </c>
      <c r="J105" s="41" t="s">
        <v>28</v>
      </c>
      <c r="K105" s="7"/>
      <c r="L105" s="37"/>
      <c r="M105" s="1"/>
      <c r="N105" s="1"/>
      <c r="O105" s="1"/>
      <c r="P105" s="1"/>
    </row>
    <row r="106" spans="1:16" s="17" customFormat="1">
      <c r="A106" s="39" t="s">
        <v>224</v>
      </c>
      <c r="B106" s="1" t="s">
        <v>225</v>
      </c>
      <c r="C106" s="1" t="s">
        <v>47</v>
      </c>
      <c r="D106" s="1" t="s">
        <v>230</v>
      </c>
      <c r="E106" s="60">
        <v>5197487.16</v>
      </c>
      <c r="F106" s="72">
        <v>5197739.62</v>
      </c>
      <c r="G106" s="40">
        <f t="shared" si="2"/>
        <v>252.45999999996275</v>
      </c>
      <c r="H106" s="21">
        <f t="shared" si="3"/>
        <v>0</v>
      </c>
      <c r="I106" s="41" t="s">
        <v>28</v>
      </c>
      <c r="J106" s="41" t="s">
        <v>28</v>
      </c>
      <c r="K106" s="7"/>
      <c r="L106" s="37"/>
      <c r="M106" s="1"/>
      <c r="N106" s="1"/>
      <c r="O106" s="1"/>
      <c r="P106" s="1"/>
    </row>
    <row r="107" spans="1:16" s="17" customFormat="1">
      <c r="A107" s="39" t="s">
        <v>224</v>
      </c>
      <c r="B107" s="1" t="s">
        <v>225</v>
      </c>
      <c r="C107" s="1" t="s">
        <v>78</v>
      </c>
      <c r="D107" s="1" t="s">
        <v>231</v>
      </c>
      <c r="E107" s="60">
        <v>936552.17</v>
      </c>
      <c r="F107" s="72">
        <v>936584.06</v>
      </c>
      <c r="G107" s="40">
        <f t="shared" si="2"/>
        <v>31.89000000001397</v>
      </c>
      <c r="H107" s="21">
        <f t="shared" si="3"/>
        <v>0</v>
      </c>
      <c r="I107" s="41" t="s">
        <v>28</v>
      </c>
      <c r="J107" s="41" t="s">
        <v>28</v>
      </c>
      <c r="K107" s="7"/>
      <c r="L107" s="37"/>
      <c r="M107" s="1"/>
      <c r="N107" s="1"/>
      <c r="O107" s="1"/>
      <c r="P107" s="1"/>
    </row>
    <row r="108" spans="1:16" s="17" customFormat="1">
      <c r="A108" s="39" t="s">
        <v>224</v>
      </c>
      <c r="B108" s="1" t="s">
        <v>225</v>
      </c>
      <c r="C108" s="1" t="s">
        <v>100</v>
      </c>
      <c r="D108" s="1" t="s">
        <v>232</v>
      </c>
      <c r="E108" s="60">
        <v>1409731.31</v>
      </c>
      <c r="F108" s="72">
        <v>1409780.6</v>
      </c>
      <c r="G108" s="40">
        <f t="shared" si="2"/>
        <v>49.290000000037253</v>
      </c>
      <c r="H108" s="21">
        <f t="shared" si="3"/>
        <v>0</v>
      </c>
      <c r="I108" s="41" t="s">
        <v>28</v>
      </c>
      <c r="J108" s="41" t="s">
        <v>28</v>
      </c>
      <c r="K108" s="7"/>
      <c r="L108" s="37"/>
      <c r="M108" s="1"/>
      <c r="N108" s="1"/>
      <c r="O108" s="1"/>
      <c r="P108" s="1"/>
    </row>
    <row r="109" spans="1:16" s="17" customFormat="1">
      <c r="A109" s="39" t="s">
        <v>224</v>
      </c>
      <c r="B109" s="1" t="s">
        <v>225</v>
      </c>
      <c r="C109" s="1" t="s">
        <v>37</v>
      </c>
      <c r="D109" s="1" t="s">
        <v>233</v>
      </c>
      <c r="E109" s="60">
        <v>1014620.35</v>
      </c>
      <c r="F109" s="72">
        <v>1014664.17</v>
      </c>
      <c r="G109" s="40">
        <f t="shared" si="2"/>
        <v>43.820000000065193</v>
      </c>
      <c r="H109" s="21">
        <f t="shared" si="3"/>
        <v>0</v>
      </c>
      <c r="I109" s="41" t="s">
        <v>28</v>
      </c>
      <c r="J109" s="41" t="s">
        <v>28</v>
      </c>
      <c r="K109" s="7"/>
      <c r="L109" s="37"/>
      <c r="M109" s="1"/>
      <c r="N109" s="1"/>
      <c r="O109" s="1"/>
      <c r="P109" s="1"/>
    </row>
    <row r="110" spans="1:16" s="17" customFormat="1">
      <c r="A110" s="39" t="s">
        <v>224</v>
      </c>
      <c r="B110" s="1" t="s">
        <v>225</v>
      </c>
      <c r="C110" s="1" t="s">
        <v>234</v>
      </c>
      <c r="D110" s="1" t="s">
        <v>235</v>
      </c>
      <c r="E110" s="60">
        <v>52666762.780000001</v>
      </c>
      <c r="F110" s="72">
        <v>52668574.950000003</v>
      </c>
      <c r="G110" s="40">
        <f t="shared" si="2"/>
        <v>1812.1700000017881</v>
      </c>
      <c r="H110" s="21">
        <f t="shared" si="3"/>
        <v>0</v>
      </c>
      <c r="I110" s="41" t="s">
        <v>28</v>
      </c>
      <c r="J110" s="41" t="s">
        <v>28</v>
      </c>
      <c r="K110" s="7"/>
      <c r="L110" s="37"/>
      <c r="M110" s="1"/>
      <c r="N110" s="1"/>
      <c r="O110" s="1"/>
      <c r="P110" s="1"/>
    </row>
    <row r="111" spans="1:16" s="17" customFormat="1">
      <c r="A111" s="39" t="s">
        <v>224</v>
      </c>
      <c r="B111" s="1" t="s">
        <v>225</v>
      </c>
      <c r="C111" s="1" t="s">
        <v>88</v>
      </c>
      <c r="D111" s="1" t="s">
        <v>236</v>
      </c>
      <c r="E111" s="60">
        <v>1709573.92</v>
      </c>
      <c r="F111" s="72">
        <v>1709634.54</v>
      </c>
      <c r="G111" s="40">
        <f t="shared" si="2"/>
        <v>60.620000000111759</v>
      </c>
      <c r="H111" s="21">
        <f t="shared" si="3"/>
        <v>0</v>
      </c>
      <c r="I111" s="41" t="s">
        <v>28</v>
      </c>
      <c r="J111" s="41" t="s">
        <v>28</v>
      </c>
      <c r="K111" s="7"/>
      <c r="L111" s="37"/>
      <c r="M111" s="1"/>
      <c r="N111" s="1"/>
      <c r="O111" s="1"/>
      <c r="P111" s="1"/>
    </row>
    <row r="112" spans="1:16" s="17" customFormat="1">
      <c r="A112" s="39" t="s">
        <v>224</v>
      </c>
      <c r="B112" s="1" t="s">
        <v>225</v>
      </c>
      <c r="C112" s="1" t="s">
        <v>189</v>
      </c>
      <c r="D112" s="1" t="s">
        <v>237</v>
      </c>
      <c r="E112" s="60">
        <v>8345158.3600000003</v>
      </c>
      <c r="F112" s="72">
        <v>8345449.7699999996</v>
      </c>
      <c r="G112" s="40">
        <f t="shared" si="2"/>
        <v>291.40999999921769</v>
      </c>
      <c r="H112" s="21">
        <f t="shared" si="3"/>
        <v>0</v>
      </c>
      <c r="I112" s="41" t="s">
        <v>28</v>
      </c>
      <c r="J112" s="41" t="s">
        <v>28</v>
      </c>
      <c r="K112" s="7"/>
      <c r="L112" s="37"/>
      <c r="M112" s="1"/>
      <c r="N112" s="1"/>
      <c r="O112" s="1"/>
      <c r="P112" s="1"/>
    </row>
    <row r="113" spans="1:16" s="17" customFormat="1">
      <c r="A113" s="39" t="s">
        <v>224</v>
      </c>
      <c r="B113" s="1" t="s">
        <v>225</v>
      </c>
      <c r="C113" s="1" t="s">
        <v>238</v>
      </c>
      <c r="D113" s="1" t="s">
        <v>239</v>
      </c>
      <c r="E113" s="60">
        <v>1070429.81</v>
      </c>
      <c r="F113" s="72">
        <v>1070472.55</v>
      </c>
      <c r="G113" s="40">
        <f t="shared" si="2"/>
        <v>42.739999999990687</v>
      </c>
      <c r="H113" s="21">
        <f t="shared" si="3"/>
        <v>0</v>
      </c>
      <c r="I113" s="41" t="s">
        <v>28</v>
      </c>
      <c r="J113" s="41" t="s">
        <v>28</v>
      </c>
      <c r="K113" s="7"/>
      <c r="L113" s="37"/>
      <c r="M113" s="1"/>
      <c r="N113" s="1"/>
      <c r="O113" s="1"/>
      <c r="P113" s="1"/>
    </row>
    <row r="114" spans="1:16" s="17" customFormat="1">
      <c r="A114" s="39" t="s">
        <v>240</v>
      </c>
      <c r="B114" s="1" t="s">
        <v>241</v>
      </c>
      <c r="C114" s="1" t="s">
        <v>47</v>
      </c>
      <c r="D114" s="1" t="s">
        <v>242</v>
      </c>
      <c r="E114" s="60">
        <v>2175623.66</v>
      </c>
      <c r="F114" s="72">
        <v>2175705.02</v>
      </c>
      <c r="G114" s="40">
        <f t="shared" si="2"/>
        <v>81.359999999869615</v>
      </c>
      <c r="H114" s="21">
        <f t="shared" si="3"/>
        <v>0</v>
      </c>
      <c r="I114" s="41" t="s">
        <v>28</v>
      </c>
      <c r="J114" s="41" t="s">
        <v>28</v>
      </c>
      <c r="K114" s="7"/>
      <c r="L114" s="37"/>
      <c r="M114" s="1"/>
      <c r="N114" s="1"/>
      <c r="O114" s="1"/>
      <c r="P114" s="1"/>
    </row>
    <row r="115" spans="1:16" s="17" customFormat="1">
      <c r="A115" s="39" t="s">
        <v>240</v>
      </c>
      <c r="B115" s="1" t="s">
        <v>241</v>
      </c>
      <c r="C115" s="1" t="s">
        <v>243</v>
      </c>
      <c r="D115" s="1" t="s">
        <v>244</v>
      </c>
      <c r="E115" s="60">
        <v>736067.01</v>
      </c>
      <c r="F115" s="72">
        <v>736096.99</v>
      </c>
      <c r="G115" s="40">
        <f t="shared" si="2"/>
        <v>29.979999999981374</v>
      </c>
      <c r="H115" s="21">
        <f t="shared" si="3"/>
        <v>0</v>
      </c>
      <c r="I115" s="41" t="s">
        <v>28</v>
      </c>
      <c r="J115" s="41" t="s">
        <v>28</v>
      </c>
      <c r="K115" s="7"/>
      <c r="L115" s="37"/>
      <c r="M115" s="1"/>
      <c r="N115" s="1"/>
      <c r="O115" s="1"/>
      <c r="P115" s="1"/>
    </row>
    <row r="116" spans="1:16" s="17" customFormat="1">
      <c r="A116" s="39" t="s">
        <v>240</v>
      </c>
      <c r="B116" s="1" t="s">
        <v>241</v>
      </c>
      <c r="C116" s="1" t="s">
        <v>245</v>
      </c>
      <c r="D116" s="1" t="s">
        <v>246</v>
      </c>
      <c r="E116" s="60">
        <v>823401.27</v>
      </c>
      <c r="F116" s="72">
        <v>823433.68</v>
      </c>
      <c r="G116" s="40">
        <f t="shared" si="2"/>
        <v>32.410000000032596</v>
      </c>
      <c r="H116" s="21">
        <f t="shared" si="3"/>
        <v>0</v>
      </c>
      <c r="I116" s="41" t="s">
        <v>28</v>
      </c>
      <c r="J116" s="41" t="s">
        <v>28</v>
      </c>
      <c r="K116" s="7"/>
      <c r="L116" s="37"/>
      <c r="M116" s="1"/>
      <c r="N116" s="1"/>
      <c r="O116" s="1"/>
      <c r="P116" s="1"/>
    </row>
    <row r="117" spans="1:16" s="17" customFormat="1">
      <c r="A117" s="39" t="s">
        <v>247</v>
      </c>
      <c r="B117" s="1" t="s">
        <v>248</v>
      </c>
      <c r="C117" s="1" t="s">
        <v>249</v>
      </c>
      <c r="D117" s="1" t="s">
        <v>250</v>
      </c>
      <c r="E117" s="60">
        <v>5014.01</v>
      </c>
      <c r="F117" s="72">
        <v>5014.01</v>
      </c>
      <c r="G117" s="40">
        <f t="shared" si="2"/>
        <v>0</v>
      </c>
      <c r="H117" s="21">
        <f t="shared" si="3"/>
        <v>0</v>
      </c>
      <c r="I117" s="41">
        <v>1</v>
      </c>
      <c r="J117" s="41">
        <v>1</v>
      </c>
      <c r="K117" s="7"/>
      <c r="L117" s="37"/>
      <c r="M117" s="1"/>
      <c r="N117" s="1"/>
      <c r="O117" s="1"/>
      <c r="P117" s="1"/>
    </row>
    <row r="118" spans="1:16" s="17" customFormat="1">
      <c r="A118" s="39" t="s">
        <v>247</v>
      </c>
      <c r="B118" s="1" t="s">
        <v>248</v>
      </c>
      <c r="C118" s="1" t="s">
        <v>80</v>
      </c>
      <c r="D118" s="1" t="s">
        <v>251</v>
      </c>
      <c r="E118" s="60">
        <v>450584.8</v>
      </c>
      <c r="F118" s="72">
        <v>450665.9</v>
      </c>
      <c r="G118" s="40">
        <f t="shared" si="2"/>
        <v>81.100000000034925</v>
      </c>
      <c r="H118" s="21">
        <f t="shared" si="3"/>
        <v>2.0000000000000001E-4</v>
      </c>
      <c r="I118" s="41" t="s">
        <v>28</v>
      </c>
      <c r="J118" s="41" t="s">
        <v>28</v>
      </c>
      <c r="K118" s="7"/>
      <c r="L118" s="37"/>
      <c r="M118" s="1"/>
      <c r="N118" s="1"/>
      <c r="O118" s="1"/>
      <c r="P118" s="1"/>
    </row>
    <row r="119" spans="1:16" s="17" customFormat="1">
      <c r="A119" s="39" t="s">
        <v>247</v>
      </c>
      <c r="B119" s="1" t="s">
        <v>248</v>
      </c>
      <c r="C119" s="1" t="s">
        <v>252</v>
      </c>
      <c r="D119" s="1" t="s">
        <v>253</v>
      </c>
      <c r="E119" s="60">
        <v>1614908.19</v>
      </c>
      <c r="F119" s="72">
        <v>1614966.37</v>
      </c>
      <c r="G119" s="40">
        <f t="shared" si="2"/>
        <v>58.180000000167638</v>
      </c>
      <c r="H119" s="21">
        <f t="shared" si="3"/>
        <v>0</v>
      </c>
      <c r="I119" s="41" t="s">
        <v>28</v>
      </c>
      <c r="J119" s="41" t="s">
        <v>28</v>
      </c>
      <c r="K119" s="7"/>
      <c r="L119" s="37"/>
      <c r="M119" s="1"/>
      <c r="N119" s="1"/>
      <c r="O119" s="1"/>
      <c r="P119" s="1"/>
    </row>
    <row r="120" spans="1:16" s="17" customFormat="1">
      <c r="A120" s="39" t="s">
        <v>247</v>
      </c>
      <c r="B120" s="1" t="s">
        <v>248</v>
      </c>
      <c r="C120" s="1" t="s">
        <v>116</v>
      </c>
      <c r="D120" s="1" t="s">
        <v>254</v>
      </c>
      <c r="E120" s="60">
        <v>695662.6</v>
      </c>
      <c r="F120" s="72">
        <v>695693.78</v>
      </c>
      <c r="G120" s="40">
        <f t="shared" si="2"/>
        <v>31.180000000051223</v>
      </c>
      <c r="H120" s="21">
        <f t="shared" si="3"/>
        <v>0</v>
      </c>
      <c r="I120" s="41" t="s">
        <v>28</v>
      </c>
      <c r="J120" s="41" t="s">
        <v>28</v>
      </c>
      <c r="K120" s="7"/>
      <c r="L120" s="37"/>
      <c r="M120" s="1"/>
      <c r="N120" s="1"/>
      <c r="O120" s="1"/>
      <c r="P120" s="1"/>
    </row>
    <row r="121" spans="1:16" s="17" customFormat="1">
      <c r="A121" s="39" t="s">
        <v>247</v>
      </c>
      <c r="B121" s="1" t="s">
        <v>248</v>
      </c>
      <c r="C121" s="1" t="s">
        <v>255</v>
      </c>
      <c r="D121" s="1" t="s">
        <v>256</v>
      </c>
      <c r="E121" s="60">
        <v>5355799.9800000004</v>
      </c>
      <c r="F121" s="72">
        <v>5355997.75</v>
      </c>
      <c r="G121" s="40">
        <f t="shared" si="2"/>
        <v>197.76999999955297</v>
      </c>
      <c r="H121" s="21">
        <f t="shared" si="3"/>
        <v>0</v>
      </c>
      <c r="I121" s="41" t="s">
        <v>28</v>
      </c>
      <c r="J121" s="41" t="s">
        <v>28</v>
      </c>
      <c r="K121" s="7"/>
      <c r="L121" s="37"/>
      <c r="M121" s="1"/>
      <c r="N121" s="1"/>
      <c r="O121" s="1"/>
      <c r="P121" s="1"/>
    </row>
    <row r="122" spans="1:16" s="17" customFormat="1">
      <c r="A122" s="39" t="s">
        <v>257</v>
      </c>
      <c r="B122" s="1" t="s">
        <v>258</v>
      </c>
      <c r="C122" s="1" t="s">
        <v>259</v>
      </c>
      <c r="D122" s="1" t="s">
        <v>260</v>
      </c>
      <c r="E122" s="60">
        <v>3826132.34</v>
      </c>
      <c r="F122" s="72">
        <v>3826243.71</v>
      </c>
      <c r="G122" s="40">
        <f t="shared" si="2"/>
        <v>111.37000000011176</v>
      </c>
      <c r="H122" s="21">
        <f t="shared" si="3"/>
        <v>0</v>
      </c>
      <c r="I122" s="41" t="s">
        <v>28</v>
      </c>
      <c r="J122" s="41" t="s">
        <v>28</v>
      </c>
      <c r="K122" s="7"/>
      <c r="L122" s="37"/>
      <c r="M122" s="1"/>
      <c r="N122" s="1"/>
      <c r="O122" s="1"/>
      <c r="P122" s="1"/>
    </row>
    <row r="123" spans="1:16" s="17" customFormat="1">
      <c r="A123" s="39" t="s">
        <v>257</v>
      </c>
      <c r="B123" s="1" t="s">
        <v>258</v>
      </c>
      <c r="C123" s="1" t="s">
        <v>261</v>
      </c>
      <c r="D123" s="1" t="s">
        <v>262</v>
      </c>
      <c r="E123" s="60">
        <v>120117.73</v>
      </c>
      <c r="F123" s="72">
        <v>120126.38</v>
      </c>
      <c r="G123" s="40">
        <f t="shared" si="2"/>
        <v>8.6500000000087311</v>
      </c>
      <c r="H123" s="21">
        <f t="shared" si="3"/>
        <v>1E-4</v>
      </c>
      <c r="I123" s="41" t="s">
        <v>28</v>
      </c>
      <c r="J123" s="41" t="s">
        <v>28</v>
      </c>
      <c r="K123" s="7"/>
      <c r="L123" s="37"/>
      <c r="M123" s="1"/>
      <c r="N123" s="1"/>
      <c r="O123" s="1"/>
      <c r="P123" s="1"/>
    </row>
    <row r="124" spans="1:16" s="17" customFormat="1">
      <c r="A124" s="39" t="s">
        <v>257</v>
      </c>
      <c r="B124" s="1" t="s">
        <v>258</v>
      </c>
      <c r="C124" s="1" t="s">
        <v>182</v>
      </c>
      <c r="D124" s="1" t="s">
        <v>263</v>
      </c>
      <c r="E124" s="60">
        <v>1120474.17</v>
      </c>
      <c r="F124" s="72">
        <v>1120511.01</v>
      </c>
      <c r="G124" s="40">
        <f t="shared" si="2"/>
        <v>36.840000000083819</v>
      </c>
      <c r="H124" s="21">
        <f t="shared" si="3"/>
        <v>0</v>
      </c>
      <c r="I124" s="41" t="s">
        <v>28</v>
      </c>
      <c r="J124" s="41" t="s">
        <v>28</v>
      </c>
      <c r="K124" s="7"/>
      <c r="L124" s="37"/>
      <c r="M124" s="1"/>
      <c r="N124" s="1"/>
      <c r="O124" s="1"/>
      <c r="P124" s="1"/>
    </row>
    <row r="125" spans="1:16" s="17" customFormat="1">
      <c r="A125" s="39" t="s">
        <v>257</v>
      </c>
      <c r="B125" s="1" t="s">
        <v>258</v>
      </c>
      <c r="C125" s="1" t="s">
        <v>264</v>
      </c>
      <c r="D125" s="1" t="s">
        <v>265</v>
      </c>
      <c r="E125" s="60">
        <v>1111042.47</v>
      </c>
      <c r="F125" s="72">
        <v>1111089.56</v>
      </c>
      <c r="G125" s="40">
        <f t="shared" si="2"/>
        <v>47.090000000083819</v>
      </c>
      <c r="H125" s="21">
        <f t="shared" si="3"/>
        <v>0</v>
      </c>
      <c r="I125" s="41" t="s">
        <v>28</v>
      </c>
      <c r="J125" s="41" t="s">
        <v>28</v>
      </c>
      <c r="K125" s="7"/>
      <c r="L125" s="37"/>
      <c r="M125" s="1"/>
      <c r="N125" s="1"/>
      <c r="O125" s="1"/>
      <c r="P125" s="1"/>
    </row>
    <row r="126" spans="1:16" s="17" customFormat="1">
      <c r="A126" s="39" t="s">
        <v>257</v>
      </c>
      <c r="B126" s="1" t="s">
        <v>258</v>
      </c>
      <c r="C126" s="1" t="s">
        <v>78</v>
      </c>
      <c r="D126" s="1" t="s">
        <v>266</v>
      </c>
      <c r="E126" s="60">
        <v>6565866.5</v>
      </c>
      <c r="F126" s="72">
        <v>6566098.2599999998</v>
      </c>
      <c r="G126" s="40">
        <f t="shared" si="2"/>
        <v>231.75999999977648</v>
      </c>
      <c r="H126" s="21">
        <f t="shared" si="3"/>
        <v>0</v>
      </c>
      <c r="I126" s="41" t="s">
        <v>28</v>
      </c>
      <c r="J126" s="41" t="s">
        <v>28</v>
      </c>
      <c r="K126" s="7"/>
      <c r="L126" s="37"/>
      <c r="M126" s="1"/>
      <c r="N126" s="1"/>
      <c r="O126" s="1"/>
      <c r="P126" s="1"/>
    </row>
    <row r="127" spans="1:16" s="17" customFormat="1">
      <c r="A127" s="39" t="s">
        <v>257</v>
      </c>
      <c r="B127" s="1" t="s">
        <v>258</v>
      </c>
      <c r="C127" s="1" t="s">
        <v>100</v>
      </c>
      <c r="D127" s="1" t="s">
        <v>267</v>
      </c>
      <c r="E127" s="60">
        <v>5447594.5899999999</v>
      </c>
      <c r="F127" s="72">
        <v>5447786.6100000003</v>
      </c>
      <c r="G127" s="40">
        <f t="shared" si="2"/>
        <v>192.02000000048429</v>
      </c>
      <c r="H127" s="21">
        <f t="shared" si="3"/>
        <v>0</v>
      </c>
      <c r="I127" s="41" t="s">
        <v>28</v>
      </c>
      <c r="J127" s="41" t="s">
        <v>28</v>
      </c>
      <c r="K127" s="7"/>
      <c r="L127" s="37"/>
      <c r="M127" s="1"/>
      <c r="N127" s="1"/>
      <c r="O127" s="1"/>
      <c r="P127" s="1"/>
    </row>
    <row r="128" spans="1:16" s="17" customFormat="1">
      <c r="A128" s="39" t="s">
        <v>257</v>
      </c>
      <c r="B128" s="1" t="s">
        <v>258</v>
      </c>
      <c r="C128" s="1" t="s">
        <v>103</v>
      </c>
      <c r="D128" s="1" t="s">
        <v>268</v>
      </c>
      <c r="E128" s="60">
        <v>1989892.9</v>
      </c>
      <c r="F128" s="72">
        <v>1989969.36</v>
      </c>
      <c r="G128" s="40">
        <f t="shared" si="2"/>
        <v>76.460000000195578</v>
      </c>
      <c r="H128" s="21">
        <f t="shared" si="3"/>
        <v>0</v>
      </c>
      <c r="I128" s="41" t="s">
        <v>28</v>
      </c>
      <c r="J128" s="41" t="s">
        <v>28</v>
      </c>
      <c r="K128" s="7"/>
      <c r="L128" s="37"/>
      <c r="M128" s="1"/>
      <c r="N128" s="1"/>
      <c r="O128" s="1"/>
      <c r="P128" s="1"/>
    </row>
    <row r="129" spans="1:16" s="17" customFormat="1">
      <c r="A129" s="39" t="s">
        <v>257</v>
      </c>
      <c r="B129" s="1" t="s">
        <v>258</v>
      </c>
      <c r="C129" s="1" t="s">
        <v>252</v>
      </c>
      <c r="D129" s="1" t="s">
        <v>269</v>
      </c>
      <c r="E129" s="60">
        <v>843652.74</v>
      </c>
      <c r="F129" s="72">
        <v>843691.85</v>
      </c>
      <c r="G129" s="40">
        <f t="shared" si="2"/>
        <v>39.10999999998603</v>
      </c>
      <c r="H129" s="21">
        <f t="shared" si="3"/>
        <v>0</v>
      </c>
      <c r="I129" s="41" t="s">
        <v>28</v>
      </c>
      <c r="J129" s="41" t="s">
        <v>28</v>
      </c>
      <c r="K129" s="7"/>
      <c r="L129" s="37"/>
      <c r="M129" s="1"/>
      <c r="N129" s="1"/>
      <c r="O129" s="1"/>
      <c r="P129" s="1"/>
    </row>
    <row r="130" spans="1:16" s="17" customFormat="1">
      <c r="A130" s="39" t="s">
        <v>257</v>
      </c>
      <c r="B130" s="1" t="s">
        <v>258</v>
      </c>
      <c r="C130" s="1" t="s">
        <v>270</v>
      </c>
      <c r="D130" s="1" t="s">
        <v>271</v>
      </c>
      <c r="E130" s="60">
        <v>2690421.99</v>
      </c>
      <c r="F130" s="72">
        <v>2690529.47</v>
      </c>
      <c r="G130" s="40">
        <f t="shared" si="2"/>
        <v>107.47999999998137</v>
      </c>
      <c r="H130" s="21">
        <f t="shared" si="3"/>
        <v>0</v>
      </c>
      <c r="I130" s="41" t="s">
        <v>28</v>
      </c>
      <c r="J130" s="41" t="s">
        <v>28</v>
      </c>
      <c r="K130" s="7"/>
      <c r="L130" s="37"/>
      <c r="M130" s="1"/>
      <c r="N130" s="1"/>
      <c r="O130" s="1"/>
      <c r="P130" s="1"/>
    </row>
    <row r="131" spans="1:16" s="17" customFormat="1">
      <c r="A131" s="39" t="s">
        <v>257</v>
      </c>
      <c r="B131" s="1" t="s">
        <v>258</v>
      </c>
      <c r="C131" s="1" t="s">
        <v>116</v>
      </c>
      <c r="D131" s="1" t="s">
        <v>272</v>
      </c>
      <c r="E131" s="60">
        <v>1144713.03</v>
      </c>
      <c r="F131" s="72">
        <v>1144751.8600000001</v>
      </c>
      <c r="G131" s="40">
        <f t="shared" si="2"/>
        <v>38.830000000074506</v>
      </c>
      <c r="H131" s="21">
        <f t="shared" si="3"/>
        <v>0</v>
      </c>
      <c r="I131" s="41" t="s">
        <v>28</v>
      </c>
      <c r="J131" s="41" t="s">
        <v>28</v>
      </c>
      <c r="K131" s="7"/>
      <c r="L131" s="37"/>
      <c r="M131" s="1"/>
      <c r="N131" s="1"/>
      <c r="O131" s="1"/>
      <c r="P131" s="1"/>
    </row>
    <row r="132" spans="1:16" s="17" customFormat="1">
      <c r="A132" s="39" t="s">
        <v>257</v>
      </c>
      <c r="B132" s="1" t="s">
        <v>258</v>
      </c>
      <c r="C132" s="1" t="s">
        <v>159</v>
      </c>
      <c r="D132" s="1" t="s">
        <v>273</v>
      </c>
      <c r="E132" s="60">
        <v>703944.24</v>
      </c>
      <c r="F132" s="72">
        <v>703995.61</v>
      </c>
      <c r="G132" s="40">
        <f t="shared" si="2"/>
        <v>51.369999999995343</v>
      </c>
      <c r="H132" s="21">
        <f t="shared" si="3"/>
        <v>1E-4</v>
      </c>
      <c r="I132" s="41" t="s">
        <v>28</v>
      </c>
      <c r="J132" s="41" t="s">
        <v>28</v>
      </c>
      <c r="K132" s="7"/>
      <c r="L132" s="37"/>
      <c r="M132" s="1"/>
      <c r="N132" s="1"/>
      <c r="O132" s="1"/>
      <c r="P132" s="1"/>
    </row>
    <row r="133" spans="1:16" s="17" customFormat="1">
      <c r="A133" s="39" t="s">
        <v>257</v>
      </c>
      <c r="B133" s="1" t="s">
        <v>258</v>
      </c>
      <c r="C133" s="1" t="s">
        <v>82</v>
      </c>
      <c r="D133" s="1" t="s">
        <v>274</v>
      </c>
      <c r="E133" s="60">
        <v>2500249.44</v>
      </c>
      <c r="F133" s="72">
        <v>2500360.2799999998</v>
      </c>
      <c r="G133" s="40">
        <f t="shared" si="2"/>
        <v>110.83999999985099</v>
      </c>
      <c r="H133" s="21">
        <f t="shared" si="3"/>
        <v>0</v>
      </c>
      <c r="I133" s="41" t="s">
        <v>28</v>
      </c>
      <c r="J133" s="41" t="s">
        <v>28</v>
      </c>
      <c r="K133" s="7"/>
      <c r="L133" s="37"/>
      <c r="M133" s="1"/>
      <c r="N133" s="1"/>
      <c r="O133" s="1"/>
      <c r="P133" s="1"/>
    </row>
    <row r="134" spans="1:16" s="17" customFormat="1">
      <c r="A134" s="39" t="s">
        <v>257</v>
      </c>
      <c r="B134" s="1" t="s">
        <v>258</v>
      </c>
      <c r="C134" s="1" t="s">
        <v>118</v>
      </c>
      <c r="D134" s="1" t="s">
        <v>275</v>
      </c>
      <c r="E134" s="60">
        <v>11082499.689999999</v>
      </c>
      <c r="F134" s="72">
        <v>11082974.91</v>
      </c>
      <c r="G134" s="40">
        <f t="shared" si="2"/>
        <v>475.22000000067055</v>
      </c>
      <c r="H134" s="21">
        <f t="shared" si="3"/>
        <v>0</v>
      </c>
      <c r="I134" s="41" t="s">
        <v>28</v>
      </c>
      <c r="J134" s="41" t="s">
        <v>28</v>
      </c>
      <c r="K134" s="7"/>
      <c r="L134" s="37"/>
      <c r="M134" s="1"/>
      <c r="N134" s="1"/>
      <c r="O134" s="1"/>
      <c r="P134" s="1"/>
    </row>
    <row r="135" spans="1:16" s="17" customFormat="1">
      <c r="A135" s="39" t="s">
        <v>257</v>
      </c>
      <c r="B135" s="1" t="s">
        <v>258</v>
      </c>
      <c r="C135" s="1" t="s">
        <v>200</v>
      </c>
      <c r="D135" s="1" t="s">
        <v>276</v>
      </c>
      <c r="E135" s="60">
        <v>1608339.65</v>
      </c>
      <c r="F135" s="72">
        <v>1608405.54</v>
      </c>
      <c r="G135" s="40">
        <f t="shared" si="2"/>
        <v>65.890000000130385</v>
      </c>
      <c r="H135" s="21">
        <f t="shared" si="3"/>
        <v>0</v>
      </c>
      <c r="I135" s="41" t="s">
        <v>28</v>
      </c>
      <c r="J135" s="41" t="s">
        <v>28</v>
      </c>
      <c r="K135" s="7"/>
      <c r="L135" s="37"/>
      <c r="M135" s="1"/>
      <c r="N135" s="1"/>
      <c r="O135" s="1"/>
      <c r="P135" s="1"/>
    </row>
    <row r="136" spans="1:16" s="17" customFormat="1">
      <c r="A136" s="39" t="s">
        <v>277</v>
      </c>
      <c r="B136" s="1" t="s">
        <v>278</v>
      </c>
      <c r="C136" s="1" t="s">
        <v>103</v>
      </c>
      <c r="D136" s="1" t="s">
        <v>279</v>
      </c>
      <c r="E136" s="60">
        <v>1549067.56</v>
      </c>
      <c r="F136" s="72">
        <v>1549145.6</v>
      </c>
      <c r="G136" s="40">
        <f t="shared" si="2"/>
        <v>78.040000000037253</v>
      </c>
      <c r="H136" s="21">
        <f t="shared" si="3"/>
        <v>1E-4</v>
      </c>
      <c r="I136" s="41" t="s">
        <v>28</v>
      </c>
      <c r="J136" s="41" t="s">
        <v>28</v>
      </c>
      <c r="K136" s="7"/>
      <c r="L136" s="37"/>
      <c r="M136" s="1"/>
      <c r="N136" s="1"/>
      <c r="O136" s="1"/>
      <c r="P136" s="1"/>
    </row>
    <row r="137" spans="1:16" s="17" customFormat="1">
      <c r="A137" s="39" t="s">
        <v>277</v>
      </c>
      <c r="B137" s="1" t="s">
        <v>278</v>
      </c>
      <c r="C137" s="1" t="s">
        <v>58</v>
      </c>
      <c r="D137" s="1" t="s">
        <v>280</v>
      </c>
      <c r="E137" s="60">
        <v>253030.41</v>
      </c>
      <c r="F137" s="72">
        <v>253030.41</v>
      </c>
      <c r="G137" s="40">
        <f t="shared" si="2"/>
        <v>0</v>
      </c>
      <c r="H137" s="21">
        <f t="shared" si="3"/>
        <v>0</v>
      </c>
      <c r="I137" s="41">
        <v>1</v>
      </c>
      <c r="J137" s="41" t="s">
        <v>28</v>
      </c>
      <c r="K137" s="7"/>
      <c r="L137" s="37"/>
      <c r="M137" s="1"/>
      <c r="N137" s="1"/>
      <c r="O137" s="1"/>
      <c r="P137" s="1"/>
    </row>
    <row r="138" spans="1:16" s="17" customFormat="1">
      <c r="A138" s="39" t="s">
        <v>277</v>
      </c>
      <c r="B138" s="1" t="s">
        <v>278</v>
      </c>
      <c r="C138" s="1" t="s">
        <v>64</v>
      </c>
      <c r="D138" s="1" t="s">
        <v>281</v>
      </c>
      <c r="E138" s="60">
        <v>5793968.2000000002</v>
      </c>
      <c r="F138" s="72">
        <v>5794256.7300000004</v>
      </c>
      <c r="G138" s="40">
        <f t="shared" ref="G138:G201" si="4">SUM(F138-E138)</f>
        <v>288.53000000026077</v>
      </c>
      <c r="H138" s="21">
        <f t="shared" ref="H138:H201" si="5">ROUND(G138/E138,4)</f>
        <v>0</v>
      </c>
      <c r="I138" s="41" t="s">
        <v>28</v>
      </c>
      <c r="J138" s="41" t="s">
        <v>28</v>
      </c>
      <c r="K138" s="7"/>
      <c r="L138" s="37"/>
      <c r="M138" s="1"/>
      <c r="N138" s="1"/>
      <c r="O138" s="1"/>
      <c r="P138" s="1"/>
    </row>
    <row r="139" spans="1:16" s="17" customFormat="1">
      <c r="A139" s="39" t="s">
        <v>277</v>
      </c>
      <c r="B139" s="1" t="s">
        <v>278</v>
      </c>
      <c r="C139" s="1" t="s">
        <v>282</v>
      </c>
      <c r="D139" s="1" t="s">
        <v>283</v>
      </c>
      <c r="E139" s="60">
        <v>8135082.4100000001</v>
      </c>
      <c r="F139" s="72">
        <v>8135384.7000000002</v>
      </c>
      <c r="G139" s="40">
        <f t="shared" si="4"/>
        <v>302.29000000003725</v>
      </c>
      <c r="H139" s="21">
        <f t="shared" si="5"/>
        <v>0</v>
      </c>
      <c r="I139" s="41" t="s">
        <v>28</v>
      </c>
      <c r="J139" s="41" t="s">
        <v>28</v>
      </c>
      <c r="K139" s="7"/>
      <c r="L139" s="37"/>
      <c r="M139" s="1"/>
      <c r="N139" s="1"/>
      <c r="O139" s="1"/>
      <c r="P139" s="1"/>
    </row>
    <row r="140" spans="1:16" s="17" customFormat="1">
      <c r="A140" s="39" t="s">
        <v>284</v>
      </c>
      <c r="B140" s="1" t="s">
        <v>285</v>
      </c>
      <c r="C140" s="1" t="s">
        <v>286</v>
      </c>
      <c r="D140" s="1" t="s">
        <v>287</v>
      </c>
      <c r="E140" s="60">
        <v>12319.76</v>
      </c>
      <c r="F140" s="72">
        <v>12319.76</v>
      </c>
      <c r="G140" s="40">
        <f t="shared" si="4"/>
        <v>0</v>
      </c>
      <c r="H140" s="21">
        <f t="shared" si="5"/>
        <v>0</v>
      </c>
      <c r="I140" s="41">
        <v>1</v>
      </c>
      <c r="J140" s="41">
        <v>1</v>
      </c>
      <c r="K140" s="7"/>
      <c r="L140" s="37"/>
      <c r="M140" s="1"/>
      <c r="N140" s="1"/>
      <c r="O140" s="1"/>
      <c r="P140" s="1"/>
    </row>
    <row r="141" spans="1:16" s="17" customFormat="1">
      <c r="A141" s="39" t="s">
        <v>284</v>
      </c>
      <c r="B141" s="1" t="s">
        <v>285</v>
      </c>
      <c r="C141" s="1" t="s">
        <v>176</v>
      </c>
      <c r="D141" s="1" t="s">
        <v>288</v>
      </c>
      <c r="E141" s="60">
        <v>586668.03</v>
      </c>
      <c r="F141" s="72">
        <v>586688.86</v>
      </c>
      <c r="G141" s="40">
        <f t="shared" si="4"/>
        <v>20.82999999995809</v>
      </c>
      <c r="H141" s="21">
        <f t="shared" si="5"/>
        <v>0</v>
      </c>
      <c r="I141" s="41" t="s">
        <v>28</v>
      </c>
      <c r="J141" s="41" t="s">
        <v>28</v>
      </c>
      <c r="K141" s="7"/>
      <c r="L141" s="37"/>
      <c r="M141" s="1"/>
      <c r="N141" s="1"/>
      <c r="O141" s="1"/>
      <c r="P141" s="1"/>
    </row>
    <row r="142" spans="1:16" s="17" customFormat="1">
      <c r="A142" s="39" t="s">
        <v>284</v>
      </c>
      <c r="B142" s="1" t="s">
        <v>285</v>
      </c>
      <c r="C142" s="1" t="s">
        <v>289</v>
      </c>
      <c r="D142" s="1" t="s">
        <v>290</v>
      </c>
      <c r="E142" s="60">
        <v>514157.35</v>
      </c>
      <c r="F142" s="72">
        <v>514171.04</v>
      </c>
      <c r="G142" s="40">
        <f t="shared" si="4"/>
        <v>13.690000000002328</v>
      </c>
      <c r="H142" s="21">
        <f t="shared" si="5"/>
        <v>0</v>
      </c>
      <c r="I142" s="41" t="s">
        <v>28</v>
      </c>
      <c r="J142" s="41" t="s">
        <v>28</v>
      </c>
      <c r="K142" s="7"/>
      <c r="L142" s="37"/>
      <c r="M142" s="1"/>
      <c r="N142" s="1"/>
      <c r="O142" s="1"/>
      <c r="P142" s="1"/>
    </row>
    <row r="143" spans="1:16" s="17" customFormat="1">
      <c r="A143" s="39" t="s">
        <v>284</v>
      </c>
      <c r="B143" s="1" t="s">
        <v>285</v>
      </c>
      <c r="C143" s="1" t="s">
        <v>182</v>
      </c>
      <c r="D143" s="1" t="s">
        <v>291</v>
      </c>
      <c r="E143" s="60">
        <v>496548.28</v>
      </c>
      <c r="F143" s="72">
        <v>496571.62</v>
      </c>
      <c r="G143" s="40">
        <f t="shared" si="4"/>
        <v>23.339999999967404</v>
      </c>
      <c r="H143" s="21">
        <f t="shared" si="5"/>
        <v>0</v>
      </c>
      <c r="I143" s="41" t="s">
        <v>28</v>
      </c>
      <c r="J143" s="41" t="s">
        <v>28</v>
      </c>
      <c r="K143" s="7"/>
      <c r="L143" s="37"/>
      <c r="M143" s="1"/>
      <c r="N143" s="1"/>
      <c r="O143" s="1"/>
      <c r="P143" s="1"/>
    </row>
    <row r="144" spans="1:16" s="17" customFormat="1">
      <c r="A144" s="39" t="s">
        <v>284</v>
      </c>
      <c r="B144" s="1" t="s">
        <v>285</v>
      </c>
      <c r="C144" s="1" t="s">
        <v>47</v>
      </c>
      <c r="D144" s="1" t="s">
        <v>292</v>
      </c>
      <c r="E144" s="60">
        <v>5124447.1399999997</v>
      </c>
      <c r="F144" s="72">
        <v>5124654.54</v>
      </c>
      <c r="G144" s="40">
        <f t="shared" si="4"/>
        <v>207.40000000037253</v>
      </c>
      <c r="H144" s="21">
        <f t="shared" si="5"/>
        <v>0</v>
      </c>
      <c r="I144" s="41" t="s">
        <v>28</v>
      </c>
      <c r="J144" s="41" t="s">
        <v>28</v>
      </c>
      <c r="K144" s="7"/>
      <c r="L144" s="37"/>
      <c r="M144" s="1"/>
      <c r="N144" s="1"/>
      <c r="O144" s="1"/>
      <c r="P144" s="1"/>
    </row>
    <row r="145" spans="1:16" s="17" customFormat="1">
      <c r="A145" s="39" t="s">
        <v>284</v>
      </c>
      <c r="B145" s="1" t="s">
        <v>285</v>
      </c>
      <c r="C145" s="1" t="s">
        <v>78</v>
      </c>
      <c r="D145" s="1" t="s">
        <v>293</v>
      </c>
      <c r="E145" s="60">
        <v>3409047.43</v>
      </c>
      <c r="F145" s="72">
        <v>3409375.5</v>
      </c>
      <c r="G145" s="40">
        <f t="shared" si="4"/>
        <v>328.06999999983236</v>
      </c>
      <c r="H145" s="21">
        <f t="shared" si="5"/>
        <v>1E-4</v>
      </c>
      <c r="I145" s="41" t="s">
        <v>28</v>
      </c>
      <c r="J145" s="41" t="s">
        <v>28</v>
      </c>
      <c r="K145" s="7"/>
      <c r="L145" s="37"/>
      <c r="M145" s="1"/>
      <c r="N145" s="1"/>
      <c r="O145" s="1"/>
      <c r="P145" s="1"/>
    </row>
    <row r="146" spans="1:16" s="17" customFormat="1">
      <c r="A146" s="39" t="s">
        <v>284</v>
      </c>
      <c r="B146" s="1" t="s">
        <v>285</v>
      </c>
      <c r="C146" s="1" t="s">
        <v>100</v>
      </c>
      <c r="D146" s="1" t="s">
        <v>294</v>
      </c>
      <c r="E146" s="60">
        <v>3976619.55</v>
      </c>
      <c r="F146" s="72">
        <v>3976740.98</v>
      </c>
      <c r="G146" s="40">
        <f t="shared" si="4"/>
        <v>121.43000000016764</v>
      </c>
      <c r="H146" s="21">
        <f t="shared" si="5"/>
        <v>0</v>
      </c>
      <c r="I146" s="41" t="s">
        <v>28</v>
      </c>
      <c r="J146" s="41" t="s">
        <v>28</v>
      </c>
      <c r="K146" s="7"/>
      <c r="L146" s="37"/>
      <c r="M146" s="1"/>
      <c r="N146" s="1"/>
      <c r="O146" s="1"/>
      <c r="P146" s="1"/>
    </row>
    <row r="147" spans="1:16" s="17" customFormat="1">
      <c r="A147" s="39" t="s">
        <v>284</v>
      </c>
      <c r="B147" s="1" t="s">
        <v>285</v>
      </c>
      <c r="C147" s="1" t="s">
        <v>37</v>
      </c>
      <c r="D147" s="1" t="s">
        <v>295</v>
      </c>
      <c r="E147" s="60">
        <v>2534163.63</v>
      </c>
      <c r="F147" s="72">
        <v>2534247.25</v>
      </c>
      <c r="G147" s="40">
        <f t="shared" si="4"/>
        <v>83.620000000111759</v>
      </c>
      <c r="H147" s="21">
        <f t="shared" si="5"/>
        <v>0</v>
      </c>
      <c r="I147" s="41" t="s">
        <v>28</v>
      </c>
      <c r="J147" s="41" t="s">
        <v>28</v>
      </c>
      <c r="K147" s="7"/>
      <c r="L147" s="37"/>
      <c r="M147" s="1"/>
      <c r="N147" s="1"/>
      <c r="O147" s="1"/>
      <c r="P147" s="1"/>
    </row>
    <row r="148" spans="1:16" s="17" customFormat="1">
      <c r="A148" s="39" t="s">
        <v>284</v>
      </c>
      <c r="B148" s="1" t="s">
        <v>285</v>
      </c>
      <c r="C148" s="1" t="s">
        <v>103</v>
      </c>
      <c r="D148" s="1" t="s">
        <v>296</v>
      </c>
      <c r="E148" s="60">
        <v>735931.52</v>
      </c>
      <c r="F148" s="72">
        <v>735958.86</v>
      </c>
      <c r="G148" s="40">
        <f t="shared" si="4"/>
        <v>27.339999999967404</v>
      </c>
      <c r="H148" s="21">
        <f t="shared" si="5"/>
        <v>0</v>
      </c>
      <c r="I148" s="41" t="s">
        <v>28</v>
      </c>
      <c r="J148" s="41" t="s">
        <v>28</v>
      </c>
      <c r="K148" s="7"/>
      <c r="L148" s="37"/>
      <c r="M148" s="1"/>
      <c r="N148" s="1"/>
      <c r="O148" s="1"/>
      <c r="P148" s="1"/>
    </row>
    <row r="149" spans="1:16" s="17" customFormat="1">
      <c r="A149" s="39" t="s">
        <v>297</v>
      </c>
      <c r="B149" s="1" t="s">
        <v>298</v>
      </c>
      <c r="C149" s="1" t="s">
        <v>103</v>
      </c>
      <c r="D149" s="1" t="s">
        <v>299</v>
      </c>
      <c r="E149" s="60">
        <v>108253.77</v>
      </c>
      <c r="F149" s="72">
        <v>108253.77</v>
      </c>
      <c r="G149" s="40">
        <f t="shared" si="4"/>
        <v>0</v>
      </c>
      <c r="H149" s="21">
        <f t="shared" si="5"/>
        <v>0</v>
      </c>
      <c r="I149" s="41">
        <v>1</v>
      </c>
      <c r="J149" s="41" t="s">
        <v>28</v>
      </c>
      <c r="K149" s="7"/>
      <c r="L149" s="37"/>
      <c r="M149" s="1"/>
      <c r="N149" s="1"/>
      <c r="O149" s="1"/>
      <c r="P149" s="1"/>
    </row>
    <row r="150" spans="1:16" s="17" customFormat="1">
      <c r="A150" s="39" t="s">
        <v>297</v>
      </c>
      <c r="B150" s="1" t="s">
        <v>298</v>
      </c>
      <c r="C150" s="1" t="s">
        <v>234</v>
      </c>
      <c r="D150" s="1" t="s">
        <v>300</v>
      </c>
      <c r="E150" s="60">
        <v>30168.53</v>
      </c>
      <c r="F150" s="72">
        <v>30168.53</v>
      </c>
      <c r="G150" s="40">
        <f t="shared" si="4"/>
        <v>0</v>
      </c>
      <c r="H150" s="21">
        <f t="shared" si="5"/>
        <v>0</v>
      </c>
      <c r="I150" s="41">
        <v>1</v>
      </c>
      <c r="J150" s="41">
        <v>1</v>
      </c>
      <c r="K150" s="7"/>
      <c r="L150" s="37"/>
      <c r="M150" s="1"/>
      <c r="N150" s="1"/>
      <c r="O150" s="1"/>
      <c r="P150" s="1"/>
    </row>
    <row r="151" spans="1:16" s="17" customFormat="1">
      <c r="A151" s="39" t="s">
        <v>297</v>
      </c>
      <c r="B151" s="1" t="s">
        <v>298</v>
      </c>
      <c r="C151" s="1" t="s">
        <v>205</v>
      </c>
      <c r="D151" s="1" t="s">
        <v>301</v>
      </c>
      <c r="E151" s="60">
        <v>12033.62</v>
      </c>
      <c r="F151" s="72">
        <v>12033.62</v>
      </c>
      <c r="G151" s="40">
        <f t="shared" si="4"/>
        <v>0</v>
      </c>
      <c r="H151" s="21">
        <f t="shared" si="5"/>
        <v>0</v>
      </c>
      <c r="I151" s="41">
        <v>1</v>
      </c>
      <c r="J151" s="41">
        <v>1</v>
      </c>
      <c r="K151" s="7"/>
      <c r="L151" s="37"/>
      <c r="M151" s="1"/>
      <c r="N151" s="1"/>
      <c r="O151" s="1"/>
      <c r="P151" s="1"/>
    </row>
    <row r="152" spans="1:16" s="17" customFormat="1">
      <c r="A152" s="39" t="s">
        <v>302</v>
      </c>
      <c r="B152" s="1" t="s">
        <v>303</v>
      </c>
      <c r="C152" s="1" t="s">
        <v>78</v>
      </c>
      <c r="D152" s="1" t="s">
        <v>304</v>
      </c>
      <c r="E152" s="60">
        <v>208205.87</v>
      </c>
      <c r="F152" s="72">
        <v>208205.87</v>
      </c>
      <c r="G152" s="40">
        <f t="shared" si="4"/>
        <v>0</v>
      </c>
      <c r="H152" s="21">
        <f t="shared" si="5"/>
        <v>0</v>
      </c>
      <c r="I152" s="41">
        <v>1</v>
      </c>
      <c r="J152" s="41" t="s">
        <v>28</v>
      </c>
      <c r="K152" s="7"/>
      <c r="L152" s="37"/>
      <c r="M152" s="1"/>
      <c r="N152" s="1"/>
      <c r="O152" s="1"/>
      <c r="P152" s="1"/>
    </row>
    <row r="153" spans="1:16" s="17" customFormat="1">
      <c r="A153" s="39" t="s">
        <v>302</v>
      </c>
      <c r="B153" s="1" t="s">
        <v>303</v>
      </c>
      <c r="C153" s="1" t="s">
        <v>100</v>
      </c>
      <c r="D153" s="1" t="s">
        <v>305</v>
      </c>
      <c r="E153" s="60">
        <v>16321.06</v>
      </c>
      <c r="F153" s="72">
        <v>16321.06</v>
      </c>
      <c r="G153" s="40">
        <f t="shared" si="4"/>
        <v>0</v>
      </c>
      <c r="H153" s="21">
        <f t="shared" si="5"/>
        <v>0</v>
      </c>
      <c r="I153" s="41">
        <v>1</v>
      </c>
      <c r="J153" s="41">
        <v>1</v>
      </c>
      <c r="K153" s="7"/>
      <c r="L153" s="37"/>
      <c r="M153" s="1"/>
      <c r="N153" s="1"/>
      <c r="O153" s="1"/>
      <c r="P153" s="1"/>
    </row>
    <row r="154" spans="1:16" s="17" customFormat="1">
      <c r="A154" s="39" t="s">
        <v>302</v>
      </c>
      <c r="B154" s="1" t="s">
        <v>303</v>
      </c>
      <c r="C154" s="1" t="s">
        <v>90</v>
      </c>
      <c r="D154" s="1" t="s">
        <v>306</v>
      </c>
      <c r="E154" s="60">
        <v>635755.24</v>
      </c>
      <c r="F154" s="72">
        <v>635755.24</v>
      </c>
      <c r="G154" s="40">
        <f t="shared" si="4"/>
        <v>0</v>
      </c>
      <c r="H154" s="21">
        <f t="shared" si="5"/>
        <v>0</v>
      </c>
      <c r="I154" s="41">
        <v>1</v>
      </c>
      <c r="J154" s="41" t="s">
        <v>28</v>
      </c>
      <c r="K154" s="7"/>
      <c r="L154" s="37"/>
      <c r="M154" s="1"/>
      <c r="N154" s="1"/>
      <c r="O154" s="1"/>
      <c r="P154" s="1"/>
    </row>
    <row r="155" spans="1:16" s="17" customFormat="1">
      <c r="A155" s="39" t="s">
        <v>307</v>
      </c>
      <c r="B155" s="1" t="s">
        <v>308</v>
      </c>
      <c r="C155" s="1" t="s">
        <v>47</v>
      </c>
      <c r="D155" s="1" t="s">
        <v>309</v>
      </c>
      <c r="E155" s="60">
        <v>1049144.46</v>
      </c>
      <c r="F155" s="72">
        <v>1049194.05</v>
      </c>
      <c r="G155" s="40">
        <f t="shared" si="4"/>
        <v>49.590000000083819</v>
      </c>
      <c r="H155" s="21">
        <f t="shared" si="5"/>
        <v>0</v>
      </c>
      <c r="I155" s="41" t="s">
        <v>28</v>
      </c>
      <c r="J155" s="41" t="s">
        <v>28</v>
      </c>
      <c r="K155" s="7"/>
      <c r="L155" s="37"/>
      <c r="M155" s="1"/>
      <c r="N155" s="1"/>
      <c r="O155" s="1"/>
      <c r="P155" s="1"/>
    </row>
    <row r="156" spans="1:16" s="17" customFormat="1">
      <c r="A156" s="39" t="s">
        <v>307</v>
      </c>
      <c r="B156" s="1" t="s">
        <v>308</v>
      </c>
      <c r="C156" s="1" t="s">
        <v>270</v>
      </c>
      <c r="D156" s="1" t="s">
        <v>310</v>
      </c>
      <c r="E156" s="60">
        <v>286717.53000000003</v>
      </c>
      <c r="F156" s="72">
        <v>286752.64000000001</v>
      </c>
      <c r="G156" s="40">
        <f t="shared" si="4"/>
        <v>35.10999999998603</v>
      </c>
      <c r="H156" s="21">
        <f t="shared" si="5"/>
        <v>1E-4</v>
      </c>
      <c r="I156" s="41" t="s">
        <v>28</v>
      </c>
      <c r="J156" s="41" t="s">
        <v>28</v>
      </c>
      <c r="K156" s="7"/>
      <c r="L156" s="37"/>
      <c r="M156" s="1"/>
      <c r="N156" s="1"/>
      <c r="O156" s="1"/>
      <c r="P156" s="1"/>
    </row>
    <row r="157" spans="1:16" s="17" customFormat="1">
      <c r="A157" s="39" t="s">
        <v>307</v>
      </c>
      <c r="B157" s="1" t="s">
        <v>308</v>
      </c>
      <c r="C157" s="1" t="s">
        <v>90</v>
      </c>
      <c r="D157" s="1" t="s">
        <v>311</v>
      </c>
      <c r="E157" s="60">
        <v>2403837.59</v>
      </c>
      <c r="F157" s="72">
        <v>2403978.0699999998</v>
      </c>
      <c r="G157" s="40">
        <f t="shared" si="4"/>
        <v>140.47999999998137</v>
      </c>
      <c r="H157" s="21">
        <f t="shared" si="5"/>
        <v>1E-4</v>
      </c>
      <c r="I157" s="41" t="s">
        <v>28</v>
      </c>
      <c r="J157" s="41" t="s">
        <v>28</v>
      </c>
      <c r="K157" s="7"/>
      <c r="L157" s="37"/>
      <c r="M157" s="1"/>
      <c r="N157" s="1"/>
      <c r="O157" s="1"/>
      <c r="P157" s="1"/>
    </row>
    <row r="158" spans="1:16" s="17" customFormat="1">
      <c r="A158" s="39" t="s">
        <v>307</v>
      </c>
      <c r="B158" s="1" t="s">
        <v>308</v>
      </c>
      <c r="C158" s="1" t="s">
        <v>312</v>
      </c>
      <c r="D158" s="1" t="s">
        <v>313</v>
      </c>
      <c r="E158" s="60">
        <v>601129.46</v>
      </c>
      <c r="F158" s="72">
        <v>601185.73</v>
      </c>
      <c r="G158" s="40">
        <f t="shared" si="4"/>
        <v>56.270000000018626</v>
      </c>
      <c r="H158" s="21">
        <f t="shared" si="5"/>
        <v>1E-4</v>
      </c>
      <c r="I158" s="41" t="s">
        <v>28</v>
      </c>
      <c r="J158" s="41" t="s">
        <v>28</v>
      </c>
      <c r="K158" s="7"/>
      <c r="L158" s="37"/>
      <c r="M158" s="1"/>
      <c r="N158" s="1"/>
      <c r="O158" s="1"/>
      <c r="P158" s="1"/>
    </row>
    <row r="159" spans="1:16" s="17" customFormat="1">
      <c r="A159" s="39" t="s">
        <v>307</v>
      </c>
      <c r="B159" s="1" t="s">
        <v>308</v>
      </c>
      <c r="C159" s="1" t="s">
        <v>120</v>
      </c>
      <c r="D159" s="1" t="s">
        <v>314</v>
      </c>
      <c r="E159" s="60">
        <v>43669.21</v>
      </c>
      <c r="F159" s="72">
        <v>43669.21</v>
      </c>
      <c r="G159" s="40">
        <f t="shared" si="4"/>
        <v>0</v>
      </c>
      <c r="H159" s="21">
        <f t="shared" si="5"/>
        <v>0</v>
      </c>
      <c r="I159" s="41">
        <v>1</v>
      </c>
      <c r="J159" s="41">
        <v>1</v>
      </c>
      <c r="K159" s="7"/>
      <c r="L159" s="37"/>
      <c r="M159" s="1"/>
      <c r="N159" s="1"/>
      <c r="O159" s="1"/>
      <c r="P159" s="1"/>
    </row>
    <row r="160" spans="1:16" s="17" customFormat="1">
      <c r="A160" s="39" t="s">
        <v>307</v>
      </c>
      <c r="B160" s="1" t="s">
        <v>308</v>
      </c>
      <c r="C160" s="1" t="s">
        <v>148</v>
      </c>
      <c r="D160" s="1" t="s">
        <v>315</v>
      </c>
      <c r="E160" s="60">
        <v>26911869.75</v>
      </c>
      <c r="F160" s="72">
        <v>26912894.469999999</v>
      </c>
      <c r="G160" s="40">
        <f t="shared" si="4"/>
        <v>1024.7199999988079</v>
      </c>
      <c r="H160" s="21">
        <f t="shared" si="5"/>
        <v>0</v>
      </c>
      <c r="I160" s="41" t="s">
        <v>28</v>
      </c>
      <c r="J160" s="41" t="s">
        <v>28</v>
      </c>
      <c r="K160" s="7"/>
      <c r="L160" s="37"/>
      <c r="M160" s="1"/>
      <c r="N160" s="1"/>
      <c r="O160" s="1"/>
      <c r="P160" s="1"/>
    </row>
    <row r="161" spans="1:16" s="17" customFormat="1">
      <c r="A161" s="39" t="s">
        <v>307</v>
      </c>
      <c r="B161" s="1" t="s">
        <v>308</v>
      </c>
      <c r="C161" s="1" t="s">
        <v>316</v>
      </c>
      <c r="D161" s="1" t="s">
        <v>317</v>
      </c>
      <c r="E161" s="60">
        <v>1117328.56</v>
      </c>
      <c r="F161" s="72">
        <v>1117374.21</v>
      </c>
      <c r="G161" s="40">
        <f t="shared" si="4"/>
        <v>45.649999999906868</v>
      </c>
      <c r="H161" s="21">
        <f t="shared" si="5"/>
        <v>0</v>
      </c>
      <c r="I161" s="41" t="s">
        <v>28</v>
      </c>
      <c r="J161" s="41" t="s">
        <v>28</v>
      </c>
      <c r="K161" s="7"/>
      <c r="L161" s="37"/>
      <c r="M161" s="1"/>
      <c r="N161" s="1"/>
      <c r="O161" s="1"/>
      <c r="P161" s="1"/>
    </row>
    <row r="162" spans="1:16" s="17" customFormat="1">
      <c r="A162" s="39" t="s">
        <v>307</v>
      </c>
      <c r="B162" s="1" t="s">
        <v>308</v>
      </c>
      <c r="C162" s="1" t="s">
        <v>318</v>
      </c>
      <c r="D162" s="1" t="s">
        <v>319</v>
      </c>
      <c r="E162" s="60">
        <v>28250.42</v>
      </c>
      <c r="F162" s="72">
        <v>28250.42</v>
      </c>
      <c r="G162" s="40">
        <f t="shared" si="4"/>
        <v>0</v>
      </c>
      <c r="H162" s="21">
        <f t="shared" si="5"/>
        <v>0</v>
      </c>
      <c r="I162" s="41">
        <v>1</v>
      </c>
      <c r="J162" s="41">
        <v>1</v>
      </c>
      <c r="K162" s="7"/>
      <c r="L162" s="37"/>
      <c r="M162" s="1"/>
      <c r="N162" s="1"/>
      <c r="O162" s="1"/>
      <c r="P162" s="1"/>
    </row>
    <row r="163" spans="1:16" s="17" customFormat="1">
      <c r="A163" s="39" t="s">
        <v>320</v>
      </c>
      <c r="B163" s="1" t="s">
        <v>321</v>
      </c>
      <c r="C163" s="1" t="s">
        <v>209</v>
      </c>
      <c r="D163" s="1" t="s">
        <v>322</v>
      </c>
      <c r="E163" s="60">
        <v>1607970.95</v>
      </c>
      <c r="F163" s="72">
        <v>1608023.15</v>
      </c>
      <c r="G163" s="40">
        <f t="shared" si="4"/>
        <v>52.199999999953434</v>
      </c>
      <c r="H163" s="21">
        <f t="shared" si="5"/>
        <v>0</v>
      </c>
      <c r="I163" s="41" t="s">
        <v>28</v>
      </c>
      <c r="J163" s="41" t="s">
        <v>28</v>
      </c>
      <c r="K163" s="7"/>
      <c r="L163" s="37"/>
      <c r="M163" s="1"/>
      <c r="N163" s="1"/>
      <c r="O163" s="1"/>
      <c r="P163" s="1"/>
    </row>
    <row r="164" spans="1:16" s="17" customFormat="1">
      <c r="A164" s="39" t="s">
        <v>320</v>
      </c>
      <c r="B164" s="1" t="s">
        <v>321</v>
      </c>
      <c r="C164" s="1" t="s">
        <v>78</v>
      </c>
      <c r="D164" s="1" t="s">
        <v>323</v>
      </c>
      <c r="E164" s="60">
        <v>2163988.2799999998</v>
      </c>
      <c r="F164" s="72">
        <v>2164076.2599999998</v>
      </c>
      <c r="G164" s="40">
        <f t="shared" si="4"/>
        <v>87.979999999981374</v>
      </c>
      <c r="H164" s="21">
        <f t="shared" si="5"/>
        <v>0</v>
      </c>
      <c r="I164" s="41" t="s">
        <v>28</v>
      </c>
      <c r="J164" s="41" t="s">
        <v>28</v>
      </c>
      <c r="K164" s="7"/>
      <c r="L164" s="37"/>
      <c r="M164" s="1"/>
      <c r="N164" s="1"/>
      <c r="O164" s="1"/>
      <c r="P164" s="1"/>
    </row>
    <row r="165" spans="1:16" s="17" customFormat="1">
      <c r="A165" s="39" t="s">
        <v>320</v>
      </c>
      <c r="B165" s="1" t="s">
        <v>321</v>
      </c>
      <c r="C165" s="1" t="s">
        <v>103</v>
      </c>
      <c r="D165" s="1" t="s">
        <v>324</v>
      </c>
      <c r="E165" s="60">
        <v>737335.25</v>
      </c>
      <c r="F165" s="72">
        <v>737369.81</v>
      </c>
      <c r="G165" s="40">
        <f t="shared" si="4"/>
        <v>34.560000000055879</v>
      </c>
      <c r="H165" s="21">
        <f t="shared" si="5"/>
        <v>0</v>
      </c>
      <c r="I165" s="41" t="s">
        <v>28</v>
      </c>
      <c r="J165" s="41" t="s">
        <v>28</v>
      </c>
      <c r="K165" s="7"/>
      <c r="L165" s="37"/>
      <c r="M165" s="1"/>
      <c r="N165" s="1"/>
      <c r="O165" s="1"/>
      <c r="P165" s="1"/>
    </row>
    <row r="166" spans="1:16" s="17" customFormat="1">
      <c r="A166" s="39" t="s">
        <v>320</v>
      </c>
      <c r="B166" s="1" t="s">
        <v>321</v>
      </c>
      <c r="C166" s="1" t="s">
        <v>58</v>
      </c>
      <c r="D166" s="1" t="s">
        <v>325</v>
      </c>
      <c r="E166" s="60">
        <v>563028.73</v>
      </c>
      <c r="F166" s="72">
        <v>563070.65</v>
      </c>
      <c r="G166" s="40">
        <f t="shared" si="4"/>
        <v>41.92000000004191</v>
      </c>
      <c r="H166" s="21">
        <f t="shared" si="5"/>
        <v>1E-4</v>
      </c>
      <c r="I166" s="41" t="s">
        <v>28</v>
      </c>
      <c r="J166" s="41" t="s">
        <v>28</v>
      </c>
      <c r="K166" s="7"/>
      <c r="L166" s="37"/>
      <c r="M166" s="1"/>
      <c r="N166" s="1"/>
      <c r="O166" s="1"/>
      <c r="P166" s="1"/>
    </row>
    <row r="167" spans="1:16" s="17" customFormat="1">
      <c r="A167" s="39" t="s">
        <v>320</v>
      </c>
      <c r="B167" s="1" t="s">
        <v>321</v>
      </c>
      <c r="C167" s="1" t="s">
        <v>88</v>
      </c>
      <c r="D167" s="1" t="s">
        <v>326</v>
      </c>
      <c r="E167" s="60">
        <v>933675.79</v>
      </c>
      <c r="F167" s="72">
        <v>933675.79</v>
      </c>
      <c r="G167" s="40">
        <f t="shared" si="4"/>
        <v>0</v>
      </c>
      <c r="H167" s="21">
        <f t="shared" si="5"/>
        <v>0</v>
      </c>
      <c r="I167" s="41">
        <v>1</v>
      </c>
      <c r="J167" s="41" t="s">
        <v>28</v>
      </c>
      <c r="K167" s="7"/>
      <c r="L167" s="37"/>
      <c r="M167" s="1"/>
      <c r="N167" s="1"/>
      <c r="O167" s="1"/>
      <c r="P167" s="1"/>
    </row>
    <row r="168" spans="1:16" s="17" customFormat="1">
      <c r="A168" s="39" t="s">
        <v>320</v>
      </c>
      <c r="B168" s="1" t="s">
        <v>321</v>
      </c>
      <c r="C168" s="1" t="s">
        <v>270</v>
      </c>
      <c r="D168" s="1" t="s">
        <v>327</v>
      </c>
      <c r="E168" s="60">
        <v>3942403.39</v>
      </c>
      <c r="F168" s="72">
        <v>3942579.26</v>
      </c>
      <c r="G168" s="40">
        <f t="shared" si="4"/>
        <v>175.8699999996461</v>
      </c>
      <c r="H168" s="21">
        <f t="shared" si="5"/>
        <v>0</v>
      </c>
      <c r="I168" s="41" t="s">
        <v>28</v>
      </c>
      <c r="J168" s="41" t="s">
        <v>28</v>
      </c>
      <c r="K168" s="7"/>
      <c r="L168" s="37"/>
      <c r="M168" s="1"/>
      <c r="N168" s="1"/>
      <c r="O168" s="1"/>
      <c r="P168" s="1"/>
    </row>
    <row r="169" spans="1:16" s="17" customFormat="1">
      <c r="A169" s="39" t="s">
        <v>320</v>
      </c>
      <c r="B169" s="1" t="s">
        <v>321</v>
      </c>
      <c r="C169" s="1" t="s">
        <v>328</v>
      </c>
      <c r="D169" s="1" t="s">
        <v>329</v>
      </c>
      <c r="E169" s="60">
        <v>122413.87</v>
      </c>
      <c r="F169" s="72">
        <v>122413.87</v>
      </c>
      <c r="G169" s="40">
        <f t="shared" si="4"/>
        <v>0</v>
      </c>
      <c r="H169" s="21">
        <f t="shared" si="5"/>
        <v>0</v>
      </c>
      <c r="I169" s="41">
        <v>1</v>
      </c>
      <c r="J169" s="41" t="s">
        <v>28</v>
      </c>
      <c r="K169" s="7"/>
      <c r="L169" s="37"/>
      <c r="M169" s="1"/>
      <c r="N169" s="1"/>
      <c r="O169" s="1"/>
      <c r="P169" s="1"/>
    </row>
    <row r="170" spans="1:16" s="17" customFormat="1">
      <c r="A170" s="39" t="s">
        <v>320</v>
      </c>
      <c r="B170" s="1" t="s">
        <v>321</v>
      </c>
      <c r="C170" s="1" t="s">
        <v>109</v>
      </c>
      <c r="D170" s="1" t="s">
        <v>330</v>
      </c>
      <c r="E170" s="60">
        <v>678498.39</v>
      </c>
      <c r="F170" s="72">
        <v>678498.39</v>
      </c>
      <c r="G170" s="40">
        <f t="shared" si="4"/>
        <v>0</v>
      </c>
      <c r="H170" s="21">
        <f t="shared" si="5"/>
        <v>0</v>
      </c>
      <c r="I170" s="41">
        <v>1</v>
      </c>
      <c r="J170" s="41" t="s">
        <v>28</v>
      </c>
      <c r="K170" s="7"/>
      <c r="L170" s="37"/>
      <c r="M170" s="1"/>
      <c r="N170" s="1"/>
      <c r="O170" s="1"/>
      <c r="P170" s="1"/>
    </row>
    <row r="171" spans="1:16" s="17" customFormat="1">
      <c r="A171" s="39" t="s">
        <v>331</v>
      </c>
      <c r="B171" s="1" t="s">
        <v>332</v>
      </c>
      <c r="C171" s="1" t="s">
        <v>333</v>
      </c>
      <c r="D171" s="1" t="s">
        <v>334</v>
      </c>
      <c r="E171" s="60">
        <v>531310.84</v>
      </c>
      <c r="F171" s="72">
        <v>531343.99</v>
      </c>
      <c r="G171" s="40">
        <f t="shared" si="4"/>
        <v>33.150000000023283</v>
      </c>
      <c r="H171" s="21">
        <f t="shared" si="5"/>
        <v>1E-4</v>
      </c>
      <c r="I171" s="41" t="s">
        <v>28</v>
      </c>
      <c r="J171" s="41" t="s">
        <v>28</v>
      </c>
      <c r="K171" s="7"/>
      <c r="L171" s="37"/>
      <c r="M171" s="1"/>
      <c r="N171" s="1"/>
      <c r="O171" s="1"/>
      <c r="P171" s="1"/>
    </row>
    <row r="172" spans="1:16" s="17" customFormat="1">
      <c r="A172" s="39" t="s">
        <v>331</v>
      </c>
      <c r="B172" s="1" t="s">
        <v>332</v>
      </c>
      <c r="C172" s="1" t="s">
        <v>335</v>
      </c>
      <c r="D172" s="1" t="s">
        <v>336</v>
      </c>
      <c r="E172" s="60">
        <v>43196.88</v>
      </c>
      <c r="F172" s="72">
        <v>43196.88</v>
      </c>
      <c r="G172" s="40">
        <f t="shared" si="4"/>
        <v>0</v>
      </c>
      <c r="H172" s="21">
        <f t="shared" si="5"/>
        <v>0</v>
      </c>
      <c r="I172" s="41">
        <v>1</v>
      </c>
      <c r="J172" s="41">
        <v>1</v>
      </c>
      <c r="K172" s="7"/>
      <c r="L172" s="37"/>
      <c r="M172" s="1"/>
      <c r="N172" s="1"/>
      <c r="O172" s="1"/>
      <c r="P172" s="1"/>
    </row>
    <row r="173" spans="1:16" s="17" customFormat="1">
      <c r="A173" s="39" t="s">
        <v>331</v>
      </c>
      <c r="B173" s="1" t="s">
        <v>332</v>
      </c>
      <c r="C173" s="1" t="s">
        <v>337</v>
      </c>
      <c r="D173" s="1" t="s">
        <v>338</v>
      </c>
      <c r="E173" s="60">
        <v>1416367.94</v>
      </c>
      <c r="F173" s="72">
        <v>1416415.04</v>
      </c>
      <c r="G173" s="40">
        <f t="shared" si="4"/>
        <v>47.100000000093132</v>
      </c>
      <c r="H173" s="21">
        <f t="shared" si="5"/>
        <v>0</v>
      </c>
      <c r="I173" s="41" t="s">
        <v>28</v>
      </c>
      <c r="J173" s="41" t="s">
        <v>28</v>
      </c>
      <c r="K173" s="7"/>
      <c r="L173" s="37"/>
      <c r="M173" s="1"/>
      <c r="N173" s="1"/>
      <c r="O173" s="1"/>
      <c r="P173" s="1"/>
    </row>
    <row r="174" spans="1:16" s="17" customFormat="1">
      <c r="A174" s="39" t="s">
        <v>331</v>
      </c>
      <c r="B174" s="1" t="s">
        <v>332</v>
      </c>
      <c r="C174" s="1" t="s">
        <v>47</v>
      </c>
      <c r="D174" s="1" t="s">
        <v>339</v>
      </c>
      <c r="E174" s="60">
        <v>4699205.57</v>
      </c>
      <c r="F174" s="72">
        <v>4699501.1500000004</v>
      </c>
      <c r="G174" s="40">
        <f t="shared" si="4"/>
        <v>295.58000000007451</v>
      </c>
      <c r="H174" s="21">
        <f t="shared" si="5"/>
        <v>1E-4</v>
      </c>
      <c r="I174" s="41" t="s">
        <v>28</v>
      </c>
      <c r="J174" s="41" t="s">
        <v>28</v>
      </c>
      <c r="K174" s="7"/>
      <c r="L174" s="37"/>
      <c r="M174" s="1"/>
      <c r="N174" s="1"/>
      <c r="O174" s="1"/>
      <c r="P174" s="1"/>
    </row>
    <row r="175" spans="1:16" s="17" customFormat="1">
      <c r="A175" s="39" t="s">
        <v>331</v>
      </c>
      <c r="B175" s="1" t="s">
        <v>332</v>
      </c>
      <c r="C175" s="1" t="s">
        <v>78</v>
      </c>
      <c r="D175" s="1" t="s">
        <v>340</v>
      </c>
      <c r="E175" s="60">
        <v>219241.69</v>
      </c>
      <c r="F175" s="72">
        <v>219241.69</v>
      </c>
      <c r="G175" s="40">
        <f t="shared" si="4"/>
        <v>0</v>
      </c>
      <c r="H175" s="21">
        <f t="shared" si="5"/>
        <v>0</v>
      </c>
      <c r="I175" s="41">
        <v>1</v>
      </c>
      <c r="J175" s="41" t="s">
        <v>28</v>
      </c>
      <c r="K175" s="7"/>
      <c r="L175" s="37"/>
      <c r="M175" s="1"/>
      <c r="N175" s="1"/>
      <c r="O175" s="1"/>
      <c r="P175" s="1"/>
    </row>
    <row r="176" spans="1:16" s="17" customFormat="1">
      <c r="A176" s="39" t="s">
        <v>331</v>
      </c>
      <c r="B176" s="1" t="s">
        <v>332</v>
      </c>
      <c r="C176" s="1" t="s">
        <v>84</v>
      </c>
      <c r="D176" s="1" t="s">
        <v>341</v>
      </c>
      <c r="E176" s="60">
        <v>773809.17</v>
      </c>
      <c r="F176" s="72">
        <v>773809.17</v>
      </c>
      <c r="G176" s="40">
        <f t="shared" si="4"/>
        <v>0</v>
      </c>
      <c r="H176" s="21">
        <f t="shared" si="5"/>
        <v>0</v>
      </c>
      <c r="I176" s="41">
        <v>1</v>
      </c>
      <c r="J176" s="41" t="s">
        <v>28</v>
      </c>
      <c r="K176" s="7"/>
      <c r="L176" s="37"/>
      <c r="M176" s="1"/>
      <c r="N176" s="1"/>
      <c r="O176" s="1"/>
      <c r="P176" s="1"/>
    </row>
    <row r="177" spans="1:16" s="17" customFormat="1">
      <c r="A177" s="39" t="s">
        <v>331</v>
      </c>
      <c r="B177" s="1" t="s">
        <v>332</v>
      </c>
      <c r="C177" s="1" t="s">
        <v>120</v>
      </c>
      <c r="D177" s="1" t="s">
        <v>342</v>
      </c>
      <c r="E177" s="60">
        <v>25036.35</v>
      </c>
      <c r="F177" s="72">
        <v>25036.35</v>
      </c>
      <c r="G177" s="40">
        <f t="shared" si="4"/>
        <v>0</v>
      </c>
      <c r="H177" s="21">
        <f t="shared" si="5"/>
        <v>0</v>
      </c>
      <c r="I177" s="41">
        <v>1</v>
      </c>
      <c r="J177" s="41">
        <v>1</v>
      </c>
      <c r="K177" s="7"/>
      <c r="L177" s="37"/>
      <c r="M177" s="1"/>
      <c r="N177" s="1"/>
      <c r="O177" s="1"/>
      <c r="P177" s="1"/>
    </row>
    <row r="178" spans="1:16" s="17" customFormat="1">
      <c r="A178" s="39" t="s">
        <v>331</v>
      </c>
      <c r="B178" s="1" t="s">
        <v>332</v>
      </c>
      <c r="C178" s="1" t="s">
        <v>343</v>
      </c>
      <c r="D178" s="1" t="s">
        <v>344</v>
      </c>
      <c r="E178" s="60">
        <v>113512.53</v>
      </c>
      <c r="F178" s="72">
        <v>113512.53</v>
      </c>
      <c r="G178" s="40">
        <f t="shared" si="4"/>
        <v>0</v>
      </c>
      <c r="H178" s="21">
        <f t="shared" si="5"/>
        <v>0</v>
      </c>
      <c r="I178" s="41">
        <v>1</v>
      </c>
      <c r="J178" s="41" t="s">
        <v>28</v>
      </c>
      <c r="K178" s="7"/>
      <c r="L178" s="37"/>
      <c r="M178" s="1"/>
      <c r="N178" s="1"/>
      <c r="O178" s="1"/>
      <c r="P178" s="1"/>
    </row>
    <row r="179" spans="1:16" s="17" customFormat="1">
      <c r="A179" s="39" t="s">
        <v>331</v>
      </c>
      <c r="B179" s="1" t="s">
        <v>332</v>
      </c>
      <c r="C179" s="1" t="s">
        <v>345</v>
      </c>
      <c r="D179" s="1" t="s">
        <v>346</v>
      </c>
      <c r="E179" s="60">
        <v>3748038.22</v>
      </c>
      <c r="F179" s="72">
        <v>3748245.4</v>
      </c>
      <c r="G179" s="40">
        <f t="shared" si="4"/>
        <v>207.17999999970198</v>
      </c>
      <c r="H179" s="21">
        <f t="shared" si="5"/>
        <v>1E-4</v>
      </c>
      <c r="I179" s="41" t="s">
        <v>28</v>
      </c>
      <c r="J179" s="41" t="s">
        <v>28</v>
      </c>
      <c r="K179" s="7"/>
      <c r="L179" s="37"/>
      <c r="M179" s="1"/>
      <c r="N179" s="1"/>
      <c r="O179" s="1"/>
      <c r="P179" s="1"/>
    </row>
    <row r="180" spans="1:16" s="17" customFormat="1">
      <c r="A180" s="39" t="s">
        <v>331</v>
      </c>
      <c r="B180" s="1" t="s">
        <v>332</v>
      </c>
      <c r="C180" s="1" t="s">
        <v>347</v>
      </c>
      <c r="D180" s="1" t="s">
        <v>348</v>
      </c>
      <c r="E180" s="60">
        <v>2226241.4</v>
      </c>
      <c r="F180" s="72">
        <v>2226241.4</v>
      </c>
      <c r="G180" s="40">
        <f t="shared" si="4"/>
        <v>0</v>
      </c>
      <c r="H180" s="21">
        <f t="shared" si="5"/>
        <v>0</v>
      </c>
      <c r="I180" s="41">
        <v>1</v>
      </c>
      <c r="J180" s="41" t="s">
        <v>28</v>
      </c>
      <c r="K180" s="7"/>
      <c r="L180" s="37"/>
      <c r="M180" s="1"/>
      <c r="N180" s="1"/>
      <c r="O180" s="1"/>
      <c r="P180" s="1"/>
    </row>
    <row r="181" spans="1:16" s="17" customFormat="1">
      <c r="A181" s="39" t="s">
        <v>331</v>
      </c>
      <c r="B181" s="1" t="s">
        <v>332</v>
      </c>
      <c r="C181" s="1" t="s">
        <v>282</v>
      </c>
      <c r="D181" s="1" t="s">
        <v>349</v>
      </c>
      <c r="E181" s="60">
        <v>659162.06000000006</v>
      </c>
      <c r="F181" s="72">
        <v>659162.06000000006</v>
      </c>
      <c r="G181" s="40">
        <f t="shared" si="4"/>
        <v>0</v>
      </c>
      <c r="H181" s="21">
        <f t="shared" si="5"/>
        <v>0</v>
      </c>
      <c r="I181" s="41">
        <v>1</v>
      </c>
      <c r="J181" s="41" t="s">
        <v>28</v>
      </c>
      <c r="K181" s="7"/>
      <c r="L181" s="37"/>
      <c r="M181" s="1"/>
      <c r="N181" s="1"/>
      <c r="O181" s="1"/>
      <c r="P181" s="1"/>
    </row>
    <row r="182" spans="1:16" s="17" customFormat="1">
      <c r="A182" s="39" t="s">
        <v>331</v>
      </c>
      <c r="B182" s="1" t="s">
        <v>332</v>
      </c>
      <c r="C182" s="1" t="s">
        <v>74</v>
      </c>
      <c r="D182" s="1" t="s">
        <v>350</v>
      </c>
      <c r="E182" s="60">
        <v>108174.63</v>
      </c>
      <c r="F182" s="72">
        <v>108174.63</v>
      </c>
      <c r="G182" s="40">
        <f t="shared" si="4"/>
        <v>0</v>
      </c>
      <c r="H182" s="21">
        <f t="shared" si="5"/>
        <v>0</v>
      </c>
      <c r="I182" s="41">
        <v>1</v>
      </c>
      <c r="J182" s="41" t="s">
        <v>28</v>
      </c>
      <c r="K182" s="7"/>
      <c r="L182" s="37"/>
      <c r="M182" s="1"/>
      <c r="N182" s="1"/>
      <c r="O182" s="1"/>
      <c r="P182" s="1"/>
    </row>
    <row r="183" spans="1:16" s="17" customFormat="1">
      <c r="A183" s="39" t="s">
        <v>351</v>
      </c>
      <c r="B183" s="1" t="s">
        <v>352</v>
      </c>
      <c r="C183" s="1" t="s">
        <v>353</v>
      </c>
      <c r="D183" s="1" t="s">
        <v>354</v>
      </c>
      <c r="E183" s="60">
        <v>27973.99</v>
      </c>
      <c r="F183" s="72">
        <v>27973.99</v>
      </c>
      <c r="G183" s="40">
        <f t="shared" si="4"/>
        <v>0</v>
      </c>
      <c r="H183" s="21">
        <f t="shared" si="5"/>
        <v>0</v>
      </c>
      <c r="I183" s="41">
        <v>1</v>
      </c>
      <c r="J183" s="41">
        <v>1</v>
      </c>
      <c r="K183" s="7"/>
      <c r="L183" s="37"/>
      <c r="M183" s="1"/>
      <c r="N183" s="1"/>
      <c r="O183" s="1"/>
      <c r="P183" s="1"/>
    </row>
    <row r="184" spans="1:16" s="17" customFormat="1">
      <c r="A184" s="39" t="s">
        <v>351</v>
      </c>
      <c r="B184" s="1" t="s">
        <v>352</v>
      </c>
      <c r="C184" s="1" t="s">
        <v>355</v>
      </c>
      <c r="D184" s="1" t="s">
        <v>356</v>
      </c>
      <c r="E184" s="60">
        <v>66539.44</v>
      </c>
      <c r="F184" s="72">
        <v>66539.44</v>
      </c>
      <c r="G184" s="40">
        <f t="shared" si="4"/>
        <v>0</v>
      </c>
      <c r="H184" s="21">
        <f t="shared" si="5"/>
        <v>0</v>
      </c>
      <c r="I184" s="41">
        <v>1</v>
      </c>
      <c r="J184" s="41" t="s">
        <v>28</v>
      </c>
      <c r="K184" s="7"/>
      <c r="L184" s="37"/>
      <c r="M184" s="1"/>
      <c r="N184" s="1"/>
      <c r="O184" s="1"/>
      <c r="P184" s="1"/>
    </row>
    <row r="185" spans="1:16" s="17" customFormat="1">
      <c r="A185" s="39" t="s">
        <v>351</v>
      </c>
      <c r="B185" s="1" t="s">
        <v>352</v>
      </c>
      <c r="C185" s="1" t="s">
        <v>345</v>
      </c>
      <c r="D185" s="1" t="s">
        <v>357</v>
      </c>
      <c r="E185" s="60">
        <v>21448.81</v>
      </c>
      <c r="F185" s="72">
        <v>21448.81</v>
      </c>
      <c r="G185" s="40">
        <f t="shared" si="4"/>
        <v>0</v>
      </c>
      <c r="H185" s="21">
        <f t="shared" si="5"/>
        <v>0</v>
      </c>
      <c r="I185" s="41">
        <v>1</v>
      </c>
      <c r="J185" s="41">
        <v>1</v>
      </c>
      <c r="K185" s="7"/>
      <c r="L185" s="37"/>
      <c r="M185" s="1"/>
      <c r="N185" s="1"/>
      <c r="O185" s="1"/>
      <c r="P185" s="1"/>
    </row>
    <row r="186" spans="1:16" s="17" customFormat="1">
      <c r="A186" s="39" t="s">
        <v>358</v>
      </c>
      <c r="B186" s="1" t="s">
        <v>359</v>
      </c>
      <c r="C186" s="1" t="s">
        <v>47</v>
      </c>
      <c r="D186" s="1" t="s">
        <v>360</v>
      </c>
      <c r="E186" s="60">
        <v>3670264.72</v>
      </c>
      <c r="F186" s="72">
        <v>3670377.67</v>
      </c>
      <c r="G186" s="40">
        <f t="shared" si="4"/>
        <v>112.9499999997206</v>
      </c>
      <c r="H186" s="21">
        <f t="shared" si="5"/>
        <v>0</v>
      </c>
      <c r="I186" s="41" t="s">
        <v>28</v>
      </c>
      <c r="J186" s="41" t="s">
        <v>28</v>
      </c>
      <c r="K186" s="7"/>
      <c r="L186" s="37"/>
      <c r="M186" s="1"/>
      <c r="N186" s="1"/>
      <c r="O186" s="1"/>
      <c r="P186" s="1"/>
    </row>
    <row r="187" spans="1:16" s="17" customFormat="1">
      <c r="A187" s="39" t="s">
        <v>358</v>
      </c>
      <c r="B187" s="1" t="s">
        <v>359</v>
      </c>
      <c r="C187" s="1" t="s">
        <v>100</v>
      </c>
      <c r="D187" s="1" t="s">
        <v>361</v>
      </c>
      <c r="E187" s="60">
        <v>934891.4</v>
      </c>
      <c r="F187" s="72">
        <v>934926.85</v>
      </c>
      <c r="G187" s="40">
        <f t="shared" si="4"/>
        <v>35.449999999953434</v>
      </c>
      <c r="H187" s="21">
        <f t="shared" si="5"/>
        <v>0</v>
      </c>
      <c r="I187" s="41" t="s">
        <v>28</v>
      </c>
      <c r="J187" s="41" t="s">
        <v>28</v>
      </c>
      <c r="K187" s="7"/>
      <c r="L187" s="37"/>
      <c r="M187" s="1"/>
      <c r="N187" s="1"/>
      <c r="O187" s="1"/>
      <c r="P187" s="1"/>
    </row>
    <row r="188" spans="1:16" s="17" customFormat="1">
      <c r="A188" s="39" t="s">
        <v>362</v>
      </c>
      <c r="B188" s="1" t="s">
        <v>363</v>
      </c>
      <c r="C188" s="1" t="s">
        <v>364</v>
      </c>
      <c r="D188" s="1" t="s">
        <v>365</v>
      </c>
      <c r="E188" s="60">
        <v>2526654.98</v>
      </c>
      <c r="F188" s="72">
        <v>2526744.92</v>
      </c>
      <c r="G188" s="40">
        <f t="shared" si="4"/>
        <v>89.939999999944121</v>
      </c>
      <c r="H188" s="21">
        <f t="shared" si="5"/>
        <v>0</v>
      </c>
      <c r="I188" s="41" t="s">
        <v>28</v>
      </c>
      <c r="J188" s="41" t="s">
        <v>28</v>
      </c>
      <c r="K188" s="7"/>
      <c r="L188" s="37"/>
      <c r="M188" s="1"/>
      <c r="N188" s="1"/>
      <c r="O188" s="1"/>
      <c r="P188" s="1"/>
    </row>
    <row r="189" spans="1:16" s="17" customFormat="1">
      <c r="A189" s="39" t="s">
        <v>366</v>
      </c>
      <c r="B189" s="1" t="s">
        <v>367</v>
      </c>
      <c r="C189" s="1" t="s">
        <v>47</v>
      </c>
      <c r="D189" s="1" t="s">
        <v>368</v>
      </c>
      <c r="E189" s="60">
        <v>1058162.08</v>
      </c>
      <c r="F189" s="72">
        <v>1058236.77</v>
      </c>
      <c r="G189" s="40">
        <f t="shared" si="4"/>
        <v>74.689999999944121</v>
      </c>
      <c r="H189" s="21">
        <f t="shared" si="5"/>
        <v>1E-4</v>
      </c>
      <c r="I189" s="41" t="s">
        <v>28</v>
      </c>
      <c r="J189" s="41" t="s">
        <v>28</v>
      </c>
      <c r="K189" s="7"/>
      <c r="L189" s="37"/>
      <c r="M189" s="1"/>
      <c r="N189" s="1"/>
      <c r="O189" s="1"/>
      <c r="P189" s="1"/>
    </row>
    <row r="190" spans="1:16" s="17" customFormat="1">
      <c r="A190" s="39" t="s">
        <v>366</v>
      </c>
      <c r="B190" s="1" t="s">
        <v>367</v>
      </c>
      <c r="C190" s="1" t="s">
        <v>37</v>
      </c>
      <c r="D190" s="1" t="s">
        <v>369</v>
      </c>
      <c r="E190" s="60">
        <v>952383.91</v>
      </c>
      <c r="F190" s="72">
        <v>952435.36</v>
      </c>
      <c r="G190" s="40">
        <f t="shared" si="4"/>
        <v>51.449999999953434</v>
      </c>
      <c r="H190" s="21">
        <f t="shared" si="5"/>
        <v>1E-4</v>
      </c>
      <c r="I190" s="41" t="s">
        <v>28</v>
      </c>
      <c r="J190" s="41" t="s">
        <v>28</v>
      </c>
      <c r="K190" s="7"/>
      <c r="L190" s="37"/>
      <c r="M190" s="1"/>
      <c r="N190" s="1"/>
      <c r="O190" s="1"/>
      <c r="P190" s="1"/>
    </row>
    <row r="191" spans="1:16" s="17" customFormat="1">
      <c r="A191" s="39" t="s">
        <v>370</v>
      </c>
      <c r="B191" s="1" t="s">
        <v>371</v>
      </c>
      <c r="C191" s="1" t="s">
        <v>174</v>
      </c>
      <c r="D191" s="1" t="s">
        <v>372</v>
      </c>
      <c r="E191" s="60">
        <v>924808.29</v>
      </c>
      <c r="F191" s="72">
        <v>924834.07</v>
      </c>
      <c r="G191" s="40">
        <f t="shared" si="4"/>
        <v>25.779999999911524</v>
      </c>
      <c r="H191" s="21">
        <f t="shared" si="5"/>
        <v>0</v>
      </c>
      <c r="I191" s="41" t="s">
        <v>28</v>
      </c>
      <c r="J191" s="41" t="s">
        <v>28</v>
      </c>
      <c r="K191" s="7"/>
      <c r="L191" s="37"/>
      <c r="M191" s="1"/>
      <c r="N191" s="1"/>
      <c r="O191" s="1"/>
      <c r="P191" s="1"/>
    </row>
    <row r="192" spans="1:16" s="17" customFormat="1">
      <c r="A192" s="39" t="s">
        <v>370</v>
      </c>
      <c r="B192" s="1" t="s">
        <v>371</v>
      </c>
      <c r="C192" s="1" t="s">
        <v>373</v>
      </c>
      <c r="D192" s="1" t="s">
        <v>374</v>
      </c>
      <c r="E192" s="60">
        <v>770887.12</v>
      </c>
      <c r="F192" s="72">
        <v>770916.41</v>
      </c>
      <c r="G192" s="40">
        <f t="shared" si="4"/>
        <v>29.290000000037253</v>
      </c>
      <c r="H192" s="21">
        <f t="shared" si="5"/>
        <v>0</v>
      </c>
      <c r="I192" s="41" t="s">
        <v>28</v>
      </c>
      <c r="J192" s="41" t="s">
        <v>28</v>
      </c>
      <c r="K192" s="7"/>
      <c r="L192" s="37"/>
      <c r="M192" s="1"/>
      <c r="N192" s="1"/>
      <c r="O192" s="1"/>
      <c r="P192" s="1"/>
    </row>
    <row r="193" spans="1:16" s="17" customFormat="1">
      <c r="A193" s="39" t="s">
        <v>370</v>
      </c>
      <c r="B193" s="1" t="s">
        <v>371</v>
      </c>
      <c r="C193" s="1" t="s">
        <v>116</v>
      </c>
      <c r="D193" s="1" t="s">
        <v>375</v>
      </c>
      <c r="E193" s="60">
        <v>5098490.32</v>
      </c>
      <c r="F193" s="72">
        <v>5098662.6900000004</v>
      </c>
      <c r="G193" s="40">
        <f t="shared" si="4"/>
        <v>172.37000000011176</v>
      </c>
      <c r="H193" s="21">
        <f t="shared" si="5"/>
        <v>0</v>
      </c>
      <c r="I193" s="41" t="s">
        <v>28</v>
      </c>
      <c r="J193" s="41" t="s">
        <v>28</v>
      </c>
      <c r="K193" s="7"/>
      <c r="L193" s="37"/>
      <c r="M193" s="1"/>
      <c r="N193" s="1"/>
      <c r="O193" s="1"/>
      <c r="P193" s="1"/>
    </row>
    <row r="194" spans="1:16" s="17" customFormat="1">
      <c r="A194" s="39" t="s">
        <v>370</v>
      </c>
      <c r="B194" s="1" t="s">
        <v>371</v>
      </c>
      <c r="C194" s="1" t="s">
        <v>376</v>
      </c>
      <c r="D194" s="1" t="s">
        <v>377</v>
      </c>
      <c r="E194" s="60">
        <v>1003253.05</v>
      </c>
      <c r="F194" s="72">
        <v>1003285.91</v>
      </c>
      <c r="G194" s="40">
        <f t="shared" si="4"/>
        <v>32.85999999998603</v>
      </c>
      <c r="H194" s="21">
        <f t="shared" si="5"/>
        <v>0</v>
      </c>
      <c r="I194" s="41" t="s">
        <v>28</v>
      </c>
      <c r="J194" s="41" t="s">
        <v>28</v>
      </c>
      <c r="K194" s="7"/>
      <c r="L194" s="37"/>
      <c r="M194" s="1"/>
      <c r="N194" s="1"/>
      <c r="O194" s="1"/>
      <c r="P194" s="1"/>
    </row>
    <row r="195" spans="1:16" s="17" customFormat="1">
      <c r="A195" s="39" t="s">
        <v>370</v>
      </c>
      <c r="B195" s="1" t="s">
        <v>371</v>
      </c>
      <c r="C195" s="1" t="s">
        <v>164</v>
      </c>
      <c r="D195" s="1" t="s">
        <v>378</v>
      </c>
      <c r="E195" s="60">
        <v>1858009.9</v>
      </c>
      <c r="F195" s="72">
        <v>1858069.94</v>
      </c>
      <c r="G195" s="40">
        <f t="shared" si="4"/>
        <v>60.040000000037253</v>
      </c>
      <c r="H195" s="21">
        <f t="shared" si="5"/>
        <v>0</v>
      </c>
      <c r="I195" s="41" t="s">
        <v>28</v>
      </c>
      <c r="J195" s="41" t="s">
        <v>28</v>
      </c>
      <c r="K195" s="7"/>
      <c r="L195" s="37"/>
      <c r="M195" s="1"/>
      <c r="N195" s="1"/>
      <c r="O195" s="1"/>
      <c r="P195" s="1"/>
    </row>
    <row r="196" spans="1:16" s="17" customFormat="1">
      <c r="A196" s="39" t="s">
        <v>379</v>
      </c>
      <c r="B196" s="1" t="s">
        <v>380</v>
      </c>
      <c r="C196" s="1" t="s">
        <v>47</v>
      </c>
      <c r="D196" s="1" t="s">
        <v>381</v>
      </c>
      <c r="E196" s="60">
        <v>99051.87</v>
      </c>
      <c r="F196" s="72">
        <v>99051.87</v>
      </c>
      <c r="G196" s="40">
        <f t="shared" si="4"/>
        <v>0</v>
      </c>
      <c r="H196" s="21">
        <f t="shared" si="5"/>
        <v>0</v>
      </c>
      <c r="I196" s="41">
        <v>1</v>
      </c>
      <c r="J196" s="41" t="s">
        <v>28</v>
      </c>
      <c r="K196" s="7"/>
      <c r="L196" s="37"/>
      <c r="M196" s="1"/>
      <c r="N196" s="1"/>
      <c r="O196" s="1"/>
      <c r="P196" s="1"/>
    </row>
    <row r="197" spans="1:16" s="17" customFormat="1">
      <c r="A197" s="39" t="s">
        <v>379</v>
      </c>
      <c r="B197" s="1" t="s">
        <v>380</v>
      </c>
      <c r="C197" s="1" t="s">
        <v>103</v>
      </c>
      <c r="D197" s="1" t="s">
        <v>382</v>
      </c>
      <c r="E197" s="60">
        <v>1312904.04</v>
      </c>
      <c r="F197" s="72">
        <v>1312965.31</v>
      </c>
      <c r="G197" s="40">
        <f t="shared" si="4"/>
        <v>61.270000000018626</v>
      </c>
      <c r="H197" s="21">
        <f t="shared" si="5"/>
        <v>0</v>
      </c>
      <c r="I197" s="41" t="s">
        <v>28</v>
      </c>
      <c r="J197" s="41" t="s">
        <v>28</v>
      </c>
      <c r="K197" s="7"/>
      <c r="L197" s="37"/>
      <c r="M197" s="1"/>
      <c r="N197" s="1"/>
      <c r="O197" s="1"/>
      <c r="P197" s="1"/>
    </row>
    <row r="198" spans="1:16" s="17" customFormat="1">
      <c r="A198" s="39" t="s">
        <v>379</v>
      </c>
      <c r="B198" s="1" t="s">
        <v>380</v>
      </c>
      <c r="C198" s="1" t="s">
        <v>191</v>
      </c>
      <c r="D198" s="1" t="s">
        <v>383</v>
      </c>
      <c r="E198" s="60">
        <v>3401840.92</v>
      </c>
      <c r="F198" s="72">
        <v>3401992.58</v>
      </c>
      <c r="G198" s="40">
        <f t="shared" si="4"/>
        <v>151.66000000014901</v>
      </c>
      <c r="H198" s="21">
        <f t="shared" si="5"/>
        <v>0</v>
      </c>
      <c r="I198" s="41" t="s">
        <v>28</v>
      </c>
      <c r="J198" s="41" t="s">
        <v>28</v>
      </c>
      <c r="K198" s="7"/>
      <c r="L198" s="37"/>
      <c r="M198" s="1"/>
      <c r="N198" s="1"/>
      <c r="O198" s="1"/>
      <c r="P198" s="1"/>
    </row>
    <row r="199" spans="1:16" s="17" customFormat="1">
      <c r="A199" s="39" t="s">
        <v>379</v>
      </c>
      <c r="B199" s="1" t="s">
        <v>380</v>
      </c>
      <c r="C199" s="1" t="s">
        <v>107</v>
      </c>
      <c r="D199" s="1" t="s">
        <v>384</v>
      </c>
      <c r="E199" s="60">
        <v>16340.7</v>
      </c>
      <c r="F199" s="72">
        <v>16340.7</v>
      </c>
      <c r="G199" s="40">
        <f t="shared" si="4"/>
        <v>0</v>
      </c>
      <c r="H199" s="21">
        <f t="shared" si="5"/>
        <v>0</v>
      </c>
      <c r="I199" s="41">
        <v>1</v>
      </c>
      <c r="J199" s="41">
        <v>1</v>
      </c>
      <c r="K199" s="7"/>
      <c r="L199" s="37"/>
      <c r="M199" s="1"/>
      <c r="N199" s="1"/>
      <c r="O199" s="1"/>
      <c r="P199" s="1"/>
    </row>
    <row r="200" spans="1:16" s="17" customFormat="1">
      <c r="A200" s="39" t="s">
        <v>379</v>
      </c>
      <c r="B200" s="1" t="s">
        <v>380</v>
      </c>
      <c r="C200" s="1" t="s">
        <v>353</v>
      </c>
      <c r="D200" s="1" t="s">
        <v>385</v>
      </c>
      <c r="E200" s="60">
        <v>45939.13</v>
      </c>
      <c r="F200" s="72">
        <v>45939.13</v>
      </c>
      <c r="G200" s="40">
        <f t="shared" si="4"/>
        <v>0</v>
      </c>
      <c r="H200" s="21">
        <f t="shared" si="5"/>
        <v>0</v>
      </c>
      <c r="I200" s="41">
        <v>1</v>
      </c>
      <c r="J200" s="41" t="s">
        <v>28</v>
      </c>
      <c r="K200" s="7"/>
      <c r="L200" s="37"/>
      <c r="M200" s="1"/>
      <c r="N200" s="1"/>
      <c r="O200" s="1"/>
      <c r="P200" s="1"/>
    </row>
    <row r="201" spans="1:16" s="17" customFormat="1">
      <c r="A201" s="39" t="s">
        <v>386</v>
      </c>
      <c r="B201" s="1" t="s">
        <v>387</v>
      </c>
      <c r="C201" s="1" t="s">
        <v>47</v>
      </c>
      <c r="D201" s="1" t="s">
        <v>388</v>
      </c>
      <c r="E201" s="60">
        <v>1881677.82</v>
      </c>
      <c r="F201" s="72">
        <v>1881740.61</v>
      </c>
      <c r="G201" s="40">
        <f t="shared" si="4"/>
        <v>62.790000000037253</v>
      </c>
      <c r="H201" s="21">
        <f t="shared" si="5"/>
        <v>0</v>
      </c>
      <c r="I201" s="41" t="s">
        <v>28</v>
      </c>
      <c r="J201" s="41" t="s">
        <v>28</v>
      </c>
      <c r="K201" s="7"/>
      <c r="L201" s="37"/>
      <c r="M201" s="1"/>
      <c r="N201" s="1"/>
      <c r="O201" s="1"/>
      <c r="P201" s="1"/>
    </row>
    <row r="202" spans="1:16" s="17" customFormat="1">
      <c r="A202" s="39" t="s">
        <v>386</v>
      </c>
      <c r="B202" s="1" t="s">
        <v>387</v>
      </c>
      <c r="C202" s="1" t="s">
        <v>389</v>
      </c>
      <c r="D202" s="1" t="s">
        <v>390</v>
      </c>
      <c r="E202" s="60">
        <v>379476.86</v>
      </c>
      <c r="F202" s="72">
        <v>379500.12</v>
      </c>
      <c r="G202" s="40">
        <f t="shared" ref="G202:G265" si="6">SUM(F202-E202)</f>
        <v>23.260000000009313</v>
      </c>
      <c r="H202" s="21">
        <f t="shared" ref="H202:H265" si="7">ROUND(G202/E202,4)</f>
        <v>1E-4</v>
      </c>
      <c r="I202" s="41" t="s">
        <v>28</v>
      </c>
      <c r="J202" s="41" t="s">
        <v>28</v>
      </c>
      <c r="K202" s="7"/>
      <c r="L202" s="37"/>
      <c r="M202" s="1"/>
      <c r="N202" s="1"/>
      <c r="O202" s="1"/>
      <c r="P202" s="1"/>
    </row>
    <row r="203" spans="1:16" s="17" customFormat="1">
      <c r="A203" s="39" t="s">
        <v>386</v>
      </c>
      <c r="B203" s="1" t="s">
        <v>387</v>
      </c>
      <c r="C203" s="1" t="s">
        <v>270</v>
      </c>
      <c r="D203" s="1" t="s">
        <v>391</v>
      </c>
      <c r="E203" s="60">
        <v>12172635.23</v>
      </c>
      <c r="F203" s="72">
        <v>12173069.029999999</v>
      </c>
      <c r="G203" s="40">
        <f t="shared" si="6"/>
        <v>433.79999999888241</v>
      </c>
      <c r="H203" s="21">
        <f t="shared" si="7"/>
        <v>0</v>
      </c>
      <c r="I203" s="41" t="s">
        <v>28</v>
      </c>
      <c r="J203" s="41" t="s">
        <v>28</v>
      </c>
      <c r="K203" s="7"/>
      <c r="L203" s="37"/>
      <c r="M203" s="1"/>
      <c r="N203" s="1"/>
      <c r="O203" s="1"/>
      <c r="P203" s="1"/>
    </row>
    <row r="204" spans="1:16" s="17" customFormat="1">
      <c r="A204" s="39" t="s">
        <v>386</v>
      </c>
      <c r="B204" s="1" t="s">
        <v>387</v>
      </c>
      <c r="C204" s="1" t="s">
        <v>105</v>
      </c>
      <c r="D204" s="1" t="s">
        <v>392</v>
      </c>
      <c r="E204" s="60">
        <v>892623.84</v>
      </c>
      <c r="F204" s="72">
        <v>892662.12</v>
      </c>
      <c r="G204" s="40">
        <f t="shared" si="6"/>
        <v>38.28000000002794</v>
      </c>
      <c r="H204" s="21">
        <f t="shared" si="7"/>
        <v>0</v>
      </c>
      <c r="I204" s="41" t="s">
        <v>28</v>
      </c>
      <c r="J204" s="41" t="s">
        <v>28</v>
      </c>
      <c r="K204" s="7"/>
      <c r="L204" s="37"/>
      <c r="M204" s="1"/>
      <c r="N204" s="1"/>
      <c r="O204" s="1"/>
      <c r="P204" s="1"/>
    </row>
    <row r="205" spans="1:16" s="17" customFormat="1">
      <c r="A205" s="39" t="s">
        <v>386</v>
      </c>
      <c r="B205" s="1" t="s">
        <v>387</v>
      </c>
      <c r="C205" s="1" t="s">
        <v>353</v>
      </c>
      <c r="D205" s="1" t="s">
        <v>393</v>
      </c>
      <c r="E205" s="60">
        <v>1080030.6200000001</v>
      </c>
      <c r="F205" s="72">
        <v>1080066.8799999999</v>
      </c>
      <c r="G205" s="40">
        <f t="shared" si="6"/>
        <v>36.259999999776483</v>
      </c>
      <c r="H205" s="21">
        <f t="shared" si="7"/>
        <v>0</v>
      </c>
      <c r="I205" s="41" t="s">
        <v>28</v>
      </c>
      <c r="J205" s="41" t="s">
        <v>28</v>
      </c>
      <c r="K205" s="7"/>
      <c r="L205" s="37"/>
      <c r="M205" s="1"/>
      <c r="N205" s="1"/>
      <c r="O205" s="1"/>
      <c r="P205" s="1"/>
    </row>
    <row r="206" spans="1:16" s="17" customFormat="1">
      <c r="A206" s="39" t="s">
        <v>394</v>
      </c>
      <c r="B206" s="1" t="s">
        <v>395</v>
      </c>
      <c r="C206" s="1" t="s">
        <v>396</v>
      </c>
      <c r="D206" s="1" t="s">
        <v>397</v>
      </c>
      <c r="E206" s="60">
        <v>68254.539999999994</v>
      </c>
      <c r="F206" s="72">
        <v>68262.23</v>
      </c>
      <c r="G206" s="40">
        <f t="shared" si="6"/>
        <v>7.6900000000023283</v>
      </c>
      <c r="H206" s="21">
        <f t="shared" si="7"/>
        <v>1E-4</v>
      </c>
      <c r="I206" s="41" t="s">
        <v>28</v>
      </c>
      <c r="J206" s="41" t="s">
        <v>28</v>
      </c>
      <c r="K206" s="7"/>
      <c r="L206" s="37"/>
      <c r="M206" s="1"/>
      <c r="N206" s="1"/>
      <c r="O206" s="1"/>
      <c r="P206" s="1"/>
    </row>
    <row r="207" spans="1:16" s="17" customFormat="1">
      <c r="A207" s="39" t="s">
        <v>394</v>
      </c>
      <c r="B207" s="1" t="s">
        <v>395</v>
      </c>
      <c r="C207" s="1" t="s">
        <v>47</v>
      </c>
      <c r="D207" s="1" t="s">
        <v>398</v>
      </c>
      <c r="E207" s="60">
        <v>1175833.0900000001</v>
      </c>
      <c r="F207" s="72">
        <v>1175872.94</v>
      </c>
      <c r="G207" s="40">
        <f t="shared" si="6"/>
        <v>39.849999999860302</v>
      </c>
      <c r="H207" s="21">
        <f t="shared" si="7"/>
        <v>0</v>
      </c>
      <c r="I207" s="41" t="s">
        <v>28</v>
      </c>
      <c r="J207" s="41" t="s">
        <v>28</v>
      </c>
      <c r="K207" s="7"/>
      <c r="L207" s="37"/>
      <c r="M207" s="1"/>
      <c r="N207" s="1"/>
      <c r="O207" s="1"/>
      <c r="P207" s="1"/>
    </row>
    <row r="208" spans="1:16" s="17" customFormat="1">
      <c r="A208" s="39" t="s">
        <v>394</v>
      </c>
      <c r="B208" s="1" t="s">
        <v>395</v>
      </c>
      <c r="C208" s="1" t="s">
        <v>389</v>
      </c>
      <c r="D208" s="1" t="s">
        <v>399</v>
      </c>
      <c r="E208" s="60">
        <v>1613269.41</v>
      </c>
      <c r="F208" s="72">
        <v>1613333.06</v>
      </c>
      <c r="G208" s="40">
        <f t="shared" si="6"/>
        <v>63.650000000139698</v>
      </c>
      <c r="H208" s="21">
        <f t="shared" si="7"/>
        <v>0</v>
      </c>
      <c r="I208" s="41" t="s">
        <v>28</v>
      </c>
      <c r="J208" s="41" t="s">
        <v>28</v>
      </c>
      <c r="K208" s="7"/>
      <c r="L208" s="37"/>
      <c r="M208" s="1"/>
      <c r="N208" s="1"/>
      <c r="O208" s="1"/>
      <c r="P208" s="1"/>
    </row>
    <row r="209" spans="1:16" s="17" customFormat="1">
      <c r="A209" s="39" t="s">
        <v>394</v>
      </c>
      <c r="B209" s="1" t="s">
        <v>395</v>
      </c>
      <c r="C209" s="1" t="s">
        <v>400</v>
      </c>
      <c r="D209" s="1" t="s">
        <v>401</v>
      </c>
      <c r="E209" s="60">
        <v>1797858.74</v>
      </c>
      <c r="F209" s="72">
        <v>1797929.25</v>
      </c>
      <c r="G209" s="40">
        <f t="shared" si="6"/>
        <v>70.510000000009313</v>
      </c>
      <c r="H209" s="21">
        <f t="shared" si="7"/>
        <v>0</v>
      </c>
      <c r="I209" s="41" t="s">
        <v>28</v>
      </c>
      <c r="J209" s="41" t="s">
        <v>28</v>
      </c>
      <c r="K209" s="7"/>
      <c r="L209" s="37"/>
      <c r="M209" s="1"/>
      <c r="N209" s="1"/>
      <c r="O209" s="1"/>
      <c r="P209" s="1"/>
    </row>
    <row r="210" spans="1:16" s="17" customFormat="1">
      <c r="A210" s="39" t="s">
        <v>402</v>
      </c>
      <c r="B210" s="1" t="s">
        <v>403</v>
      </c>
      <c r="C210" s="1" t="s">
        <v>404</v>
      </c>
      <c r="D210" s="1" t="s">
        <v>405</v>
      </c>
      <c r="E210" s="60">
        <v>411390.07</v>
      </c>
      <c r="F210" s="72">
        <v>411407.86</v>
      </c>
      <c r="G210" s="40">
        <f t="shared" si="6"/>
        <v>17.789999999979045</v>
      </c>
      <c r="H210" s="21">
        <f t="shared" si="7"/>
        <v>0</v>
      </c>
      <c r="I210" s="41" t="s">
        <v>28</v>
      </c>
      <c r="J210" s="41" t="s">
        <v>28</v>
      </c>
      <c r="K210" s="7"/>
      <c r="L210" s="37"/>
      <c r="M210" s="1"/>
      <c r="N210" s="1"/>
      <c r="O210" s="1"/>
      <c r="P210" s="1"/>
    </row>
    <row r="211" spans="1:16" s="17" customFormat="1">
      <c r="A211" s="39" t="s">
        <v>402</v>
      </c>
      <c r="B211" s="1" t="s">
        <v>403</v>
      </c>
      <c r="C211" s="1" t="s">
        <v>174</v>
      </c>
      <c r="D211" s="1" t="s">
        <v>406</v>
      </c>
      <c r="E211" s="60">
        <v>240274.42</v>
      </c>
      <c r="F211" s="72">
        <v>240289.88</v>
      </c>
      <c r="G211" s="40">
        <f t="shared" si="6"/>
        <v>15.459999999991851</v>
      </c>
      <c r="H211" s="21">
        <f t="shared" si="7"/>
        <v>1E-4</v>
      </c>
      <c r="I211" s="41" t="s">
        <v>28</v>
      </c>
      <c r="J211" s="41" t="s">
        <v>28</v>
      </c>
      <c r="K211" s="7"/>
      <c r="L211" s="37"/>
      <c r="M211" s="1"/>
      <c r="N211" s="1"/>
      <c r="O211" s="1"/>
      <c r="P211" s="1"/>
    </row>
    <row r="212" spans="1:16" s="17" customFormat="1">
      <c r="A212" s="39" t="s">
        <v>402</v>
      </c>
      <c r="B212" s="1" t="s">
        <v>403</v>
      </c>
      <c r="C212" s="1" t="s">
        <v>78</v>
      </c>
      <c r="D212" s="1" t="s">
        <v>407</v>
      </c>
      <c r="E212" s="60">
        <v>105383.2</v>
      </c>
      <c r="F212" s="72">
        <v>105383.2</v>
      </c>
      <c r="G212" s="40">
        <f t="shared" si="6"/>
        <v>0</v>
      </c>
      <c r="H212" s="21">
        <f t="shared" si="7"/>
        <v>0</v>
      </c>
      <c r="I212" s="41">
        <v>1</v>
      </c>
      <c r="J212" s="41" t="s">
        <v>28</v>
      </c>
      <c r="K212" s="7"/>
      <c r="L212" s="37"/>
      <c r="M212" s="1"/>
      <c r="N212" s="1"/>
      <c r="O212" s="1"/>
      <c r="P212" s="1"/>
    </row>
    <row r="213" spans="1:16" s="17" customFormat="1">
      <c r="A213" s="39" t="s">
        <v>402</v>
      </c>
      <c r="B213" s="1" t="s">
        <v>403</v>
      </c>
      <c r="C213" s="1" t="s">
        <v>116</v>
      </c>
      <c r="D213" s="1" t="s">
        <v>408</v>
      </c>
      <c r="E213" s="60">
        <v>2988300.8</v>
      </c>
      <c r="F213" s="72">
        <v>2988425.82</v>
      </c>
      <c r="G213" s="40">
        <f t="shared" si="6"/>
        <v>125.02000000001863</v>
      </c>
      <c r="H213" s="21">
        <f t="shared" si="7"/>
        <v>0</v>
      </c>
      <c r="I213" s="41" t="s">
        <v>28</v>
      </c>
      <c r="J213" s="41" t="s">
        <v>28</v>
      </c>
      <c r="K213" s="7"/>
      <c r="L213" s="37"/>
      <c r="M213" s="1"/>
      <c r="N213" s="1"/>
      <c r="O213" s="1"/>
      <c r="P213" s="1"/>
    </row>
    <row r="214" spans="1:16" s="17" customFormat="1">
      <c r="A214" s="39" t="s">
        <v>402</v>
      </c>
      <c r="B214" s="1" t="s">
        <v>403</v>
      </c>
      <c r="C214" s="1" t="s">
        <v>212</v>
      </c>
      <c r="D214" s="1" t="s">
        <v>409</v>
      </c>
      <c r="E214" s="60">
        <v>509596.89</v>
      </c>
      <c r="F214" s="72">
        <v>509626.26</v>
      </c>
      <c r="G214" s="40">
        <f t="shared" si="6"/>
        <v>29.369999999995343</v>
      </c>
      <c r="H214" s="21">
        <f t="shared" si="7"/>
        <v>1E-4</v>
      </c>
      <c r="I214" s="41" t="s">
        <v>28</v>
      </c>
      <c r="J214" s="41" t="s">
        <v>28</v>
      </c>
      <c r="K214" s="7"/>
      <c r="L214" s="37"/>
      <c r="M214" s="1"/>
      <c r="N214" s="1"/>
      <c r="O214" s="1"/>
      <c r="P214" s="1"/>
    </row>
    <row r="215" spans="1:16" s="17" customFormat="1">
      <c r="A215" s="39" t="s">
        <v>402</v>
      </c>
      <c r="B215" s="1" t="s">
        <v>403</v>
      </c>
      <c r="C215" s="1" t="s">
        <v>191</v>
      </c>
      <c r="D215" s="1" t="s">
        <v>410</v>
      </c>
      <c r="E215" s="60">
        <v>524195.41</v>
      </c>
      <c r="F215" s="72">
        <v>524221.18</v>
      </c>
      <c r="G215" s="40">
        <f t="shared" si="6"/>
        <v>25.770000000018626</v>
      </c>
      <c r="H215" s="21">
        <f t="shared" si="7"/>
        <v>0</v>
      </c>
      <c r="I215" s="41" t="s">
        <v>28</v>
      </c>
      <c r="J215" s="41" t="s">
        <v>28</v>
      </c>
      <c r="K215" s="7"/>
      <c r="L215" s="37"/>
      <c r="M215" s="1"/>
      <c r="N215" s="1"/>
      <c r="O215" s="1"/>
      <c r="P215" s="1"/>
    </row>
    <row r="216" spans="1:16" s="17" customFormat="1">
      <c r="A216" s="39" t="s">
        <v>402</v>
      </c>
      <c r="B216" s="1" t="s">
        <v>403</v>
      </c>
      <c r="C216" s="1" t="s">
        <v>376</v>
      </c>
      <c r="D216" s="1" t="s">
        <v>411</v>
      </c>
      <c r="E216" s="60">
        <v>774293.89</v>
      </c>
      <c r="F216" s="72">
        <v>774332</v>
      </c>
      <c r="G216" s="40">
        <f t="shared" si="6"/>
        <v>38.10999999998603</v>
      </c>
      <c r="H216" s="21">
        <f t="shared" si="7"/>
        <v>0</v>
      </c>
      <c r="I216" s="41" t="s">
        <v>28</v>
      </c>
      <c r="J216" s="41" t="s">
        <v>28</v>
      </c>
      <c r="K216" s="7"/>
      <c r="L216" s="37"/>
      <c r="M216" s="1"/>
      <c r="N216" s="1"/>
      <c r="O216" s="1"/>
      <c r="P216" s="1"/>
    </row>
    <row r="217" spans="1:16" s="17" customFormat="1">
      <c r="A217" s="39" t="s">
        <v>412</v>
      </c>
      <c r="B217" s="1" t="s">
        <v>413</v>
      </c>
      <c r="C217" s="1" t="s">
        <v>414</v>
      </c>
      <c r="D217" s="1" t="s">
        <v>415</v>
      </c>
      <c r="E217" s="61">
        <v>0</v>
      </c>
      <c r="F217" s="73">
        <v>0</v>
      </c>
      <c r="G217" s="40">
        <f t="shared" si="6"/>
        <v>0</v>
      </c>
      <c r="H217" s="21">
        <v>0</v>
      </c>
      <c r="I217" s="41">
        <v>1</v>
      </c>
      <c r="J217" s="41">
        <v>1</v>
      </c>
      <c r="K217" s="7"/>
      <c r="L217" s="37"/>
      <c r="M217" s="1"/>
      <c r="N217" s="1"/>
      <c r="O217" s="1"/>
      <c r="P217" s="1"/>
    </row>
    <row r="218" spans="1:16" s="17" customFormat="1">
      <c r="A218" s="39" t="s">
        <v>412</v>
      </c>
      <c r="B218" s="1" t="s">
        <v>413</v>
      </c>
      <c r="C218" s="1" t="s">
        <v>416</v>
      </c>
      <c r="D218" s="1" t="s">
        <v>417</v>
      </c>
      <c r="E218" s="60">
        <v>12776.49</v>
      </c>
      <c r="F218" s="72">
        <v>12776.49</v>
      </c>
      <c r="G218" s="40">
        <f t="shared" si="6"/>
        <v>0</v>
      </c>
      <c r="H218" s="21">
        <f t="shared" si="7"/>
        <v>0</v>
      </c>
      <c r="I218" s="41">
        <v>1</v>
      </c>
      <c r="J218" s="41">
        <v>1</v>
      </c>
      <c r="K218" s="7"/>
      <c r="L218" s="37"/>
      <c r="M218" s="1"/>
      <c r="N218" s="1"/>
      <c r="O218" s="1"/>
      <c r="P218" s="1"/>
    </row>
    <row r="219" spans="1:16" s="17" customFormat="1">
      <c r="A219" s="39" t="s">
        <v>412</v>
      </c>
      <c r="B219" s="1" t="s">
        <v>413</v>
      </c>
      <c r="C219" s="1" t="s">
        <v>418</v>
      </c>
      <c r="D219" s="1" t="s">
        <v>419</v>
      </c>
      <c r="E219" s="60">
        <v>4061899.29</v>
      </c>
      <c r="F219" s="72">
        <v>4062057.17</v>
      </c>
      <c r="G219" s="40">
        <f t="shared" si="6"/>
        <v>157.87999999988824</v>
      </c>
      <c r="H219" s="21">
        <f t="shared" si="7"/>
        <v>0</v>
      </c>
      <c r="I219" s="41" t="s">
        <v>28</v>
      </c>
      <c r="J219" s="41" t="s">
        <v>28</v>
      </c>
      <c r="K219" s="7"/>
      <c r="L219" s="37"/>
      <c r="M219" s="1"/>
      <c r="N219" s="1"/>
      <c r="O219" s="1"/>
      <c r="P219" s="1"/>
    </row>
    <row r="220" spans="1:16" s="17" customFormat="1">
      <c r="A220" s="39" t="s">
        <v>412</v>
      </c>
      <c r="B220" s="1" t="s">
        <v>413</v>
      </c>
      <c r="C220" s="1" t="s">
        <v>420</v>
      </c>
      <c r="D220" s="1" t="s">
        <v>421</v>
      </c>
      <c r="E220" s="60">
        <v>11602102.220000001</v>
      </c>
      <c r="F220" s="72">
        <v>11602708.16</v>
      </c>
      <c r="G220" s="40">
        <f t="shared" si="6"/>
        <v>605.93999999947846</v>
      </c>
      <c r="H220" s="21">
        <f t="shared" si="7"/>
        <v>1E-4</v>
      </c>
      <c r="I220" s="41" t="s">
        <v>28</v>
      </c>
      <c r="J220" s="41" t="s">
        <v>28</v>
      </c>
      <c r="K220" s="7"/>
      <c r="L220" s="37"/>
      <c r="M220" s="1"/>
      <c r="N220" s="1"/>
      <c r="O220" s="1"/>
      <c r="P220" s="1"/>
    </row>
    <row r="221" spans="1:16" s="17" customFormat="1">
      <c r="A221" s="39" t="s">
        <v>412</v>
      </c>
      <c r="B221" s="1" t="s">
        <v>413</v>
      </c>
      <c r="C221" s="1" t="s">
        <v>422</v>
      </c>
      <c r="D221" s="1" t="s">
        <v>423</v>
      </c>
      <c r="E221" s="60">
        <v>2170138.17</v>
      </c>
      <c r="F221" s="72">
        <v>2170235.4700000002</v>
      </c>
      <c r="G221" s="40">
        <f t="shared" si="6"/>
        <v>97.300000000279397</v>
      </c>
      <c r="H221" s="21">
        <f t="shared" si="7"/>
        <v>0</v>
      </c>
      <c r="I221" s="41" t="s">
        <v>28</v>
      </c>
      <c r="J221" s="41" t="s">
        <v>28</v>
      </c>
      <c r="K221" s="7"/>
      <c r="L221" s="37"/>
      <c r="M221" s="1"/>
      <c r="N221" s="1"/>
      <c r="O221" s="1"/>
      <c r="P221" s="1"/>
    </row>
    <row r="222" spans="1:16" s="17" customFormat="1">
      <c r="A222" s="39" t="s">
        <v>412</v>
      </c>
      <c r="B222" s="1" t="s">
        <v>413</v>
      </c>
      <c r="C222" s="1" t="s">
        <v>424</v>
      </c>
      <c r="D222" s="1" t="s">
        <v>425</v>
      </c>
      <c r="E222" s="60">
        <v>2663340.4700000002</v>
      </c>
      <c r="F222" s="72">
        <v>2564777.94</v>
      </c>
      <c r="G222" s="40">
        <f t="shared" si="6"/>
        <v>-98562.530000000261</v>
      </c>
      <c r="H222" s="21">
        <f t="shared" si="7"/>
        <v>-3.6999999999999998E-2</v>
      </c>
      <c r="I222" s="41" t="s">
        <v>28</v>
      </c>
      <c r="J222" s="41" t="s">
        <v>28</v>
      </c>
      <c r="K222" s="7"/>
      <c r="L222" s="37"/>
      <c r="M222" s="1"/>
      <c r="N222" s="1"/>
      <c r="O222" s="1"/>
      <c r="P222" s="1"/>
    </row>
    <row r="223" spans="1:16" s="17" customFormat="1">
      <c r="A223" s="39" t="s">
        <v>426</v>
      </c>
      <c r="B223" s="1" t="s">
        <v>427</v>
      </c>
      <c r="C223" s="1" t="s">
        <v>78</v>
      </c>
      <c r="D223" s="1" t="s">
        <v>428</v>
      </c>
      <c r="E223" s="60">
        <v>13502.11</v>
      </c>
      <c r="F223" s="72">
        <v>13502.11</v>
      </c>
      <c r="G223" s="40">
        <f t="shared" si="6"/>
        <v>0</v>
      </c>
      <c r="H223" s="21">
        <f t="shared" si="7"/>
        <v>0</v>
      </c>
      <c r="I223" s="41">
        <v>1</v>
      </c>
      <c r="J223" s="41">
        <v>1</v>
      </c>
      <c r="K223" s="7"/>
      <c r="L223" s="37"/>
      <c r="M223" s="1"/>
      <c r="N223" s="1"/>
      <c r="O223" s="1"/>
      <c r="P223" s="1"/>
    </row>
    <row r="224" spans="1:16" s="17" customFormat="1">
      <c r="A224" s="39" t="s">
        <v>426</v>
      </c>
      <c r="B224" s="1" t="s">
        <v>427</v>
      </c>
      <c r="C224" s="1" t="s">
        <v>100</v>
      </c>
      <c r="D224" s="1" t="s">
        <v>429</v>
      </c>
      <c r="E224" s="60">
        <v>27826.63</v>
      </c>
      <c r="F224" s="72">
        <v>27826.63</v>
      </c>
      <c r="G224" s="40">
        <f t="shared" si="6"/>
        <v>0</v>
      </c>
      <c r="H224" s="21">
        <f t="shared" si="7"/>
        <v>0</v>
      </c>
      <c r="I224" s="41">
        <v>1</v>
      </c>
      <c r="J224" s="41">
        <v>1</v>
      </c>
      <c r="K224" s="7"/>
      <c r="L224" s="37"/>
      <c r="M224" s="1"/>
      <c r="N224" s="1"/>
      <c r="O224" s="1"/>
      <c r="P224" s="1"/>
    </row>
    <row r="225" spans="1:16" s="17" customFormat="1">
      <c r="A225" s="39" t="s">
        <v>426</v>
      </c>
      <c r="B225" s="1" t="s">
        <v>427</v>
      </c>
      <c r="C225" s="1" t="s">
        <v>58</v>
      </c>
      <c r="D225" s="1" t="s">
        <v>430</v>
      </c>
      <c r="E225" s="60">
        <v>1551784.21</v>
      </c>
      <c r="F225" s="72">
        <v>1551784.21</v>
      </c>
      <c r="G225" s="40">
        <f t="shared" si="6"/>
        <v>0</v>
      </c>
      <c r="H225" s="21">
        <f t="shared" si="7"/>
        <v>0</v>
      </c>
      <c r="I225" s="41">
        <v>1</v>
      </c>
      <c r="J225" s="41" t="s">
        <v>28</v>
      </c>
      <c r="K225" s="7"/>
      <c r="L225" s="37"/>
      <c r="M225" s="1"/>
      <c r="N225" s="1"/>
      <c r="O225" s="1"/>
      <c r="P225" s="1"/>
    </row>
    <row r="226" spans="1:16" s="17" customFormat="1">
      <c r="A226" s="39" t="s">
        <v>426</v>
      </c>
      <c r="B226" s="1" t="s">
        <v>427</v>
      </c>
      <c r="C226" s="1" t="s">
        <v>189</v>
      </c>
      <c r="D226" s="1" t="s">
        <v>431</v>
      </c>
      <c r="E226" s="60">
        <v>923858</v>
      </c>
      <c r="F226" s="72">
        <v>923858</v>
      </c>
      <c r="G226" s="40">
        <f t="shared" si="6"/>
        <v>0</v>
      </c>
      <c r="H226" s="21">
        <f t="shared" si="7"/>
        <v>0</v>
      </c>
      <c r="I226" s="41">
        <v>1</v>
      </c>
      <c r="J226" s="41" t="s">
        <v>28</v>
      </c>
      <c r="K226" s="7"/>
      <c r="L226" s="37"/>
      <c r="M226" s="1"/>
      <c r="N226" s="1"/>
      <c r="O226" s="1"/>
      <c r="P226" s="1"/>
    </row>
    <row r="227" spans="1:16" s="17" customFormat="1">
      <c r="A227" s="39" t="s">
        <v>426</v>
      </c>
      <c r="B227" s="1" t="s">
        <v>427</v>
      </c>
      <c r="C227" s="1" t="s">
        <v>432</v>
      </c>
      <c r="D227" s="1" t="s">
        <v>433</v>
      </c>
      <c r="E227" s="60">
        <v>39343.26</v>
      </c>
      <c r="F227" s="72">
        <v>39343.26</v>
      </c>
      <c r="G227" s="40">
        <f t="shared" si="6"/>
        <v>0</v>
      </c>
      <c r="H227" s="21">
        <f t="shared" si="7"/>
        <v>0</v>
      </c>
      <c r="I227" s="41">
        <v>1</v>
      </c>
      <c r="J227" s="41">
        <v>1</v>
      </c>
      <c r="K227" s="7"/>
      <c r="L227" s="37"/>
      <c r="M227" s="1"/>
      <c r="N227" s="1"/>
      <c r="O227" s="1"/>
      <c r="P227" s="1"/>
    </row>
    <row r="228" spans="1:16" s="17" customFormat="1">
      <c r="A228" s="39" t="s">
        <v>426</v>
      </c>
      <c r="B228" s="1" t="s">
        <v>427</v>
      </c>
      <c r="C228" s="1" t="s">
        <v>94</v>
      </c>
      <c r="D228" s="1" t="s">
        <v>434</v>
      </c>
      <c r="E228" s="60">
        <v>22246</v>
      </c>
      <c r="F228" s="72">
        <v>22246</v>
      </c>
      <c r="G228" s="40">
        <f t="shared" si="6"/>
        <v>0</v>
      </c>
      <c r="H228" s="21">
        <f t="shared" si="7"/>
        <v>0</v>
      </c>
      <c r="I228" s="41">
        <v>1</v>
      </c>
      <c r="J228" s="41">
        <v>1</v>
      </c>
      <c r="K228" s="7"/>
      <c r="L228" s="37"/>
      <c r="M228" s="1"/>
      <c r="N228" s="1"/>
      <c r="O228" s="1"/>
      <c r="P228" s="1"/>
    </row>
    <row r="229" spans="1:16" s="17" customFormat="1">
      <c r="A229" s="39" t="s">
        <v>435</v>
      </c>
      <c r="B229" s="1" t="s">
        <v>436</v>
      </c>
      <c r="C229" s="1" t="s">
        <v>47</v>
      </c>
      <c r="D229" s="1" t="s">
        <v>437</v>
      </c>
      <c r="E229" s="60">
        <v>2346087.33</v>
      </c>
      <c r="F229" s="72">
        <v>2346183.66</v>
      </c>
      <c r="G229" s="40">
        <f t="shared" si="6"/>
        <v>96.330000000074506</v>
      </c>
      <c r="H229" s="21">
        <f t="shared" si="7"/>
        <v>0</v>
      </c>
      <c r="I229" s="41" t="s">
        <v>28</v>
      </c>
      <c r="J229" s="41" t="s">
        <v>28</v>
      </c>
      <c r="K229" s="7"/>
      <c r="L229" s="37"/>
      <c r="M229" s="1"/>
      <c r="N229" s="1"/>
      <c r="O229" s="1"/>
      <c r="P229" s="1"/>
    </row>
    <row r="230" spans="1:16" s="17" customFormat="1">
      <c r="A230" s="39" t="s">
        <v>435</v>
      </c>
      <c r="B230" s="1" t="s">
        <v>436</v>
      </c>
      <c r="C230" s="1" t="s">
        <v>78</v>
      </c>
      <c r="D230" s="1" t="s">
        <v>438</v>
      </c>
      <c r="E230" s="60">
        <v>274010.73</v>
      </c>
      <c r="F230" s="72">
        <v>274026.90000000002</v>
      </c>
      <c r="G230" s="40">
        <f t="shared" si="6"/>
        <v>16.17000000004191</v>
      </c>
      <c r="H230" s="21">
        <f t="shared" si="7"/>
        <v>1E-4</v>
      </c>
      <c r="I230" s="41" t="s">
        <v>28</v>
      </c>
      <c r="J230" s="41" t="s">
        <v>28</v>
      </c>
      <c r="K230" s="7"/>
      <c r="L230" s="37"/>
      <c r="M230" s="1"/>
      <c r="N230" s="1"/>
      <c r="O230" s="1"/>
      <c r="P230" s="1"/>
    </row>
    <row r="231" spans="1:16" s="17" customFormat="1">
      <c r="A231" s="39" t="s">
        <v>435</v>
      </c>
      <c r="B231" s="1" t="s">
        <v>436</v>
      </c>
      <c r="C231" s="1" t="s">
        <v>100</v>
      </c>
      <c r="D231" s="1" t="s">
        <v>439</v>
      </c>
      <c r="E231" s="60">
        <v>614305.30000000005</v>
      </c>
      <c r="F231" s="72">
        <v>614352.13</v>
      </c>
      <c r="G231" s="40">
        <f t="shared" si="6"/>
        <v>46.82999999995809</v>
      </c>
      <c r="H231" s="21">
        <f t="shared" si="7"/>
        <v>1E-4</v>
      </c>
      <c r="I231" s="41" t="s">
        <v>28</v>
      </c>
      <c r="J231" s="41" t="s">
        <v>28</v>
      </c>
      <c r="K231" s="7"/>
      <c r="L231" s="37"/>
      <c r="M231" s="1"/>
      <c r="N231" s="1"/>
      <c r="O231" s="1"/>
      <c r="P231" s="1"/>
    </row>
    <row r="232" spans="1:16" s="17" customFormat="1">
      <c r="A232" s="39" t="s">
        <v>435</v>
      </c>
      <c r="B232" s="1" t="s">
        <v>436</v>
      </c>
      <c r="C232" s="1" t="s">
        <v>37</v>
      </c>
      <c r="D232" s="1" t="s">
        <v>440</v>
      </c>
      <c r="E232" s="60">
        <v>1744418.17</v>
      </c>
      <c r="F232" s="72">
        <v>1744494.92</v>
      </c>
      <c r="G232" s="40">
        <f t="shared" si="6"/>
        <v>76.75</v>
      </c>
      <c r="H232" s="21">
        <f t="shared" si="7"/>
        <v>0</v>
      </c>
      <c r="I232" s="41" t="s">
        <v>28</v>
      </c>
      <c r="J232" s="41" t="s">
        <v>28</v>
      </c>
      <c r="K232" s="7"/>
      <c r="L232" s="37"/>
      <c r="M232" s="1"/>
      <c r="N232" s="1"/>
      <c r="O232" s="1"/>
      <c r="P232" s="1"/>
    </row>
    <row r="233" spans="1:16" s="17" customFormat="1">
      <c r="A233" s="39" t="s">
        <v>441</v>
      </c>
      <c r="B233" s="1" t="s">
        <v>442</v>
      </c>
      <c r="C233" s="1" t="s">
        <v>220</v>
      </c>
      <c r="D233" s="1" t="s">
        <v>443</v>
      </c>
      <c r="E233" s="60">
        <v>168218.53</v>
      </c>
      <c r="F233" s="72">
        <v>168233.91</v>
      </c>
      <c r="G233" s="40">
        <f>SUM(F233-E233)</f>
        <v>15.380000000004657</v>
      </c>
      <c r="H233" s="21">
        <f t="shared" si="7"/>
        <v>1E-4</v>
      </c>
      <c r="I233" s="41" t="s">
        <v>28</v>
      </c>
      <c r="J233" s="41" t="s">
        <v>28</v>
      </c>
      <c r="K233" s="7"/>
      <c r="L233" s="37"/>
      <c r="M233" s="1"/>
      <c r="N233" s="1"/>
      <c r="O233" s="1"/>
      <c r="P233" s="1"/>
    </row>
    <row r="234" spans="1:16" s="17" customFormat="1">
      <c r="A234" s="39" t="s">
        <v>441</v>
      </c>
      <c r="B234" s="1" t="s">
        <v>442</v>
      </c>
      <c r="C234" s="1" t="s">
        <v>47</v>
      </c>
      <c r="D234" s="1" t="s">
        <v>444</v>
      </c>
      <c r="E234" s="60">
        <v>2961191.08</v>
      </c>
      <c r="F234" s="72">
        <v>2961302.8</v>
      </c>
      <c r="G234" s="40">
        <f>SUM(F234-E234)</f>
        <v>111.71999999973923</v>
      </c>
      <c r="H234" s="21">
        <f t="shared" si="7"/>
        <v>0</v>
      </c>
      <c r="I234" s="41" t="s">
        <v>28</v>
      </c>
      <c r="J234" s="41" t="s">
        <v>28</v>
      </c>
      <c r="K234" s="7"/>
      <c r="L234" s="37"/>
      <c r="M234" s="1"/>
      <c r="N234" s="1"/>
      <c r="O234" s="1"/>
      <c r="P234" s="1"/>
    </row>
    <row r="235" spans="1:16" s="17" customFormat="1">
      <c r="A235" s="39" t="s">
        <v>441</v>
      </c>
      <c r="B235" s="1" t="s">
        <v>442</v>
      </c>
      <c r="C235" s="1" t="s">
        <v>78</v>
      </c>
      <c r="D235" s="1" t="s">
        <v>445</v>
      </c>
      <c r="E235" s="60">
        <v>1176147.8799999999</v>
      </c>
      <c r="F235" s="72">
        <v>1176193.3600000001</v>
      </c>
      <c r="G235" s="40">
        <f>SUM(F235-E235)</f>
        <v>45.480000000214204</v>
      </c>
      <c r="H235" s="21">
        <f t="shared" si="7"/>
        <v>0</v>
      </c>
      <c r="I235" s="41" t="s">
        <v>28</v>
      </c>
      <c r="J235" s="41" t="s">
        <v>28</v>
      </c>
      <c r="K235" s="7"/>
      <c r="L235" s="37"/>
      <c r="M235" s="1"/>
      <c r="N235" s="1"/>
      <c r="O235" s="1"/>
      <c r="P235" s="1"/>
    </row>
    <row r="236" spans="1:16" s="17" customFormat="1">
      <c r="A236" s="39" t="s">
        <v>441</v>
      </c>
      <c r="B236" s="1" t="s">
        <v>442</v>
      </c>
      <c r="C236" s="1" t="s">
        <v>100</v>
      </c>
      <c r="D236" s="1" t="s">
        <v>446</v>
      </c>
      <c r="E236" s="60">
        <v>444465.73</v>
      </c>
      <c r="F236" s="72">
        <v>444486.64</v>
      </c>
      <c r="G236" s="40">
        <f>SUM(F236-E236)</f>
        <v>20.910000000032596</v>
      </c>
      <c r="H236" s="21">
        <f t="shared" si="7"/>
        <v>0</v>
      </c>
      <c r="I236" s="41" t="s">
        <v>28</v>
      </c>
      <c r="J236" s="41" t="s">
        <v>28</v>
      </c>
      <c r="K236" s="7"/>
      <c r="L236" s="37"/>
      <c r="M236" s="1"/>
      <c r="N236" s="1"/>
      <c r="O236" s="1"/>
      <c r="P236" s="1"/>
    </row>
    <row r="237" spans="1:16" s="17" customFormat="1">
      <c r="A237" s="39" t="s">
        <v>447</v>
      </c>
      <c r="B237" s="1" t="s">
        <v>448</v>
      </c>
      <c r="C237" s="1" t="s">
        <v>220</v>
      </c>
      <c r="D237" s="1" t="s">
        <v>449</v>
      </c>
      <c r="E237" s="60">
        <v>705346.49</v>
      </c>
      <c r="F237" s="72">
        <v>705368.94</v>
      </c>
      <c r="G237" s="40">
        <f>SUM(F237-E237)</f>
        <v>22.449999999953434</v>
      </c>
      <c r="H237" s="21">
        <f t="shared" si="7"/>
        <v>0</v>
      </c>
      <c r="I237" s="41" t="s">
        <v>28</v>
      </c>
      <c r="J237" s="41" t="s">
        <v>28</v>
      </c>
      <c r="K237" s="7"/>
      <c r="L237" s="37"/>
      <c r="M237" s="1"/>
      <c r="N237" s="1"/>
      <c r="O237" s="1"/>
      <c r="P237" s="1"/>
    </row>
    <row r="238" spans="1:16" s="17" customFormat="1">
      <c r="A238" s="39" t="s">
        <v>447</v>
      </c>
      <c r="B238" s="1" t="s">
        <v>448</v>
      </c>
      <c r="C238" s="1" t="s">
        <v>450</v>
      </c>
      <c r="D238" s="1" t="s">
        <v>451</v>
      </c>
      <c r="E238" s="60">
        <v>468006.68</v>
      </c>
      <c r="F238" s="72">
        <v>468023.63</v>
      </c>
      <c r="G238" s="40">
        <f t="shared" si="6"/>
        <v>16.950000000011642</v>
      </c>
      <c r="H238" s="21">
        <f t="shared" si="7"/>
        <v>0</v>
      </c>
      <c r="I238" s="41" t="s">
        <v>28</v>
      </c>
      <c r="J238" s="41" t="s">
        <v>28</v>
      </c>
      <c r="K238" s="7"/>
      <c r="L238" s="37"/>
      <c r="M238" s="1"/>
      <c r="N238" s="1"/>
      <c r="O238" s="1"/>
      <c r="P238" s="1"/>
    </row>
    <row r="239" spans="1:16" s="17" customFormat="1">
      <c r="A239" s="39" t="s">
        <v>447</v>
      </c>
      <c r="B239" s="1" t="s">
        <v>448</v>
      </c>
      <c r="C239" s="1" t="s">
        <v>176</v>
      </c>
      <c r="D239" s="1" t="s">
        <v>452</v>
      </c>
      <c r="E239" s="60">
        <v>1322944.8400000001</v>
      </c>
      <c r="F239" s="72">
        <v>1322981.1299999999</v>
      </c>
      <c r="G239" s="40">
        <f t="shared" si="6"/>
        <v>36.289999999804422</v>
      </c>
      <c r="H239" s="21">
        <f t="shared" si="7"/>
        <v>0</v>
      </c>
      <c r="I239" s="41" t="s">
        <v>28</v>
      </c>
      <c r="J239" s="41" t="s">
        <v>28</v>
      </c>
      <c r="K239" s="7"/>
      <c r="L239" s="37"/>
      <c r="M239" s="1"/>
      <c r="N239" s="1"/>
      <c r="O239" s="1"/>
      <c r="P239" s="1"/>
    </row>
    <row r="240" spans="1:16" s="17" customFormat="1">
      <c r="A240" s="39" t="s">
        <v>447</v>
      </c>
      <c r="B240" s="1" t="s">
        <v>448</v>
      </c>
      <c r="C240" s="1" t="s">
        <v>453</v>
      </c>
      <c r="D240" s="1" t="s">
        <v>454</v>
      </c>
      <c r="E240" s="60">
        <v>423039.48</v>
      </c>
      <c r="F240" s="72">
        <v>423054.83</v>
      </c>
      <c r="G240" s="40">
        <f t="shared" si="6"/>
        <v>15.350000000034925</v>
      </c>
      <c r="H240" s="21">
        <f t="shared" si="7"/>
        <v>0</v>
      </c>
      <c r="I240" s="41" t="s">
        <v>28</v>
      </c>
      <c r="J240" s="41" t="s">
        <v>28</v>
      </c>
      <c r="K240" s="7"/>
      <c r="L240" s="37"/>
      <c r="M240" s="1"/>
      <c r="N240" s="1"/>
      <c r="O240" s="1"/>
      <c r="P240" s="1"/>
    </row>
    <row r="241" spans="1:16" s="17" customFormat="1">
      <c r="A241" s="39" t="s">
        <v>447</v>
      </c>
      <c r="B241" s="1" t="s">
        <v>448</v>
      </c>
      <c r="C241" s="1" t="s">
        <v>78</v>
      </c>
      <c r="D241" s="1" t="s">
        <v>455</v>
      </c>
      <c r="E241" s="60">
        <v>3529538.06</v>
      </c>
      <c r="F241" s="72">
        <v>3529680.57</v>
      </c>
      <c r="G241" s="40">
        <f t="shared" si="6"/>
        <v>142.50999999977648</v>
      </c>
      <c r="H241" s="21">
        <f t="shared" si="7"/>
        <v>0</v>
      </c>
      <c r="I241" s="41" t="s">
        <v>28</v>
      </c>
      <c r="J241" s="41" t="s">
        <v>28</v>
      </c>
      <c r="K241" s="7"/>
      <c r="L241" s="37"/>
      <c r="M241" s="1"/>
      <c r="N241" s="1"/>
      <c r="O241" s="1"/>
      <c r="P241" s="1"/>
    </row>
    <row r="242" spans="1:16" s="17" customFormat="1">
      <c r="A242" s="39" t="s">
        <v>447</v>
      </c>
      <c r="B242" s="1" t="s">
        <v>448</v>
      </c>
      <c r="C242" s="1" t="s">
        <v>100</v>
      </c>
      <c r="D242" s="1" t="s">
        <v>456</v>
      </c>
      <c r="E242" s="60">
        <v>3976788.54</v>
      </c>
      <c r="F242" s="72">
        <v>3976913.99</v>
      </c>
      <c r="G242" s="40">
        <f t="shared" si="6"/>
        <v>125.45000000018626</v>
      </c>
      <c r="H242" s="21">
        <f t="shared" si="7"/>
        <v>0</v>
      </c>
      <c r="I242" s="41" t="s">
        <v>28</v>
      </c>
      <c r="J242" s="41" t="s">
        <v>28</v>
      </c>
      <c r="K242" s="7"/>
      <c r="L242" s="37"/>
      <c r="M242" s="1"/>
      <c r="N242" s="1"/>
      <c r="O242" s="1"/>
      <c r="P242" s="1"/>
    </row>
    <row r="243" spans="1:16" s="17" customFormat="1">
      <c r="A243" s="39" t="s">
        <v>447</v>
      </c>
      <c r="B243" s="1" t="s">
        <v>448</v>
      </c>
      <c r="C243" s="1" t="s">
        <v>58</v>
      </c>
      <c r="D243" s="1" t="s">
        <v>457</v>
      </c>
      <c r="E243" s="60">
        <v>2996193.6</v>
      </c>
      <c r="F243" s="72">
        <v>2996294.66</v>
      </c>
      <c r="G243" s="40">
        <f t="shared" si="6"/>
        <v>101.06000000005588</v>
      </c>
      <c r="H243" s="21">
        <f t="shared" si="7"/>
        <v>0</v>
      </c>
      <c r="I243" s="41" t="s">
        <v>28</v>
      </c>
      <c r="J243" s="41" t="s">
        <v>28</v>
      </c>
      <c r="K243" s="7"/>
      <c r="L243" s="37"/>
      <c r="M243" s="1"/>
      <c r="N243" s="1"/>
      <c r="O243" s="1"/>
      <c r="P243" s="1"/>
    </row>
    <row r="244" spans="1:16" s="17" customFormat="1">
      <c r="A244" s="39" t="s">
        <v>447</v>
      </c>
      <c r="B244" s="1" t="s">
        <v>448</v>
      </c>
      <c r="C244" s="1" t="s">
        <v>189</v>
      </c>
      <c r="D244" s="1" t="s">
        <v>458</v>
      </c>
      <c r="E244" s="60">
        <v>1140188.51</v>
      </c>
      <c r="F244" s="72">
        <v>1140225.54</v>
      </c>
      <c r="G244" s="40">
        <f t="shared" si="6"/>
        <v>37.03000000002794</v>
      </c>
      <c r="H244" s="21">
        <f t="shared" si="7"/>
        <v>0</v>
      </c>
      <c r="I244" s="41" t="s">
        <v>28</v>
      </c>
      <c r="J244" s="41" t="s">
        <v>28</v>
      </c>
      <c r="K244" s="7"/>
      <c r="L244" s="37"/>
      <c r="M244" s="1"/>
      <c r="N244" s="1"/>
      <c r="O244" s="1"/>
      <c r="P244" s="1"/>
    </row>
    <row r="245" spans="1:16" s="17" customFormat="1">
      <c r="A245" s="39" t="s">
        <v>447</v>
      </c>
      <c r="B245" s="1" t="s">
        <v>448</v>
      </c>
      <c r="C245" s="1" t="s">
        <v>252</v>
      </c>
      <c r="D245" s="1" t="s">
        <v>459</v>
      </c>
      <c r="E245" s="60">
        <v>942085.52</v>
      </c>
      <c r="F245" s="72">
        <v>942127.72</v>
      </c>
      <c r="G245" s="40">
        <f t="shared" si="6"/>
        <v>42.199999999953434</v>
      </c>
      <c r="H245" s="21">
        <f t="shared" si="7"/>
        <v>0</v>
      </c>
      <c r="I245" s="41" t="s">
        <v>28</v>
      </c>
      <c r="J245" s="41" t="s">
        <v>28</v>
      </c>
      <c r="K245" s="7"/>
      <c r="L245" s="37"/>
      <c r="M245" s="1"/>
      <c r="N245" s="1"/>
      <c r="O245" s="1"/>
      <c r="P245" s="1"/>
    </row>
    <row r="246" spans="1:16" s="17" customFormat="1">
      <c r="A246" s="39" t="s">
        <v>447</v>
      </c>
      <c r="B246" s="1" t="s">
        <v>448</v>
      </c>
      <c r="C246" s="1" t="s">
        <v>116</v>
      </c>
      <c r="D246" s="1" t="s">
        <v>460</v>
      </c>
      <c r="E246" s="60">
        <v>2363835.36</v>
      </c>
      <c r="F246" s="72">
        <v>2363933.83</v>
      </c>
      <c r="G246" s="40">
        <f t="shared" si="6"/>
        <v>98.470000000204891</v>
      </c>
      <c r="H246" s="21">
        <f t="shared" si="7"/>
        <v>0</v>
      </c>
      <c r="I246" s="41" t="s">
        <v>28</v>
      </c>
      <c r="J246" s="41" t="s">
        <v>28</v>
      </c>
      <c r="K246" s="7"/>
      <c r="L246" s="37"/>
      <c r="M246" s="1"/>
      <c r="N246" s="1"/>
      <c r="O246" s="1"/>
      <c r="P246" s="1"/>
    </row>
    <row r="247" spans="1:16" s="17" customFormat="1">
      <c r="A247" s="39" t="s">
        <v>447</v>
      </c>
      <c r="B247" s="1" t="s">
        <v>448</v>
      </c>
      <c r="C247" s="1" t="s">
        <v>64</v>
      </c>
      <c r="D247" s="1" t="s">
        <v>461</v>
      </c>
      <c r="E247" s="60">
        <v>753582.63</v>
      </c>
      <c r="F247" s="72">
        <v>753610.38</v>
      </c>
      <c r="G247" s="40">
        <f t="shared" si="6"/>
        <v>27.75</v>
      </c>
      <c r="H247" s="21">
        <f t="shared" si="7"/>
        <v>0</v>
      </c>
      <c r="I247" s="41" t="s">
        <v>28</v>
      </c>
      <c r="J247" s="41" t="s">
        <v>28</v>
      </c>
      <c r="K247" s="7"/>
      <c r="L247" s="37"/>
      <c r="M247" s="1"/>
      <c r="N247" s="1"/>
      <c r="O247" s="1"/>
      <c r="P247" s="1"/>
    </row>
    <row r="248" spans="1:16" s="17" customFormat="1">
      <c r="A248" s="39" t="s">
        <v>447</v>
      </c>
      <c r="B248" s="1" t="s">
        <v>448</v>
      </c>
      <c r="C248" s="1" t="s">
        <v>212</v>
      </c>
      <c r="D248" s="1" t="s">
        <v>462</v>
      </c>
      <c r="E248" s="60">
        <v>8897883.5299999993</v>
      </c>
      <c r="F248" s="72">
        <v>8898182.8000000007</v>
      </c>
      <c r="G248" s="40">
        <f t="shared" si="6"/>
        <v>299.27000000141561</v>
      </c>
      <c r="H248" s="21">
        <f t="shared" si="7"/>
        <v>0</v>
      </c>
      <c r="I248" s="41" t="s">
        <v>28</v>
      </c>
      <c r="J248" s="41" t="s">
        <v>28</v>
      </c>
      <c r="K248" s="7"/>
      <c r="L248" s="37"/>
      <c r="M248" s="1"/>
      <c r="N248" s="1"/>
      <c r="O248" s="1"/>
      <c r="P248" s="1"/>
    </row>
    <row r="249" spans="1:16" s="17" customFormat="1">
      <c r="A249" s="39" t="s">
        <v>447</v>
      </c>
      <c r="B249" s="1" t="s">
        <v>448</v>
      </c>
      <c r="C249" s="1" t="s">
        <v>463</v>
      </c>
      <c r="D249" s="1" t="s">
        <v>464</v>
      </c>
      <c r="E249" s="60">
        <v>1998465.98</v>
      </c>
      <c r="F249" s="72">
        <v>1998527.38</v>
      </c>
      <c r="G249" s="40">
        <f t="shared" si="6"/>
        <v>61.399999999906868</v>
      </c>
      <c r="H249" s="21">
        <f t="shared" si="7"/>
        <v>0</v>
      </c>
      <c r="I249" s="41" t="s">
        <v>28</v>
      </c>
      <c r="J249" s="41" t="s">
        <v>28</v>
      </c>
      <c r="K249" s="7"/>
      <c r="L249" s="37"/>
      <c r="M249" s="1"/>
      <c r="N249" s="1"/>
      <c r="O249" s="1"/>
      <c r="P249" s="1"/>
    </row>
    <row r="250" spans="1:16" s="17" customFormat="1">
      <c r="A250" s="39" t="s">
        <v>447</v>
      </c>
      <c r="B250" s="1" t="s">
        <v>448</v>
      </c>
      <c r="C250" s="1" t="s">
        <v>465</v>
      </c>
      <c r="D250" s="1" t="s">
        <v>466</v>
      </c>
      <c r="E250" s="60">
        <v>2579411.11</v>
      </c>
      <c r="F250" s="72">
        <v>2579486.6</v>
      </c>
      <c r="G250" s="40">
        <f t="shared" si="6"/>
        <v>75.490000000223517</v>
      </c>
      <c r="H250" s="21">
        <f t="shared" si="7"/>
        <v>0</v>
      </c>
      <c r="I250" s="41" t="s">
        <v>28</v>
      </c>
      <c r="J250" s="41" t="s">
        <v>28</v>
      </c>
      <c r="K250" s="7"/>
      <c r="L250" s="37"/>
      <c r="M250" s="1"/>
      <c r="N250" s="1"/>
      <c r="O250" s="1"/>
      <c r="P250" s="1"/>
    </row>
    <row r="251" spans="1:16" s="17" customFormat="1">
      <c r="A251" s="39" t="s">
        <v>447</v>
      </c>
      <c r="B251" s="1" t="s">
        <v>448</v>
      </c>
      <c r="C251" s="1" t="s">
        <v>467</v>
      </c>
      <c r="D251" s="1" t="s">
        <v>468</v>
      </c>
      <c r="E251" s="60">
        <v>1303938.3899999999</v>
      </c>
      <c r="F251" s="72">
        <v>1303977.01</v>
      </c>
      <c r="G251" s="40">
        <f t="shared" si="6"/>
        <v>38.620000000111759</v>
      </c>
      <c r="H251" s="21">
        <f t="shared" si="7"/>
        <v>0</v>
      </c>
      <c r="I251" s="41" t="s">
        <v>28</v>
      </c>
      <c r="J251" s="41" t="s">
        <v>28</v>
      </c>
      <c r="K251" s="7"/>
      <c r="L251" s="37"/>
      <c r="M251" s="1"/>
      <c r="N251" s="1"/>
      <c r="O251" s="1"/>
      <c r="P251" s="1"/>
    </row>
    <row r="252" spans="1:16" s="17" customFormat="1">
      <c r="A252" s="39" t="s">
        <v>447</v>
      </c>
      <c r="B252" s="1" t="s">
        <v>448</v>
      </c>
      <c r="C252" s="1" t="s">
        <v>469</v>
      </c>
      <c r="D252" s="1" t="s">
        <v>470</v>
      </c>
      <c r="E252" s="60">
        <v>2958439.29</v>
      </c>
      <c r="F252" s="72">
        <v>2958523.23</v>
      </c>
      <c r="G252" s="40">
        <f t="shared" si="6"/>
        <v>83.939999999944121</v>
      </c>
      <c r="H252" s="21">
        <f t="shared" si="7"/>
        <v>0</v>
      </c>
      <c r="I252" s="41" t="s">
        <v>28</v>
      </c>
      <c r="J252" s="41" t="s">
        <v>28</v>
      </c>
      <c r="K252" s="7"/>
      <c r="L252" s="37"/>
      <c r="M252" s="1"/>
      <c r="N252" s="1"/>
      <c r="O252" s="1"/>
      <c r="P252" s="1"/>
    </row>
    <row r="253" spans="1:16" s="17" customFormat="1">
      <c r="A253" s="39" t="s">
        <v>447</v>
      </c>
      <c r="B253" s="1" t="s">
        <v>448</v>
      </c>
      <c r="C253" s="1" t="s">
        <v>471</v>
      </c>
      <c r="D253" s="1" t="s">
        <v>472</v>
      </c>
      <c r="E253" s="60">
        <v>1726839.49</v>
      </c>
      <c r="F253" s="72">
        <v>1726891.96</v>
      </c>
      <c r="G253" s="40">
        <f t="shared" si="6"/>
        <v>52.46999999997206</v>
      </c>
      <c r="H253" s="21">
        <f t="shared" si="7"/>
        <v>0</v>
      </c>
      <c r="I253" s="41" t="s">
        <v>28</v>
      </c>
      <c r="J253" s="41" t="s">
        <v>28</v>
      </c>
      <c r="K253" s="7"/>
      <c r="L253" s="37"/>
      <c r="M253" s="1"/>
      <c r="N253" s="1"/>
      <c r="O253" s="1"/>
      <c r="P253" s="1"/>
    </row>
    <row r="254" spans="1:16" s="17" customFormat="1">
      <c r="A254" s="39" t="s">
        <v>473</v>
      </c>
      <c r="B254" s="1" t="s">
        <v>474</v>
      </c>
      <c r="C254" s="1" t="s">
        <v>475</v>
      </c>
      <c r="D254" s="1" t="s">
        <v>476</v>
      </c>
      <c r="E254" s="60">
        <v>401854.95</v>
      </c>
      <c r="F254" s="72">
        <v>401872.91</v>
      </c>
      <c r="G254" s="40">
        <f t="shared" si="6"/>
        <v>17.959999999962747</v>
      </c>
      <c r="H254" s="21">
        <f t="shared" si="7"/>
        <v>0</v>
      </c>
      <c r="I254" s="41" t="s">
        <v>28</v>
      </c>
      <c r="J254" s="41" t="s">
        <v>28</v>
      </c>
      <c r="K254" s="7"/>
      <c r="L254" s="37"/>
      <c r="M254" s="1"/>
      <c r="N254" s="1"/>
      <c r="O254" s="1"/>
      <c r="P254" s="1"/>
    </row>
    <row r="255" spans="1:16" s="17" customFormat="1">
      <c r="A255" s="39" t="s">
        <v>473</v>
      </c>
      <c r="B255" s="1" t="s">
        <v>474</v>
      </c>
      <c r="C255" s="1" t="s">
        <v>47</v>
      </c>
      <c r="D255" s="1" t="s">
        <v>477</v>
      </c>
      <c r="E255" s="60">
        <v>3391735.64</v>
      </c>
      <c r="F255" s="72">
        <v>3391878.36</v>
      </c>
      <c r="G255" s="40">
        <f t="shared" si="6"/>
        <v>142.71999999973923</v>
      </c>
      <c r="H255" s="21">
        <f t="shared" si="7"/>
        <v>0</v>
      </c>
      <c r="I255" s="41" t="s">
        <v>28</v>
      </c>
      <c r="J255" s="41" t="s">
        <v>28</v>
      </c>
      <c r="K255" s="7"/>
      <c r="L255" s="37"/>
      <c r="M255" s="1"/>
      <c r="N255" s="1"/>
      <c r="O255" s="1"/>
      <c r="P255" s="1"/>
    </row>
    <row r="256" spans="1:16" s="17" customFormat="1">
      <c r="A256" s="39" t="s">
        <v>473</v>
      </c>
      <c r="B256" s="1" t="s">
        <v>474</v>
      </c>
      <c r="C256" s="1" t="s">
        <v>100</v>
      </c>
      <c r="D256" s="1" t="s">
        <v>478</v>
      </c>
      <c r="E256" s="60">
        <v>1279626.96</v>
      </c>
      <c r="F256" s="72">
        <v>1279680.8799999999</v>
      </c>
      <c r="G256" s="40">
        <f t="shared" si="6"/>
        <v>53.919999999925494</v>
      </c>
      <c r="H256" s="21">
        <f t="shared" si="7"/>
        <v>0</v>
      </c>
      <c r="I256" s="41" t="s">
        <v>28</v>
      </c>
      <c r="J256" s="41" t="s">
        <v>28</v>
      </c>
      <c r="K256" s="7"/>
      <c r="L256" s="37"/>
      <c r="M256" s="1"/>
      <c r="N256" s="1"/>
      <c r="O256" s="1"/>
      <c r="P256" s="1"/>
    </row>
    <row r="257" spans="1:16" s="17" customFormat="1">
      <c r="A257" s="39" t="s">
        <v>473</v>
      </c>
      <c r="B257" s="1" t="s">
        <v>474</v>
      </c>
      <c r="C257" s="1" t="s">
        <v>37</v>
      </c>
      <c r="D257" s="1" t="s">
        <v>479</v>
      </c>
      <c r="E257" s="60">
        <v>1772600.96</v>
      </c>
      <c r="F257" s="72">
        <v>1772670.92</v>
      </c>
      <c r="G257" s="40">
        <f t="shared" si="6"/>
        <v>69.959999999962747</v>
      </c>
      <c r="H257" s="21">
        <f t="shared" si="7"/>
        <v>0</v>
      </c>
      <c r="I257" s="41" t="s">
        <v>28</v>
      </c>
      <c r="J257" s="41" t="s">
        <v>28</v>
      </c>
      <c r="K257" s="7"/>
      <c r="L257" s="37"/>
      <c r="M257" s="1"/>
      <c r="N257" s="1"/>
      <c r="O257" s="1"/>
      <c r="P257" s="1"/>
    </row>
    <row r="258" spans="1:16" s="17" customFormat="1">
      <c r="A258" s="39" t="s">
        <v>473</v>
      </c>
      <c r="B258" s="1" t="s">
        <v>474</v>
      </c>
      <c r="C258" s="1" t="s">
        <v>353</v>
      </c>
      <c r="D258" s="1" t="s">
        <v>480</v>
      </c>
      <c r="E258" s="60">
        <v>43896.55</v>
      </c>
      <c r="F258" s="72">
        <v>43896.55</v>
      </c>
      <c r="G258" s="40">
        <f t="shared" si="6"/>
        <v>0</v>
      </c>
      <c r="H258" s="21">
        <f t="shared" si="7"/>
        <v>0</v>
      </c>
      <c r="I258" s="41">
        <v>1</v>
      </c>
      <c r="J258" s="41">
        <v>1</v>
      </c>
      <c r="K258" s="7"/>
      <c r="L258" s="37"/>
      <c r="M258" s="1"/>
      <c r="N258" s="1"/>
      <c r="O258" s="1"/>
      <c r="P258" s="1"/>
    </row>
    <row r="259" spans="1:16" s="17" customFormat="1">
      <c r="A259" s="39" t="s">
        <v>473</v>
      </c>
      <c r="B259" s="1" t="s">
        <v>474</v>
      </c>
      <c r="C259" s="1" t="s">
        <v>345</v>
      </c>
      <c r="D259" s="1" t="s">
        <v>481</v>
      </c>
      <c r="E259" s="60">
        <v>2807871.41</v>
      </c>
      <c r="F259" s="72">
        <v>2807975.37</v>
      </c>
      <c r="G259" s="40">
        <f t="shared" si="6"/>
        <v>103.95999999996275</v>
      </c>
      <c r="H259" s="21">
        <f t="shared" si="7"/>
        <v>0</v>
      </c>
      <c r="I259" s="41" t="s">
        <v>28</v>
      </c>
      <c r="J259" s="41" t="s">
        <v>28</v>
      </c>
      <c r="K259" s="7"/>
      <c r="L259" s="37"/>
      <c r="M259" s="1"/>
      <c r="N259" s="1"/>
      <c r="O259" s="1"/>
      <c r="P259" s="1"/>
    </row>
    <row r="260" spans="1:16" s="17" customFormat="1">
      <c r="A260" s="39" t="s">
        <v>473</v>
      </c>
      <c r="B260" s="1" t="s">
        <v>474</v>
      </c>
      <c r="C260" s="1" t="s">
        <v>482</v>
      </c>
      <c r="D260" s="1" t="s">
        <v>483</v>
      </c>
      <c r="E260" s="60">
        <v>3022845.3</v>
      </c>
      <c r="F260" s="72">
        <v>3022971.54</v>
      </c>
      <c r="G260" s="40">
        <f t="shared" si="6"/>
        <v>126.24000000022352</v>
      </c>
      <c r="H260" s="21">
        <f t="shared" si="7"/>
        <v>0</v>
      </c>
      <c r="I260" s="41" t="s">
        <v>28</v>
      </c>
      <c r="J260" s="41" t="s">
        <v>28</v>
      </c>
      <c r="K260" s="7"/>
      <c r="L260" s="37"/>
      <c r="M260" s="1"/>
      <c r="N260" s="1"/>
      <c r="O260" s="1"/>
      <c r="P260" s="1"/>
    </row>
    <row r="261" spans="1:16" s="17" customFormat="1">
      <c r="A261" s="39" t="s">
        <v>473</v>
      </c>
      <c r="B261" s="1" t="s">
        <v>474</v>
      </c>
      <c r="C261" s="1" t="s">
        <v>94</v>
      </c>
      <c r="D261" s="1" t="s">
        <v>484</v>
      </c>
      <c r="E261" s="60">
        <v>955083.41</v>
      </c>
      <c r="F261" s="72">
        <v>955117.67</v>
      </c>
      <c r="G261" s="40">
        <f t="shared" si="6"/>
        <v>34.260000000009313</v>
      </c>
      <c r="H261" s="21">
        <f t="shared" si="7"/>
        <v>0</v>
      </c>
      <c r="I261" s="41" t="s">
        <v>28</v>
      </c>
      <c r="J261" s="41" t="s">
        <v>28</v>
      </c>
      <c r="K261" s="7"/>
      <c r="L261" s="37"/>
      <c r="M261" s="1"/>
      <c r="N261" s="1"/>
      <c r="O261" s="1"/>
      <c r="P261" s="1"/>
    </row>
    <row r="262" spans="1:16" s="17" customFormat="1">
      <c r="A262" s="39" t="s">
        <v>473</v>
      </c>
      <c r="B262" s="1" t="s">
        <v>474</v>
      </c>
      <c r="C262" s="1" t="s">
        <v>485</v>
      </c>
      <c r="D262" s="1" t="s">
        <v>486</v>
      </c>
      <c r="E262" s="60">
        <v>1135858.28</v>
      </c>
      <c r="F262" s="72">
        <v>1135903.54</v>
      </c>
      <c r="G262" s="40">
        <f t="shared" si="6"/>
        <v>45.260000000009313</v>
      </c>
      <c r="H262" s="21">
        <f t="shared" si="7"/>
        <v>0</v>
      </c>
      <c r="I262" s="41" t="s">
        <v>28</v>
      </c>
      <c r="J262" s="41" t="s">
        <v>28</v>
      </c>
      <c r="K262" s="7"/>
      <c r="L262" s="37"/>
      <c r="M262" s="1"/>
      <c r="N262" s="1"/>
      <c r="O262" s="1"/>
      <c r="P262" s="1"/>
    </row>
    <row r="263" spans="1:16" s="17" customFormat="1">
      <c r="A263" s="39" t="s">
        <v>487</v>
      </c>
      <c r="B263" s="1" t="s">
        <v>488</v>
      </c>
      <c r="C263" s="1" t="s">
        <v>47</v>
      </c>
      <c r="D263" s="1" t="s">
        <v>489</v>
      </c>
      <c r="E263" s="60">
        <v>9023410.4100000001</v>
      </c>
      <c r="F263" s="72">
        <v>9023833.5399999991</v>
      </c>
      <c r="G263" s="40">
        <f t="shared" si="6"/>
        <v>423.12999999895692</v>
      </c>
      <c r="H263" s="21">
        <f t="shared" si="7"/>
        <v>0</v>
      </c>
      <c r="I263" s="41" t="s">
        <v>28</v>
      </c>
      <c r="J263" s="41" t="s">
        <v>28</v>
      </c>
      <c r="K263" s="7"/>
      <c r="L263" s="37"/>
      <c r="M263" s="1"/>
      <c r="N263" s="1"/>
      <c r="O263" s="1"/>
      <c r="P263" s="1"/>
    </row>
    <row r="264" spans="1:16" s="17" customFormat="1">
      <c r="A264" s="39" t="s">
        <v>487</v>
      </c>
      <c r="B264" s="1" t="s">
        <v>488</v>
      </c>
      <c r="C264" s="1" t="s">
        <v>78</v>
      </c>
      <c r="D264" s="1" t="s">
        <v>490</v>
      </c>
      <c r="E264" s="60">
        <v>1508517.12</v>
      </c>
      <c r="F264" s="72">
        <v>1508591.67</v>
      </c>
      <c r="G264" s="40">
        <f t="shared" si="6"/>
        <v>74.549999999813735</v>
      </c>
      <c r="H264" s="21">
        <f t="shared" si="7"/>
        <v>0</v>
      </c>
      <c r="I264" s="41" t="s">
        <v>28</v>
      </c>
      <c r="J264" s="41" t="s">
        <v>28</v>
      </c>
      <c r="K264" s="7"/>
      <c r="L264" s="37"/>
      <c r="M264" s="1"/>
      <c r="N264" s="1"/>
      <c r="O264" s="1"/>
      <c r="P264" s="1"/>
    </row>
    <row r="265" spans="1:16" s="17" customFormat="1">
      <c r="A265" s="39" t="s">
        <v>487</v>
      </c>
      <c r="B265" s="1" t="s">
        <v>488</v>
      </c>
      <c r="C265" s="1" t="s">
        <v>100</v>
      </c>
      <c r="D265" s="1" t="s">
        <v>491</v>
      </c>
      <c r="E265" s="60">
        <v>160549.01</v>
      </c>
      <c r="F265" s="72">
        <v>160549.01</v>
      </c>
      <c r="G265" s="40">
        <f t="shared" si="6"/>
        <v>0</v>
      </c>
      <c r="H265" s="21">
        <f t="shared" si="7"/>
        <v>0</v>
      </c>
      <c r="I265" s="41">
        <v>1</v>
      </c>
      <c r="J265" s="41" t="s">
        <v>28</v>
      </c>
      <c r="K265" s="7"/>
      <c r="L265" s="37"/>
      <c r="M265" s="1"/>
      <c r="N265" s="1"/>
      <c r="O265" s="1"/>
      <c r="P265" s="1"/>
    </row>
    <row r="266" spans="1:16" s="17" customFormat="1">
      <c r="A266" s="39" t="s">
        <v>487</v>
      </c>
      <c r="B266" s="1" t="s">
        <v>488</v>
      </c>
      <c r="C266" s="1" t="s">
        <v>389</v>
      </c>
      <c r="D266" s="1" t="s">
        <v>492</v>
      </c>
      <c r="E266" s="60">
        <v>500150.53</v>
      </c>
      <c r="F266" s="72">
        <v>500198.87</v>
      </c>
      <c r="G266" s="40">
        <f t="shared" ref="G266:G329" si="8">SUM(F266-E266)</f>
        <v>48.339999999967404</v>
      </c>
      <c r="H266" s="21">
        <f t="shared" ref="H266:H329" si="9">ROUND(G266/E266,4)</f>
        <v>1E-4</v>
      </c>
      <c r="I266" s="41" t="s">
        <v>28</v>
      </c>
      <c r="J266" s="41" t="s">
        <v>28</v>
      </c>
      <c r="K266" s="7"/>
      <c r="L266" s="37"/>
      <c r="M266" s="1"/>
      <c r="N266" s="1"/>
      <c r="O266" s="1"/>
      <c r="P266" s="1"/>
    </row>
    <row r="267" spans="1:16" s="17" customFormat="1">
      <c r="A267" s="39" t="s">
        <v>493</v>
      </c>
      <c r="B267" s="1" t="s">
        <v>494</v>
      </c>
      <c r="C267" s="1" t="s">
        <v>396</v>
      </c>
      <c r="D267" s="1" t="s">
        <v>495</v>
      </c>
      <c r="E267" s="60">
        <v>323173.82</v>
      </c>
      <c r="F267" s="72">
        <v>323190.15999999997</v>
      </c>
      <c r="G267" s="40">
        <f t="shared" si="8"/>
        <v>16.339999999967404</v>
      </c>
      <c r="H267" s="21">
        <f t="shared" si="9"/>
        <v>1E-4</v>
      </c>
      <c r="I267" s="41" t="s">
        <v>28</v>
      </c>
      <c r="J267" s="41" t="s">
        <v>28</v>
      </c>
      <c r="K267" s="7"/>
      <c r="L267" s="37"/>
      <c r="M267" s="1"/>
      <c r="N267" s="1"/>
      <c r="O267" s="1"/>
      <c r="P267" s="1"/>
    </row>
    <row r="268" spans="1:16" s="17" customFormat="1">
      <c r="A268" s="39" t="s">
        <v>493</v>
      </c>
      <c r="B268" s="1" t="s">
        <v>494</v>
      </c>
      <c r="C268" s="1" t="s">
        <v>37</v>
      </c>
      <c r="D268" s="1" t="s">
        <v>496</v>
      </c>
      <c r="E268" s="60">
        <v>65311.7</v>
      </c>
      <c r="F268" s="72">
        <v>65311.7</v>
      </c>
      <c r="G268" s="40">
        <f t="shared" si="8"/>
        <v>0</v>
      </c>
      <c r="H268" s="21">
        <f t="shared" si="9"/>
        <v>0</v>
      </c>
      <c r="I268" s="41">
        <v>1</v>
      </c>
      <c r="J268" s="41" t="s">
        <v>28</v>
      </c>
      <c r="K268" s="7"/>
      <c r="L268" s="37"/>
      <c r="M268" s="1"/>
      <c r="N268" s="1"/>
      <c r="O268" s="1"/>
      <c r="P268" s="1"/>
    </row>
    <row r="269" spans="1:16" s="17" customFormat="1">
      <c r="A269" s="39" t="s">
        <v>493</v>
      </c>
      <c r="B269" s="1" t="s">
        <v>494</v>
      </c>
      <c r="C269" s="1" t="s">
        <v>103</v>
      </c>
      <c r="D269" s="1" t="s">
        <v>497</v>
      </c>
      <c r="E269" s="60">
        <v>807122.65</v>
      </c>
      <c r="F269" s="72">
        <v>807175.48</v>
      </c>
      <c r="G269" s="40">
        <f t="shared" si="8"/>
        <v>52.82999999995809</v>
      </c>
      <c r="H269" s="21">
        <f t="shared" si="9"/>
        <v>1E-4</v>
      </c>
      <c r="I269" s="41" t="s">
        <v>28</v>
      </c>
      <c r="J269" s="41" t="s">
        <v>28</v>
      </c>
      <c r="K269" s="7"/>
      <c r="L269" s="37"/>
      <c r="M269" s="1"/>
      <c r="N269" s="1"/>
      <c r="O269" s="1"/>
      <c r="P269" s="1"/>
    </row>
    <row r="270" spans="1:16" s="17" customFormat="1">
      <c r="A270" s="39" t="s">
        <v>493</v>
      </c>
      <c r="B270" s="1" t="s">
        <v>494</v>
      </c>
      <c r="C270" s="1" t="s">
        <v>189</v>
      </c>
      <c r="D270" s="1" t="s">
        <v>498</v>
      </c>
      <c r="E270" s="60">
        <v>4022102.81</v>
      </c>
      <c r="F270" s="72">
        <v>4022258.12</v>
      </c>
      <c r="G270" s="40">
        <f t="shared" si="8"/>
        <v>155.31000000005588</v>
      </c>
      <c r="H270" s="21">
        <f t="shared" si="9"/>
        <v>0</v>
      </c>
      <c r="I270" s="41" t="s">
        <v>28</v>
      </c>
      <c r="J270" s="41" t="s">
        <v>28</v>
      </c>
      <c r="K270" s="7"/>
      <c r="L270" s="37"/>
      <c r="M270" s="1"/>
      <c r="N270" s="1"/>
      <c r="O270" s="1"/>
      <c r="P270" s="1"/>
    </row>
    <row r="271" spans="1:16" s="17" customFormat="1">
      <c r="A271" s="39" t="s">
        <v>499</v>
      </c>
      <c r="B271" s="1" t="s">
        <v>500</v>
      </c>
      <c r="C271" s="1" t="s">
        <v>47</v>
      </c>
      <c r="D271" s="1" t="s">
        <v>501</v>
      </c>
      <c r="E271" s="60">
        <v>611081.59</v>
      </c>
      <c r="F271" s="72">
        <v>611081.59</v>
      </c>
      <c r="G271" s="40">
        <f t="shared" si="8"/>
        <v>0</v>
      </c>
      <c r="H271" s="21">
        <f t="shared" si="9"/>
        <v>0</v>
      </c>
      <c r="I271" s="41">
        <v>1</v>
      </c>
      <c r="J271" s="41" t="s">
        <v>28</v>
      </c>
      <c r="K271" s="7"/>
      <c r="L271" s="37"/>
      <c r="M271" s="1"/>
      <c r="N271" s="1"/>
      <c r="O271" s="1"/>
      <c r="P271" s="1"/>
    </row>
    <row r="272" spans="1:16" s="17" customFormat="1">
      <c r="A272" s="39" t="s">
        <v>499</v>
      </c>
      <c r="B272" s="1" t="s">
        <v>500</v>
      </c>
      <c r="C272" s="1" t="s">
        <v>37</v>
      </c>
      <c r="D272" s="1" t="s">
        <v>502</v>
      </c>
      <c r="E272" s="60">
        <v>16974.240000000002</v>
      </c>
      <c r="F272" s="72">
        <v>16974.240000000002</v>
      </c>
      <c r="G272" s="40">
        <f t="shared" si="8"/>
        <v>0</v>
      </c>
      <c r="H272" s="21">
        <f t="shared" si="9"/>
        <v>0</v>
      </c>
      <c r="I272" s="41">
        <v>1</v>
      </c>
      <c r="J272" s="41">
        <v>1</v>
      </c>
      <c r="K272" s="7"/>
      <c r="L272" s="37"/>
      <c r="M272" s="1"/>
      <c r="N272" s="1"/>
      <c r="O272" s="1"/>
      <c r="P272" s="1"/>
    </row>
    <row r="273" spans="1:16" s="17" customFormat="1">
      <c r="A273" s="39" t="s">
        <v>499</v>
      </c>
      <c r="B273" s="1" t="s">
        <v>500</v>
      </c>
      <c r="C273" s="1" t="s">
        <v>503</v>
      </c>
      <c r="D273" s="1" t="s">
        <v>504</v>
      </c>
      <c r="E273" s="60">
        <v>1647260.7</v>
      </c>
      <c r="F273" s="72">
        <v>1647375.98</v>
      </c>
      <c r="G273" s="40">
        <f t="shared" si="8"/>
        <v>115.28000000002794</v>
      </c>
      <c r="H273" s="21">
        <f t="shared" si="9"/>
        <v>1E-4</v>
      </c>
      <c r="I273" s="41" t="s">
        <v>28</v>
      </c>
      <c r="J273" s="41" t="s">
        <v>28</v>
      </c>
      <c r="K273" s="7"/>
      <c r="L273" s="37"/>
      <c r="M273" s="1"/>
      <c r="N273" s="1"/>
      <c r="O273" s="1"/>
      <c r="P273" s="1"/>
    </row>
    <row r="274" spans="1:16" s="17" customFormat="1">
      <c r="A274" s="39" t="s">
        <v>499</v>
      </c>
      <c r="B274" s="1" t="s">
        <v>500</v>
      </c>
      <c r="C274" s="1" t="s">
        <v>505</v>
      </c>
      <c r="D274" s="1" t="s">
        <v>506</v>
      </c>
      <c r="E274" s="60">
        <v>172408.93</v>
      </c>
      <c r="F274" s="72">
        <v>172408.93</v>
      </c>
      <c r="G274" s="40">
        <f t="shared" si="8"/>
        <v>0</v>
      </c>
      <c r="H274" s="21">
        <f t="shared" si="9"/>
        <v>0</v>
      </c>
      <c r="I274" s="41">
        <v>1</v>
      </c>
      <c r="J274" s="41" t="s">
        <v>28</v>
      </c>
      <c r="K274" s="7"/>
      <c r="L274" s="37"/>
      <c r="M274" s="1"/>
      <c r="N274" s="1"/>
      <c r="O274" s="1"/>
      <c r="P274" s="1"/>
    </row>
    <row r="275" spans="1:16" s="17" customFormat="1">
      <c r="A275" s="39" t="s">
        <v>507</v>
      </c>
      <c r="B275" s="1" t="s">
        <v>508</v>
      </c>
      <c r="C275" s="1" t="s">
        <v>78</v>
      </c>
      <c r="D275" s="1" t="s">
        <v>509</v>
      </c>
      <c r="E275" s="60">
        <v>6319778.0599999996</v>
      </c>
      <c r="F275" s="72">
        <v>6320015.9100000001</v>
      </c>
      <c r="G275" s="40">
        <f t="shared" si="8"/>
        <v>237.85000000055879</v>
      </c>
      <c r="H275" s="21">
        <f t="shared" si="9"/>
        <v>0</v>
      </c>
      <c r="I275" s="41" t="s">
        <v>28</v>
      </c>
      <c r="J275" s="41" t="s">
        <v>28</v>
      </c>
      <c r="K275" s="7"/>
      <c r="L275" s="37"/>
      <c r="M275" s="1"/>
      <c r="N275" s="1"/>
      <c r="O275" s="1"/>
      <c r="P275" s="1"/>
    </row>
    <row r="276" spans="1:16" s="17" customFormat="1">
      <c r="A276" s="39" t="s">
        <v>507</v>
      </c>
      <c r="B276" s="1" t="s">
        <v>508</v>
      </c>
      <c r="C276" s="1" t="s">
        <v>100</v>
      </c>
      <c r="D276" s="1" t="s">
        <v>510</v>
      </c>
      <c r="E276" s="60">
        <v>4906954.5</v>
      </c>
      <c r="F276" s="72">
        <v>4907160.5999999996</v>
      </c>
      <c r="G276" s="40">
        <f t="shared" si="8"/>
        <v>206.09999999962747</v>
      </c>
      <c r="H276" s="21">
        <f t="shared" si="9"/>
        <v>0</v>
      </c>
      <c r="I276" s="41" t="s">
        <v>28</v>
      </c>
      <c r="J276" s="41" t="s">
        <v>28</v>
      </c>
      <c r="K276" s="7"/>
      <c r="L276" s="37"/>
      <c r="M276" s="1"/>
      <c r="N276" s="1"/>
      <c r="O276" s="1"/>
      <c r="P276" s="1"/>
    </row>
    <row r="277" spans="1:16" s="17" customFormat="1">
      <c r="A277" s="39" t="s">
        <v>511</v>
      </c>
      <c r="B277" s="1" t="s">
        <v>512</v>
      </c>
      <c r="C277" s="1" t="s">
        <v>264</v>
      </c>
      <c r="D277" s="1" t="s">
        <v>513</v>
      </c>
      <c r="E277" s="60">
        <v>414252.66</v>
      </c>
      <c r="F277" s="72">
        <v>414265.37</v>
      </c>
      <c r="G277" s="40">
        <f t="shared" si="8"/>
        <v>12.710000000020955</v>
      </c>
      <c r="H277" s="21">
        <f t="shared" si="9"/>
        <v>0</v>
      </c>
      <c r="I277" s="41" t="s">
        <v>28</v>
      </c>
      <c r="J277" s="41" t="s">
        <v>28</v>
      </c>
      <c r="K277" s="7"/>
      <c r="L277" s="37"/>
      <c r="M277" s="1"/>
      <c r="N277" s="1"/>
      <c r="O277" s="1"/>
      <c r="P277" s="1"/>
    </row>
    <row r="278" spans="1:16" s="17" customFormat="1">
      <c r="A278" s="39" t="s">
        <v>511</v>
      </c>
      <c r="B278" s="1" t="s">
        <v>512</v>
      </c>
      <c r="C278" s="1" t="s">
        <v>514</v>
      </c>
      <c r="D278" s="1" t="s">
        <v>515</v>
      </c>
      <c r="E278" s="60">
        <v>66182.17</v>
      </c>
      <c r="F278" s="72">
        <v>66182.17</v>
      </c>
      <c r="G278" s="40">
        <f t="shared" si="8"/>
        <v>0</v>
      </c>
      <c r="H278" s="21">
        <f t="shared" si="9"/>
        <v>0</v>
      </c>
      <c r="I278" s="41" t="s">
        <v>28</v>
      </c>
      <c r="J278" s="41" t="s">
        <v>28</v>
      </c>
      <c r="K278" s="7"/>
      <c r="L278" s="37"/>
      <c r="M278" s="1"/>
      <c r="N278" s="1"/>
      <c r="O278" s="1"/>
      <c r="P278" s="1"/>
    </row>
    <row r="279" spans="1:16" s="17" customFormat="1">
      <c r="A279" s="39" t="s">
        <v>511</v>
      </c>
      <c r="B279" s="1" t="s">
        <v>512</v>
      </c>
      <c r="C279" s="1" t="s">
        <v>47</v>
      </c>
      <c r="D279" s="1" t="s">
        <v>516</v>
      </c>
      <c r="E279" s="60">
        <v>66512.5</v>
      </c>
      <c r="F279" s="72">
        <v>66512.5</v>
      </c>
      <c r="G279" s="40">
        <f t="shared" si="8"/>
        <v>0</v>
      </c>
      <c r="H279" s="21">
        <f t="shared" si="9"/>
        <v>0</v>
      </c>
      <c r="I279" s="41">
        <v>1</v>
      </c>
      <c r="J279" s="41">
        <v>1</v>
      </c>
      <c r="K279" s="7"/>
      <c r="L279" s="37"/>
      <c r="M279" s="1"/>
      <c r="N279" s="1"/>
      <c r="O279" s="1"/>
      <c r="P279" s="1"/>
    </row>
    <row r="280" spans="1:16" s="17" customFormat="1">
      <c r="A280" s="39" t="s">
        <v>511</v>
      </c>
      <c r="B280" s="1" t="s">
        <v>512</v>
      </c>
      <c r="C280" s="1" t="s">
        <v>78</v>
      </c>
      <c r="D280" s="1" t="s">
        <v>517</v>
      </c>
      <c r="E280" s="60">
        <v>3451350.63</v>
      </c>
      <c r="F280" s="72">
        <v>3451484.21</v>
      </c>
      <c r="G280" s="40">
        <f t="shared" si="8"/>
        <v>133.58000000007451</v>
      </c>
      <c r="H280" s="21">
        <f t="shared" si="9"/>
        <v>0</v>
      </c>
      <c r="I280" s="41" t="s">
        <v>28</v>
      </c>
      <c r="J280" s="41" t="s">
        <v>28</v>
      </c>
      <c r="K280" s="7"/>
      <c r="L280" s="37"/>
      <c r="M280" s="1"/>
      <c r="N280" s="1"/>
      <c r="O280" s="1"/>
      <c r="P280" s="1"/>
    </row>
    <row r="281" spans="1:16" s="17" customFormat="1">
      <c r="A281" s="39" t="s">
        <v>511</v>
      </c>
      <c r="B281" s="1" t="s">
        <v>512</v>
      </c>
      <c r="C281" s="1" t="s">
        <v>189</v>
      </c>
      <c r="D281" s="1" t="s">
        <v>518</v>
      </c>
      <c r="E281" s="60">
        <v>3122883.46</v>
      </c>
      <c r="F281" s="72">
        <v>3122992.04</v>
      </c>
      <c r="G281" s="40">
        <f t="shared" si="8"/>
        <v>108.58000000007451</v>
      </c>
      <c r="H281" s="21">
        <f t="shared" si="9"/>
        <v>0</v>
      </c>
      <c r="I281" s="41" t="s">
        <v>28</v>
      </c>
      <c r="J281" s="41" t="s">
        <v>28</v>
      </c>
      <c r="K281" s="7"/>
      <c r="L281" s="37"/>
      <c r="M281" s="1"/>
      <c r="N281" s="1"/>
      <c r="O281" s="1"/>
      <c r="P281" s="1"/>
    </row>
    <row r="282" spans="1:16" s="17" customFormat="1">
      <c r="A282" s="39" t="s">
        <v>511</v>
      </c>
      <c r="B282" s="1" t="s">
        <v>512</v>
      </c>
      <c r="C282" s="1" t="s">
        <v>252</v>
      </c>
      <c r="D282" s="1" t="s">
        <v>519</v>
      </c>
      <c r="E282" s="60">
        <v>5503666.8399999999</v>
      </c>
      <c r="F282" s="72">
        <v>5503856.3200000003</v>
      </c>
      <c r="G282" s="40">
        <f t="shared" si="8"/>
        <v>189.48000000044703</v>
      </c>
      <c r="H282" s="21">
        <f t="shared" si="9"/>
        <v>0</v>
      </c>
      <c r="I282" s="41" t="s">
        <v>28</v>
      </c>
      <c r="J282" s="41" t="s">
        <v>28</v>
      </c>
      <c r="K282" s="7"/>
      <c r="L282" s="37"/>
      <c r="M282" s="1"/>
      <c r="N282" s="1"/>
      <c r="O282" s="1"/>
      <c r="P282" s="1"/>
    </row>
    <row r="283" spans="1:16" s="17" customFormat="1">
      <c r="A283" s="39" t="s">
        <v>511</v>
      </c>
      <c r="B283" s="1" t="s">
        <v>512</v>
      </c>
      <c r="C283" s="1" t="s">
        <v>162</v>
      </c>
      <c r="D283" s="1" t="s">
        <v>520</v>
      </c>
      <c r="E283" s="60">
        <v>1251397.51</v>
      </c>
      <c r="F283" s="72">
        <v>1251397.51</v>
      </c>
      <c r="G283" s="40">
        <f t="shared" si="8"/>
        <v>0</v>
      </c>
      <c r="H283" s="21">
        <f t="shared" si="9"/>
        <v>0</v>
      </c>
      <c r="I283" s="41">
        <v>1</v>
      </c>
      <c r="J283" s="41" t="s">
        <v>28</v>
      </c>
      <c r="K283" s="7"/>
      <c r="L283" s="37"/>
      <c r="M283" s="1"/>
      <c r="N283" s="1"/>
      <c r="O283" s="1"/>
      <c r="P283" s="1"/>
    </row>
    <row r="284" spans="1:16" s="17" customFormat="1">
      <c r="A284" s="39" t="s">
        <v>521</v>
      </c>
      <c r="B284" s="1" t="s">
        <v>522</v>
      </c>
      <c r="C284" s="1" t="s">
        <v>47</v>
      </c>
      <c r="D284" s="1" t="s">
        <v>523</v>
      </c>
      <c r="E284" s="60">
        <v>5069450.9800000004</v>
      </c>
      <c r="F284" s="72">
        <v>5069729.83</v>
      </c>
      <c r="G284" s="40">
        <f t="shared" si="8"/>
        <v>278.84999999962747</v>
      </c>
      <c r="H284" s="21">
        <f t="shared" si="9"/>
        <v>1E-4</v>
      </c>
      <c r="I284" s="41" t="s">
        <v>28</v>
      </c>
      <c r="J284" s="41" t="s">
        <v>28</v>
      </c>
      <c r="K284" s="7"/>
      <c r="L284" s="37"/>
      <c r="M284" s="1"/>
      <c r="N284" s="1"/>
      <c r="O284" s="1"/>
      <c r="P284" s="1"/>
    </row>
    <row r="285" spans="1:16" s="17" customFormat="1">
      <c r="A285" s="39" t="s">
        <v>521</v>
      </c>
      <c r="B285" s="1" t="s">
        <v>522</v>
      </c>
      <c r="C285" s="1" t="s">
        <v>78</v>
      </c>
      <c r="D285" s="1" t="s">
        <v>524</v>
      </c>
      <c r="E285" s="60">
        <v>2169519.85</v>
      </c>
      <c r="F285" s="72">
        <v>2169610.9</v>
      </c>
      <c r="G285" s="40">
        <f t="shared" si="8"/>
        <v>91.049999999813735</v>
      </c>
      <c r="H285" s="21">
        <f t="shared" si="9"/>
        <v>0</v>
      </c>
      <c r="I285" s="41" t="s">
        <v>28</v>
      </c>
      <c r="J285" s="41" t="s">
        <v>28</v>
      </c>
      <c r="K285" s="7"/>
      <c r="L285" s="37"/>
      <c r="M285" s="1"/>
      <c r="N285" s="1"/>
      <c r="O285" s="1"/>
      <c r="P285" s="1"/>
    </row>
    <row r="286" spans="1:16" s="17" customFormat="1">
      <c r="A286" s="39" t="s">
        <v>521</v>
      </c>
      <c r="B286" s="1" t="s">
        <v>522</v>
      </c>
      <c r="C286" s="1" t="s">
        <v>103</v>
      </c>
      <c r="D286" s="1" t="s">
        <v>525</v>
      </c>
      <c r="E286" s="60">
        <v>2727706.51</v>
      </c>
      <c r="F286" s="72">
        <v>2727830.24</v>
      </c>
      <c r="G286" s="40">
        <f t="shared" si="8"/>
        <v>123.73000000044703</v>
      </c>
      <c r="H286" s="21">
        <f t="shared" si="9"/>
        <v>0</v>
      </c>
      <c r="I286" s="41" t="s">
        <v>28</v>
      </c>
      <c r="J286" s="41" t="s">
        <v>28</v>
      </c>
      <c r="K286" s="7"/>
      <c r="L286" s="37"/>
      <c r="M286" s="1"/>
      <c r="N286" s="1"/>
      <c r="O286" s="1"/>
      <c r="P286" s="1"/>
    </row>
    <row r="287" spans="1:16" s="17" customFormat="1">
      <c r="A287" s="39" t="s">
        <v>521</v>
      </c>
      <c r="B287" s="1" t="s">
        <v>522</v>
      </c>
      <c r="C287" s="1" t="s">
        <v>205</v>
      </c>
      <c r="D287" s="1" t="s">
        <v>526</v>
      </c>
      <c r="E287" s="60">
        <v>1442556.22</v>
      </c>
      <c r="F287" s="72">
        <v>1442624.48</v>
      </c>
      <c r="G287" s="40">
        <f t="shared" si="8"/>
        <v>68.260000000009313</v>
      </c>
      <c r="H287" s="21">
        <f t="shared" si="9"/>
        <v>0</v>
      </c>
      <c r="I287" s="41" t="s">
        <v>28</v>
      </c>
      <c r="J287" s="41" t="s">
        <v>28</v>
      </c>
      <c r="K287" s="7"/>
      <c r="L287" s="37"/>
      <c r="M287" s="1"/>
      <c r="N287" s="1"/>
      <c r="O287" s="1"/>
      <c r="P287" s="1"/>
    </row>
    <row r="288" spans="1:16" s="17" customFormat="1">
      <c r="A288" s="39" t="s">
        <v>521</v>
      </c>
      <c r="B288" s="1" t="s">
        <v>522</v>
      </c>
      <c r="C288" s="1" t="s">
        <v>60</v>
      </c>
      <c r="D288" s="1" t="s">
        <v>527</v>
      </c>
      <c r="E288" s="60">
        <v>4941093.4400000004</v>
      </c>
      <c r="F288" s="72">
        <v>4941282.57</v>
      </c>
      <c r="G288" s="40">
        <f t="shared" si="8"/>
        <v>189.12999999988824</v>
      </c>
      <c r="H288" s="21">
        <f t="shared" si="9"/>
        <v>0</v>
      </c>
      <c r="I288" s="41" t="s">
        <v>28</v>
      </c>
      <c r="J288" s="41" t="s">
        <v>28</v>
      </c>
      <c r="K288" s="7"/>
      <c r="L288" s="37"/>
      <c r="M288" s="1"/>
      <c r="N288" s="1"/>
      <c r="O288" s="1"/>
      <c r="P288" s="1"/>
    </row>
    <row r="289" spans="1:16" s="17" customFormat="1">
      <c r="A289" s="39" t="s">
        <v>521</v>
      </c>
      <c r="B289" s="1" t="s">
        <v>522</v>
      </c>
      <c r="C289" s="1" t="s">
        <v>212</v>
      </c>
      <c r="D289" s="1" t="s">
        <v>528</v>
      </c>
      <c r="E289" s="60">
        <v>5877268.0599999996</v>
      </c>
      <c r="F289" s="72">
        <v>5877516.1100000003</v>
      </c>
      <c r="G289" s="40">
        <f t="shared" si="8"/>
        <v>248.05000000074506</v>
      </c>
      <c r="H289" s="21">
        <f t="shared" si="9"/>
        <v>0</v>
      </c>
      <c r="I289" s="41" t="s">
        <v>28</v>
      </c>
      <c r="J289" s="41" t="s">
        <v>28</v>
      </c>
      <c r="K289" s="7"/>
      <c r="L289" s="37"/>
      <c r="M289" s="1"/>
      <c r="N289" s="1"/>
      <c r="O289" s="1"/>
      <c r="P289" s="1"/>
    </row>
    <row r="290" spans="1:16" s="17" customFormat="1">
      <c r="A290" s="39" t="s">
        <v>529</v>
      </c>
      <c r="B290" s="1" t="s">
        <v>530</v>
      </c>
      <c r="C290" s="1" t="s">
        <v>249</v>
      </c>
      <c r="D290" s="1" t="s">
        <v>531</v>
      </c>
      <c r="E290" s="60">
        <v>696743.58</v>
      </c>
      <c r="F290" s="72">
        <v>696768.94</v>
      </c>
      <c r="G290" s="40">
        <f t="shared" si="8"/>
        <v>25.35999999998603</v>
      </c>
      <c r="H290" s="21">
        <f t="shared" si="9"/>
        <v>0</v>
      </c>
      <c r="I290" s="41" t="s">
        <v>28</v>
      </c>
      <c r="J290" s="41" t="s">
        <v>28</v>
      </c>
      <c r="K290" s="7"/>
      <c r="L290" s="37"/>
      <c r="M290" s="1"/>
      <c r="N290" s="1"/>
      <c r="O290" s="1"/>
      <c r="P290" s="1"/>
    </row>
    <row r="291" spans="1:16" s="17" customFormat="1">
      <c r="A291" s="39" t="s">
        <v>529</v>
      </c>
      <c r="B291" s="1" t="s">
        <v>530</v>
      </c>
      <c r="C291" s="1" t="s">
        <v>532</v>
      </c>
      <c r="D291" s="1" t="s">
        <v>533</v>
      </c>
      <c r="E291" s="60">
        <v>1710354.73</v>
      </c>
      <c r="F291" s="72">
        <v>1710404.34</v>
      </c>
      <c r="G291" s="40">
        <f t="shared" si="8"/>
        <v>49.610000000102445</v>
      </c>
      <c r="H291" s="21">
        <f t="shared" si="9"/>
        <v>0</v>
      </c>
      <c r="I291" s="41" t="s">
        <v>28</v>
      </c>
      <c r="J291" s="41" t="s">
        <v>28</v>
      </c>
      <c r="K291" s="7"/>
      <c r="L291" s="37"/>
      <c r="M291" s="1"/>
      <c r="N291" s="1"/>
      <c r="O291" s="1"/>
      <c r="P291" s="1"/>
    </row>
    <row r="292" spans="1:16" s="17" customFormat="1">
      <c r="A292" s="39" t="s">
        <v>529</v>
      </c>
      <c r="B292" s="1" t="s">
        <v>530</v>
      </c>
      <c r="C292" s="1" t="s">
        <v>534</v>
      </c>
      <c r="D292" s="1" t="s">
        <v>535</v>
      </c>
      <c r="E292" s="60">
        <v>487945.41</v>
      </c>
      <c r="F292" s="72">
        <v>487959.63</v>
      </c>
      <c r="G292" s="40">
        <f t="shared" si="8"/>
        <v>14.220000000030268</v>
      </c>
      <c r="H292" s="21">
        <f t="shared" si="9"/>
        <v>0</v>
      </c>
      <c r="I292" s="41" t="s">
        <v>28</v>
      </c>
      <c r="J292" s="41" t="s">
        <v>28</v>
      </c>
      <c r="K292" s="7"/>
      <c r="L292" s="37"/>
      <c r="M292" s="1"/>
      <c r="N292" s="1"/>
      <c r="O292" s="1"/>
      <c r="P292" s="1"/>
    </row>
    <row r="293" spans="1:16" s="17" customFormat="1">
      <c r="A293" s="39" t="s">
        <v>529</v>
      </c>
      <c r="B293" s="1" t="s">
        <v>530</v>
      </c>
      <c r="C293" s="1" t="s">
        <v>333</v>
      </c>
      <c r="D293" s="1" t="s">
        <v>536</v>
      </c>
      <c r="E293" s="60">
        <v>1365889.44</v>
      </c>
      <c r="F293" s="72">
        <v>1365930.77</v>
      </c>
      <c r="G293" s="40">
        <f t="shared" si="8"/>
        <v>41.330000000074506</v>
      </c>
      <c r="H293" s="21">
        <f t="shared" si="9"/>
        <v>0</v>
      </c>
      <c r="I293" s="41" t="s">
        <v>28</v>
      </c>
      <c r="J293" s="41" t="s">
        <v>28</v>
      </c>
      <c r="K293" s="7"/>
      <c r="L293" s="37"/>
      <c r="M293" s="1"/>
      <c r="N293" s="1"/>
      <c r="O293" s="1"/>
      <c r="P293" s="1"/>
    </row>
    <row r="294" spans="1:16" s="17" customFormat="1">
      <c r="A294" s="39" t="s">
        <v>529</v>
      </c>
      <c r="B294" s="1" t="s">
        <v>530</v>
      </c>
      <c r="C294" s="1" t="s">
        <v>156</v>
      </c>
      <c r="D294" s="1" t="s">
        <v>537</v>
      </c>
      <c r="E294" s="60">
        <v>1360393.29</v>
      </c>
      <c r="F294" s="72">
        <v>1360430.17</v>
      </c>
      <c r="G294" s="40">
        <f t="shared" si="8"/>
        <v>36.879999999888241</v>
      </c>
      <c r="H294" s="21">
        <f t="shared" si="9"/>
        <v>0</v>
      </c>
      <c r="I294" s="41" t="s">
        <v>28</v>
      </c>
      <c r="J294" s="41" t="s">
        <v>28</v>
      </c>
      <c r="K294" s="7"/>
      <c r="L294" s="37"/>
      <c r="M294" s="1"/>
      <c r="N294" s="1"/>
      <c r="O294" s="1"/>
      <c r="P294" s="1"/>
    </row>
    <row r="295" spans="1:16" s="17" customFormat="1">
      <c r="A295" s="39" t="s">
        <v>529</v>
      </c>
      <c r="B295" s="1" t="s">
        <v>530</v>
      </c>
      <c r="C295" s="1" t="s">
        <v>103</v>
      </c>
      <c r="D295" s="1" t="s">
        <v>538</v>
      </c>
      <c r="E295" s="60">
        <v>5216931.9800000004</v>
      </c>
      <c r="F295" s="72">
        <v>5217102.54</v>
      </c>
      <c r="G295" s="40">
        <f t="shared" si="8"/>
        <v>170.55999999959022</v>
      </c>
      <c r="H295" s="21">
        <f t="shared" si="9"/>
        <v>0</v>
      </c>
      <c r="I295" s="41" t="s">
        <v>28</v>
      </c>
      <c r="J295" s="41" t="s">
        <v>28</v>
      </c>
      <c r="K295" s="7"/>
      <c r="L295" s="37"/>
      <c r="M295" s="1"/>
      <c r="N295" s="1"/>
      <c r="O295" s="1"/>
      <c r="P295" s="1"/>
    </row>
    <row r="296" spans="1:16" s="17" customFormat="1">
      <c r="A296" s="39" t="s">
        <v>529</v>
      </c>
      <c r="B296" s="1" t="s">
        <v>530</v>
      </c>
      <c r="C296" s="1" t="s">
        <v>80</v>
      </c>
      <c r="D296" s="1" t="s">
        <v>539</v>
      </c>
      <c r="E296" s="60">
        <v>2990287.27</v>
      </c>
      <c r="F296" s="72">
        <v>2990374.36</v>
      </c>
      <c r="G296" s="40">
        <f t="shared" si="8"/>
        <v>87.089999999850988</v>
      </c>
      <c r="H296" s="21">
        <f t="shared" si="9"/>
        <v>0</v>
      </c>
      <c r="I296" s="41" t="s">
        <v>28</v>
      </c>
      <c r="J296" s="41" t="s">
        <v>28</v>
      </c>
      <c r="K296" s="7"/>
      <c r="L296" s="37"/>
      <c r="M296" s="1"/>
      <c r="N296" s="1"/>
      <c r="O296" s="1"/>
      <c r="P296" s="1"/>
    </row>
    <row r="297" spans="1:16" s="17" customFormat="1">
      <c r="A297" s="39" t="s">
        <v>529</v>
      </c>
      <c r="B297" s="1" t="s">
        <v>530</v>
      </c>
      <c r="C297" s="1" t="s">
        <v>39</v>
      </c>
      <c r="D297" s="1" t="s">
        <v>540</v>
      </c>
      <c r="E297" s="60">
        <v>1344240.78</v>
      </c>
      <c r="F297" s="72">
        <v>1344362.79</v>
      </c>
      <c r="G297" s="40">
        <f t="shared" si="8"/>
        <v>122.01000000000931</v>
      </c>
      <c r="H297" s="21">
        <f t="shared" si="9"/>
        <v>1E-4</v>
      </c>
      <c r="I297" s="41" t="s">
        <v>28</v>
      </c>
      <c r="J297" s="41" t="s">
        <v>28</v>
      </c>
      <c r="K297" s="7"/>
      <c r="L297" s="37"/>
      <c r="M297" s="1"/>
      <c r="N297" s="1"/>
      <c r="O297" s="1"/>
      <c r="P297" s="1"/>
    </row>
    <row r="298" spans="1:16" s="17" customFormat="1">
      <c r="A298" s="39" t="s">
        <v>529</v>
      </c>
      <c r="B298" s="1" t="s">
        <v>530</v>
      </c>
      <c r="C298" s="1" t="s">
        <v>373</v>
      </c>
      <c r="D298" s="1" t="s">
        <v>541</v>
      </c>
      <c r="E298" s="60">
        <v>1045506.48</v>
      </c>
      <c r="F298" s="72">
        <v>1045540.23</v>
      </c>
      <c r="G298" s="40">
        <f t="shared" si="8"/>
        <v>33.75</v>
      </c>
      <c r="H298" s="21">
        <f t="shared" si="9"/>
        <v>0</v>
      </c>
      <c r="I298" s="41" t="s">
        <v>28</v>
      </c>
      <c r="J298" s="41" t="s">
        <v>28</v>
      </c>
      <c r="K298" s="7"/>
      <c r="L298" s="37"/>
      <c r="M298" s="1"/>
      <c r="N298" s="1"/>
      <c r="O298" s="1"/>
      <c r="P298" s="1"/>
    </row>
    <row r="299" spans="1:16" s="17" customFormat="1">
      <c r="A299" s="39" t="s">
        <v>529</v>
      </c>
      <c r="B299" s="1" t="s">
        <v>530</v>
      </c>
      <c r="C299" s="1" t="s">
        <v>389</v>
      </c>
      <c r="D299" s="1" t="s">
        <v>542</v>
      </c>
      <c r="E299" s="60">
        <v>1582102.87</v>
      </c>
      <c r="F299" s="72">
        <v>1582153.81</v>
      </c>
      <c r="G299" s="40">
        <f t="shared" si="8"/>
        <v>50.939999999944121</v>
      </c>
      <c r="H299" s="21">
        <f t="shared" si="9"/>
        <v>0</v>
      </c>
      <c r="I299" s="41" t="s">
        <v>28</v>
      </c>
      <c r="J299" s="41" t="s">
        <v>28</v>
      </c>
      <c r="K299" s="7"/>
      <c r="L299" s="37"/>
      <c r="M299" s="1"/>
      <c r="N299" s="1"/>
      <c r="O299" s="1"/>
      <c r="P299" s="1"/>
    </row>
    <row r="300" spans="1:16" s="17" customFormat="1">
      <c r="A300" s="39" t="s">
        <v>529</v>
      </c>
      <c r="B300" s="1" t="s">
        <v>530</v>
      </c>
      <c r="C300" s="1" t="s">
        <v>200</v>
      </c>
      <c r="D300" s="1" t="s">
        <v>543</v>
      </c>
      <c r="E300" s="60">
        <v>2279893.9300000002</v>
      </c>
      <c r="F300" s="72">
        <v>2279958.94</v>
      </c>
      <c r="G300" s="40">
        <f t="shared" si="8"/>
        <v>65.009999999776483</v>
      </c>
      <c r="H300" s="21">
        <f t="shared" si="9"/>
        <v>0</v>
      </c>
      <c r="I300" s="41" t="s">
        <v>28</v>
      </c>
      <c r="J300" s="41" t="s">
        <v>28</v>
      </c>
      <c r="K300" s="7"/>
      <c r="L300" s="37"/>
      <c r="M300" s="1"/>
      <c r="N300" s="1"/>
      <c r="O300" s="1"/>
      <c r="P300" s="1"/>
    </row>
    <row r="301" spans="1:16" s="17" customFormat="1">
      <c r="A301" s="39" t="s">
        <v>529</v>
      </c>
      <c r="B301" s="1" t="s">
        <v>530</v>
      </c>
      <c r="C301" s="1" t="s">
        <v>420</v>
      </c>
      <c r="D301" s="1" t="s">
        <v>544</v>
      </c>
      <c r="E301" s="60">
        <v>1142586.19</v>
      </c>
      <c r="F301" s="72">
        <v>1142631.9099999999</v>
      </c>
      <c r="G301" s="40">
        <f t="shared" si="8"/>
        <v>45.71999999997206</v>
      </c>
      <c r="H301" s="21">
        <f t="shared" si="9"/>
        <v>0</v>
      </c>
      <c r="I301" s="41" t="s">
        <v>28</v>
      </c>
      <c r="J301" s="41" t="s">
        <v>28</v>
      </c>
      <c r="K301" s="7"/>
      <c r="L301" s="37"/>
      <c r="M301" s="1"/>
      <c r="N301" s="1"/>
      <c r="O301" s="1"/>
      <c r="P301" s="1"/>
    </row>
    <row r="302" spans="1:16" s="17" customFormat="1">
      <c r="A302" s="39" t="s">
        <v>529</v>
      </c>
      <c r="B302" s="1" t="s">
        <v>530</v>
      </c>
      <c r="C302" s="1" t="s">
        <v>168</v>
      </c>
      <c r="D302" s="1" t="s">
        <v>545</v>
      </c>
      <c r="E302" s="60">
        <v>4897346.71</v>
      </c>
      <c r="F302" s="72">
        <v>4897560.17</v>
      </c>
      <c r="G302" s="40">
        <f t="shared" si="8"/>
        <v>213.45999999996275</v>
      </c>
      <c r="H302" s="21">
        <f t="shared" si="9"/>
        <v>0</v>
      </c>
      <c r="I302" s="41" t="s">
        <v>28</v>
      </c>
      <c r="J302" s="41" t="s">
        <v>28</v>
      </c>
      <c r="K302" s="7"/>
      <c r="L302" s="37"/>
      <c r="M302" s="1"/>
      <c r="N302" s="1"/>
      <c r="O302" s="1"/>
      <c r="P302" s="1"/>
    </row>
    <row r="303" spans="1:16" s="17" customFormat="1">
      <c r="A303" s="39" t="s">
        <v>546</v>
      </c>
      <c r="B303" s="1" t="s">
        <v>547</v>
      </c>
      <c r="C303" s="1" t="s">
        <v>396</v>
      </c>
      <c r="D303" s="1" t="s">
        <v>548</v>
      </c>
      <c r="E303" s="60">
        <v>518802.76</v>
      </c>
      <c r="F303" s="72">
        <v>518816.08</v>
      </c>
      <c r="G303" s="40">
        <f t="shared" si="8"/>
        <v>13.320000000006985</v>
      </c>
      <c r="H303" s="21">
        <f t="shared" si="9"/>
        <v>0</v>
      </c>
      <c r="I303" s="41" t="s">
        <v>28</v>
      </c>
      <c r="J303" s="41" t="s">
        <v>28</v>
      </c>
      <c r="K303" s="7"/>
      <c r="L303" s="37"/>
      <c r="M303" s="1"/>
      <c r="N303" s="1"/>
      <c r="O303" s="1"/>
      <c r="P303" s="1"/>
    </row>
    <row r="304" spans="1:16" s="17" customFormat="1">
      <c r="A304" s="39" t="s">
        <v>546</v>
      </c>
      <c r="B304" s="1" t="s">
        <v>547</v>
      </c>
      <c r="C304" s="1" t="s">
        <v>209</v>
      </c>
      <c r="D304" s="1" t="s">
        <v>549</v>
      </c>
      <c r="E304" s="60">
        <v>457663.2</v>
      </c>
      <c r="F304" s="72">
        <v>457676.93</v>
      </c>
      <c r="G304" s="40">
        <f t="shared" si="8"/>
        <v>13.729999999981374</v>
      </c>
      <c r="H304" s="21">
        <f t="shared" si="9"/>
        <v>0</v>
      </c>
      <c r="I304" s="41" t="s">
        <v>28</v>
      </c>
      <c r="J304" s="41" t="s">
        <v>28</v>
      </c>
      <c r="K304" s="7"/>
      <c r="L304" s="37"/>
      <c r="M304" s="1"/>
      <c r="N304" s="1"/>
      <c r="O304" s="1"/>
      <c r="P304" s="1"/>
    </row>
    <row r="305" spans="1:16" s="17" customFormat="1">
      <c r="A305" s="39" t="s">
        <v>546</v>
      </c>
      <c r="B305" s="1" t="s">
        <v>547</v>
      </c>
      <c r="C305" s="1" t="s">
        <v>47</v>
      </c>
      <c r="D305" s="1" t="s">
        <v>550</v>
      </c>
      <c r="E305" s="60">
        <v>4254565.92</v>
      </c>
      <c r="F305" s="72">
        <v>4254731.6900000004</v>
      </c>
      <c r="G305" s="40">
        <f t="shared" si="8"/>
        <v>165.77000000048429</v>
      </c>
      <c r="H305" s="21">
        <f t="shared" si="9"/>
        <v>0</v>
      </c>
      <c r="I305" s="41" t="s">
        <v>28</v>
      </c>
      <c r="J305" s="41" t="s">
        <v>28</v>
      </c>
      <c r="K305" s="7"/>
      <c r="L305" s="37"/>
      <c r="M305" s="1"/>
      <c r="N305" s="1"/>
      <c r="O305" s="1"/>
      <c r="P305" s="1"/>
    </row>
    <row r="306" spans="1:16" s="17" customFormat="1">
      <c r="A306" s="39" t="s">
        <v>546</v>
      </c>
      <c r="B306" s="1" t="s">
        <v>547</v>
      </c>
      <c r="C306" s="1" t="s">
        <v>62</v>
      </c>
      <c r="D306" s="1" t="s">
        <v>551</v>
      </c>
      <c r="E306" s="60">
        <v>4584802.58</v>
      </c>
      <c r="F306" s="72">
        <v>4584994.45</v>
      </c>
      <c r="G306" s="40">
        <f t="shared" si="8"/>
        <v>191.87000000011176</v>
      </c>
      <c r="H306" s="21">
        <f t="shared" si="9"/>
        <v>0</v>
      </c>
      <c r="I306" s="41" t="s">
        <v>28</v>
      </c>
      <c r="J306" s="41" t="s">
        <v>28</v>
      </c>
      <c r="K306" s="7"/>
      <c r="L306" s="37"/>
      <c r="M306" s="1"/>
      <c r="N306" s="1"/>
      <c r="O306" s="1"/>
      <c r="P306" s="1"/>
    </row>
    <row r="307" spans="1:16" s="17" customFormat="1">
      <c r="A307" s="39" t="s">
        <v>546</v>
      </c>
      <c r="B307" s="1" t="s">
        <v>547</v>
      </c>
      <c r="C307" s="1" t="s">
        <v>144</v>
      </c>
      <c r="D307" s="1" t="s">
        <v>552</v>
      </c>
      <c r="E307" s="60">
        <v>809131.86</v>
      </c>
      <c r="F307" s="72">
        <v>809163.42</v>
      </c>
      <c r="G307" s="40">
        <f t="shared" si="8"/>
        <v>31.560000000055879</v>
      </c>
      <c r="H307" s="21">
        <f t="shared" si="9"/>
        <v>0</v>
      </c>
      <c r="I307" s="41" t="s">
        <v>28</v>
      </c>
      <c r="J307" s="41" t="s">
        <v>28</v>
      </c>
      <c r="K307" s="7"/>
      <c r="L307" s="37"/>
      <c r="M307" s="1"/>
      <c r="N307" s="1"/>
      <c r="O307" s="1"/>
      <c r="P307" s="1"/>
    </row>
    <row r="308" spans="1:16" s="17" customFormat="1">
      <c r="A308" s="39" t="s">
        <v>546</v>
      </c>
      <c r="B308" s="1" t="s">
        <v>547</v>
      </c>
      <c r="C308" s="1" t="s">
        <v>122</v>
      </c>
      <c r="D308" s="1" t="s">
        <v>553</v>
      </c>
      <c r="E308" s="60">
        <v>203860.74</v>
      </c>
      <c r="F308" s="72">
        <v>203873.78</v>
      </c>
      <c r="G308" s="40">
        <f t="shared" si="8"/>
        <v>13.040000000008149</v>
      </c>
      <c r="H308" s="21">
        <f t="shared" si="9"/>
        <v>1E-4</v>
      </c>
      <c r="I308" s="41" t="s">
        <v>28</v>
      </c>
      <c r="J308" s="41" t="s">
        <v>28</v>
      </c>
      <c r="K308" s="7"/>
      <c r="L308" s="37"/>
      <c r="M308" s="1"/>
      <c r="N308" s="1"/>
      <c r="O308" s="1"/>
      <c r="P308" s="1"/>
    </row>
    <row r="309" spans="1:16" s="17" customFormat="1">
      <c r="A309" s="39" t="s">
        <v>554</v>
      </c>
      <c r="B309" s="1" t="s">
        <v>555</v>
      </c>
      <c r="C309" s="1" t="s">
        <v>47</v>
      </c>
      <c r="D309" s="1" t="s">
        <v>556</v>
      </c>
      <c r="E309" s="60">
        <v>5561258.3499999996</v>
      </c>
      <c r="F309" s="72">
        <v>5561461.0700000003</v>
      </c>
      <c r="G309" s="40">
        <f t="shared" si="8"/>
        <v>202.72000000067055</v>
      </c>
      <c r="H309" s="21">
        <f t="shared" si="9"/>
        <v>0</v>
      </c>
      <c r="I309" s="41" t="s">
        <v>28</v>
      </c>
      <c r="J309" s="41" t="s">
        <v>28</v>
      </c>
      <c r="K309" s="7"/>
      <c r="L309" s="37"/>
      <c r="M309" s="1"/>
      <c r="N309" s="1"/>
      <c r="O309" s="1"/>
      <c r="P309" s="1"/>
    </row>
    <row r="310" spans="1:16" s="17" customFormat="1">
      <c r="A310" s="39" t="s">
        <v>554</v>
      </c>
      <c r="B310" s="1" t="s">
        <v>555</v>
      </c>
      <c r="C310" s="1" t="s">
        <v>205</v>
      </c>
      <c r="D310" s="1" t="s">
        <v>557</v>
      </c>
      <c r="E310" s="60">
        <v>1786162.52</v>
      </c>
      <c r="F310" s="72">
        <v>1786286.18</v>
      </c>
      <c r="G310" s="40">
        <f t="shared" si="8"/>
        <v>123.65999999991618</v>
      </c>
      <c r="H310" s="21">
        <f t="shared" si="9"/>
        <v>1E-4</v>
      </c>
      <c r="I310" s="41" t="s">
        <v>28</v>
      </c>
      <c r="J310" s="41" t="s">
        <v>28</v>
      </c>
      <c r="K310" s="7"/>
      <c r="L310" s="37"/>
      <c r="M310" s="1"/>
      <c r="N310" s="1"/>
      <c r="O310" s="1"/>
      <c r="P310" s="1"/>
    </row>
    <row r="311" spans="1:16" s="17" customFormat="1">
      <c r="A311" s="39" t="s">
        <v>558</v>
      </c>
      <c r="B311" s="1" t="s">
        <v>559</v>
      </c>
      <c r="C311" s="1" t="s">
        <v>532</v>
      </c>
      <c r="D311" s="1" t="s">
        <v>560</v>
      </c>
      <c r="E311" s="60">
        <v>358587.27</v>
      </c>
      <c r="F311" s="72">
        <v>358601.24</v>
      </c>
      <c r="G311" s="40">
        <f t="shared" si="8"/>
        <v>13.96999999997206</v>
      </c>
      <c r="H311" s="21">
        <f t="shared" si="9"/>
        <v>0</v>
      </c>
      <c r="I311" s="41" t="s">
        <v>28</v>
      </c>
      <c r="J311" s="41" t="s">
        <v>28</v>
      </c>
      <c r="K311" s="7"/>
      <c r="L311" s="37"/>
      <c r="M311" s="1"/>
      <c r="N311" s="1"/>
      <c r="O311" s="1"/>
      <c r="P311" s="1"/>
    </row>
    <row r="312" spans="1:16" s="17" customFormat="1">
      <c r="A312" s="39" t="s">
        <v>558</v>
      </c>
      <c r="B312" s="1" t="s">
        <v>559</v>
      </c>
      <c r="C312" s="1" t="s">
        <v>78</v>
      </c>
      <c r="D312" s="1" t="s">
        <v>561</v>
      </c>
      <c r="E312" s="60">
        <v>2749899.42</v>
      </c>
      <c r="F312" s="72">
        <v>2750002.23</v>
      </c>
      <c r="G312" s="40">
        <f t="shared" si="8"/>
        <v>102.81000000005588</v>
      </c>
      <c r="H312" s="21">
        <f t="shared" si="9"/>
        <v>0</v>
      </c>
      <c r="I312" s="41" t="s">
        <v>28</v>
      </c>
      <c r="J312" s="41" t="s">
        <v>28</v>
      </c>
      <c r="K312" s="7"/>
      <c r="L312" s="37"/>
      <c r="M312" s="1"/>
      <c r="N312" s="1"/>
      <c r="O312" s="1"/>
      <c r="P312" s="1"/>
    </row>
    <row r="313" spans="1:16" s="17" customFormat="1">
      <c r="A313" s="39" t="s">
        <v>558</v>
      </c>
      <c r="B313" s="1" t="s">
        <v>559</v>
      </c>
      <c r="C313" s="1" t="s">
        <v>100</v>
      </c>
      <c r="D313" s="1" t="s">
        <v>562</v>
      </c>
      <c r="E313" s="60">
        <v>4227051.54</v>
      </c>
      <c r="F313" s="72">
        <v>4227277.59</v>
      </c>
      <c r="G313" s="40">
        <f t="shared" si="8"/>
        <v>226.04999999981374</v>
      </c>
      <c r="H313" s="21">
        <f t="shared" si="9"/>
        <v>1E-4</v>
      </c>
      <c r="I313" s="41" t="s">
        <v>28</v>
      </c>
      <c r="J313" s="41" t="s">
        <v>28</v>
      </c>
      <c r="K313" s="7"/>
      <c r="L313" s="37"/>
      <c r="M313" s="1"/>
      <c r="N313" s="1"/>
      <c r="O313" s="1"/>
      <c r="P313" s="1"/>
    </row>
    <row r="314" spans="1:16" s="17" customFormat="1">
      <c r="A314" s="39" t="s">
        <v>558</v>
      </c>
      <c r="B314" s="1" t="s">
        <v>559</v>
      </c>
      <c r="C314" s="1" t="s">
        <v>80</v>
      </c>
      <c r="D314" s="1" t="s">
        <v>563</v>
      </c>
      <c r="E314" s="60">
        <v>1255700.8600000001</v>
      </c>
      <c r="F314" s="72">
        <v>1255743.77</v>
      </c>
      <c r="G314" s="40">
        <f t="shared" si="8"/>
        <v>42.909999999916181</v>
      </c>
      <c r="H314" s="21">
        <f t="shared" si="9"/>
        <v>0</v>
      </c>
      <c r="I314" s="41" t="s">
        <v>28</v>
      </c>
      <c r="J314" s="41" t="s">
        <v>28</v>
      </c>
      <c r="K314" s="7"/>
      <c r="L314" s="37"/>
      <c r="M314" s="1"/>
      <c r="N314" s="1"/>
      <c r="O314" s="1"/>
      <c r="P314" s="1"/>
    </row>
    <row r="315" spans="1:16" s="17" customFormat="1">
      <c r="A315" s="39" t="s">
        <v>558</v>
      </c>
      <c r="B315" s="1" t="s">
        <v>559</v>
      </c>
      <c r="C315" s="1" t="s">
        <v>234</v>
      </c>
      <c r="D315" s="1" t="s">
        <v>564</v>
      </c>
      <c r="E315" s="60">
        <v>3243383.77</v>
      </c>
      <c r="F315" s="72">
        <v>3243479.97</v>
      </c>
      <c r="G315" s="40">
        <f t="shared" si="8"/>
        <v>96.200000000186265</v>
      </c>
      <c r="H315" s="21">
        <f t="shared" si="9"/>
        <v>0</v>
      </c>
      <c r="I315" s="41" t="s">
        <v>28</v>
      </c>
      <c r="J315" s="41" t="s">
        <v>28</v>
      </c>
      <c r="K315" s="7"/>
      <c r="L315" s="37"/>
      <c r="M315" s="1"/>
      <c r="N315" s="1"/>
      <c r="O315" s="1"/>
      <c r="P315" s="1"/>
    </row>
    <row r="316" spans="1:16" s="17" customFormat="1">
      <c r="A316" s="39" t="s">
        <v>558</v>
      </c>
      <c r="B316" s="1" t="s">
        <v>559</v>
      </c>
      <c r="C316" s="1" t="s">
        <v>116</v>
      </c>
      <c r="D316" s="1" t="s">
        <v>565</v>
      </c>
      <c r="E316" s="60">
        <v>17452614.18</v>
      </c>
      <c r="F316" s="72">
        <v>17453346.68</v>
      </c>
      <c r="G316" s="40">
        <f t="shared" si="8"/>
        <v>732.5</v>
      </c>
      <c r="H316" s="21">
        <f t="shared" si="9"/>
        <v>0</v>
      </c>
      <c r="I316" s="41" t="s">
        <v>28</v>
      </c>
      <c r="J316" s="41" t="s">
        <v>28</v>
      </c>
      <c r="K316" s="7"/>
      <c r="L316" s="37"/>
      <c r="M316" s="1"/>
      <c r="N316" s="1"/>
      <c r="O316" s="1"/>
      <c r="P316" s="1"/>
    </row>
    <row r="317" spans="1:16" s="17" customFormat="1">
      <c r="A317" s="39" t="s">
        <v>558</v>
      </c>
      <c r="B317" s="1" t="s">
        <v>559</v>
      </c>
      <c r="C317" s="1" t="s">
        <v>212</v>
      </c>
      <c r="D317" s="1" t="s">
        <v>566</v>
      </c>
      <c r="E317" s="60">
        <v>7585957.1399999997</v>
      </c>
      <c r="F317" s="72">
        <v>7586202.54</v>
      </c>
      <c r="G317" s="40">
        <f t="shared" si="8"/>
        <v>245.40000000037253</v>
      </c>
      <c r="H317" s="21">
        <f t="shared" si="9"/>
        <v>0</v>
      </c>
      <c r="I317" s="41" t="s">
        <v>28</v>
      </c>
      <c r="J317" s="41" t="s">
        <v>28</v>
      </c>
      <c r="K317" s="7"/>
      <c r="L317" s="37"/>
      <c r="M317" s="1"/>
      <c r="N317" s="1"/>
      <c r="O317" s="1"/>
      <c r="P317" s="1"/>
    </row>
    <row r="318" spans="1:16" s="17" customFormat="1">
      <c r="A318" s="39" t="s">
        <v>558</v>
      </c>
      <c r="B318" s="1" t="s">
        <v>559</v>
      </c>
      <c r="C318" s="1" t="s">
        <v>49</v>
      </c>
      <c r="D318" s="1" t="s">
        <v>567</v>
      </c>
      <c r="E318" s="60">
        <v>520397.16</v>
      </c>
      <c r="F318" s="72">
        <v>520418.04</v>
      </c>
      <c r="G318" s="40">
        <f t="shared" si="8"/>
        <v>20.880000000004657</v>
      </c>
      <c r="H318" s="21">
        <f t="shared" si="9"/>
        <v>0</v>
      </c>
      <c r="I318" s="41" t="s">
        <v>28</v>
      </c>
      <c r="J318" s="41" t="s">
        <v>28</v>
      </c>
      <c r="K318" s="7"/>
      <c r="L318" s="37"/>
      <c r="M318" s="1"/>
      <c r="N318" s="1"/>
      <c r="O318" s="1"/>
      <c r="P318" s="1"/>
    </row>
    <row r="319" spans="1:16" s="17" customFormat="1">
      <c r="A319" s="39" t="s">
        <v>558</v>
      </c>
      <c r="B319" s="1" t="s">
        <v>559</v>
      </c>
      <c r="C319" s="1" t="s">
        <v>168</v>
      </c>
      <c r="D319" s="1" t="s">
        <v>568</v>
      </c>
      <c r="E319" s="60">
        <v>3349107.3</v>
      </c>
      <c r="F319" s="72">
        <v>3349211.68</v>
      </c>
      <c r="G319" s="40">
        <f t="shared" si="8"/>
        <v>104.3800000003539</v>
      </c>
      <c r="H319" s="21">
        <f t="shared" si="9"/>
        <v>0</v>
      </c>
      <c r="I319" s="41" t="s">
        <v>28</v>
      </c>
      <c r="J319" s="41" t="s">
        <v>28</v>
      </c>
      <c r="K319" s="7"/>
      <c r="L319" s="37"/>
      <c r="M319" s="1"/>
      <c r="N319" s="1"/>
      <c r="O319" s="1"/>
      <c r="P319" s="1"/>
    </row>
    <row r="320" spans="1:16" s="17" customFormat="1">
      <c r="A320" s="39" t="s">
        <v>558</v>
      </c>
      <c r="B320" s="1" t="s">
        <v>559</v>
      </c>
      <c r="C320" s="1" t="s">
        <v>569</v>
      </c>
      <c r="D320" s="1" t="s">
        <v>570</v>
      </c>
      <c r="E320" s="60">
        <v>1901460.26</v>
      </c>
      <c r="F320" s="72">
        <v>1901520.72</v>
      </c>
      <c r="G320" s="40">
        <f t="shared" si="8"/>
        <v>60.459999999962747</v>
      </c>
      <c r="H320" s="21">
        <f t="shared" si="9"/>
        <v>0</v>
      </c>
      <c r="I320" s="41" t="s">
        <v>28</v>
      </c>
      <c r="J320" s="41" t="s">
        <v>28</v>
      </c>
      <c r="K320" s="7"/>
      <c r="L320" s="37"/>
      <c r="M320" s="1"/>
      <c r="N320" s="1"/>
      <c r="O320" s="1"/>
      <c r="P320" s="1"/>
    </row>
    <row r="321" spans="1:16" s="17" customFormat="1">
      <c r="A321" s="39" t="s">
        <v>571</v>
      </c>
      <c r="B321" s="1" t="s">
        <v>572</v>
      </c>
      <c r="C321" s="1" t="s">
        <v>47</v>
      </c>
      <c r="D321" s="1" t="s">
        <v>573</v>
      </c>
      <c r="E321" s="60">
        <v>1854371.74</v>
      </c>
      <c r="F321" s="72">
        <v>1854502.25</v>
      </c>
      <c r="G321" s="40">
        <f t="shared" si="8"/>
        <v>130.51000000000931</v>
      </c>
      <c r="H321" s="21">
        <f t="shared" si="9"/>
        <v>1E-4</v>
      </c>
      <c r="I321" s="41" t="s">
        <v>28</v>
      </c>
      <c r="J321" s="41" t="s">
        <v>28</v>
      </c>
      <c r="K321" s="7"/>
      <c r="L321" s="37"/>
      <c r="M321" s="1"/>
      <c r="N321" s="1"/>
      <c r="O321" s="1"/>
      <c r="P321" s="1"/>
    </row>
    <row r="322" spans="1:16" s="17" customFormat="1">
      <c r="A322" s="39" t="s">
        <v>571</v>
      </c>
      <c r="B322" s="1" t="s">
        <v>572</v>
      </c>
      <c r="C322" s="1" t="s">
        <v>78</v>
      </c>
      <c r="D322" s="1" t="s">
        <v>574</v>
      </c>
      <c r="E322" s="61">
        <v>768.35</v>
      </c>
      <c r="F322" s="73">
        <v>768.35</v>
      </c>
      <c r="G322" s="40">
        <f t="shared" si="8"/>
        <v>0</v>
      </c>
      <c r="H322" s="21">
        <f t="shared" si="9"/>
        <v>0</v>
      </c>
      <c r="I322" s="41">
        <v>1</v>
      </c>
      <c r="J322" s="41">
        <v>1</v>
      </c>
      <c r="K322" s="7"/>
      <c r="L322" s="37"/>
      <c r="M322" s="1"/>
      <c r="N322" s="1"/>
      <c r="O322" s="1"/>
      <c r="P322" s="1"/>
    </row>
    <row r="323" spans="1:16" s="17" customFormat="1">
      <c r="A323" s="39" t="s">
        <v>571</v>
      </c>
      <c r="B323" s="1" t="s">
        <v>572</v>
      </c>
      <c r="C323" s="1" t="s">
        <v>37</v>
      </c>
      <c r="D323" s="1" t="s">
        <v>575</v>
      </c>
      <c r="E323" s="60">
        <v>41286.06</v>
      </c>
      <c r="F323" s="72">
        <v>41286.06</v>
      </c>
      <c r="G323" s="40">
        <f t="shared" si="8"/>
        <v>0</v>
      </c>
      <c r="H323" s="21">
        <f t="shared" si="9"/>
        <v>0</v>
      </c>
      <c r="I323" s="41">
        <v>1</v>
      </c>
      <c r="J323" s="41">
        <v>1</v>
      </c>
      <c r="K323" s="7"/>
      <c r="L323" s="37"/>
      <c r="M323" s="1"/>
      <c r="N323" s="1"/>
      <c r="O323" s="1"/>
      <c r="P323" s="1"/>
    </row>
    <row r="324" spans="1:16" s="17" customFormat="1">
      <c r="A324" s="39" t="s">
        <v>571</v>
      </c>
      <c r="B324" s="1" t="s">
        <v>572</v>
      </c>
      <c r="C324" s="1" t="s">
        <v>80</v>
      </c>
      <c r="D324" s="1" t="s">
        <v>576</v>
      </c>
      <c r="E324" s="60">
        <v>1167285.31</v>
      </c>
      <c r="F324" s="72">
        <v>1167361.24</v>
      </c>
      <c r="G324" s="40">
        <f t="shared" si="8"/>
        <v>75.929999999934807</v>
      </c>
      <c r="H324" s="21">
        <f t="shared" si="9"/>
        <v>1E-4</v>
      </c>
      <c r="I324" s="41" t="s">
        <v>28</v>
      </c>
      <c r="J324" s="41" t="s">
        <v>28</v>
      </c>
      <c r="K324" s="7"/>
      <c r="L324" s="37"/>
      <c r="M324" s="1"/>
      <c r="N324" s="1"/>
      <c r="O324" s="1"/>
      <c r="P324" s="1"/>
    </row>
    <row r="325" spans="1:16" s="17" customFormat="1">
      <c r="A325" s="39" t="s">
        <v>577</v>
      </c>
      <c r="B325" s="1" t="s">
        <v>578</v>
      </c>
      <c r="C325" s="1" t="s">
        <v>100</v>
      </c>
      <c r="D325" s="1" t="s">
        <v>579</v>
      </c>
      <c r="E325" s="60">
        <v>2759552.07</v>
      </c>
      <c r="F325" s="72">
        <v>2759646.48</v>
      </c>
      <c r="G325" s="40">
        <f t="shared" si="8"/>
        <v>94.410000000149012</v>
      </c>
      <c r="H325" s="21">
        <f t="shared" si="9"/>
        <v>0</v>
      </c>
      <c r="I325" s="41" t="s">
        <v>28</v>
      </c>
      <c r="J325" s="41" t="s">
        <v>28</v>
      </c>
      <c r="K325" s="7"/>
      <c r="L325" s="37"/>
      <c r="M325" s="1"/>
      <c r="N325" s="1"/>
      <c r="O325" s="1"/>
      <c r="P325" s="1"/>
    </row>
    <row r="326" spans="1:16" s="17" customFormat="1">
      <c r="A326" s="39" t="s">
        <v>577</v>
      </c>
      <c r="B326" s="1" t="s">
        <v>578</v>
      </c>
      <c r="C326" s="1" t="s">
        <v>105</v>
      </c>
      <c r="D326" s="1" t="s">
        <v>580</v>
      </c>
      <c r="E326" s="60">
        <v>2687695.93</v>
      </c>
      <c r="F326" s="72">
        <v>2687799.75</v>
      </c>
      <c r="G326" s="40">
        <f t="shared" si="8"/>
        <v>103.81999999983236</v>
      </c>
      <c r="H326" s="21">
        <f t="shared" si="9"/>
        <v>0</v>
      </c>
      <c r="I326" s="41" t="s">
        <v>28</v>
      </c>
      <c r="J326" s="41" t="s">
        <v>28</v>
      </c>
      <c r="K326" s="7"/>
      <c r="L326" s="37"/>
      <c r="M326" s="1"/>
      <c r="N326" s="1"/>
      <c r="O326" s="1"/>
      <c r="P326" s="1"/>
    </row>
    <row r="327" spans="1:16" s="17" customFormat="1">
      <c r="A327" s="39" t="s">
        <v>577</v>
      </c>
      <c r="B327" s="1" t="s">
        <v>578</v>
      </c>
      <c r="C327" s="1" t="s">
        <v>84</v>
      </c>
      <c r="D327" s="1" t="s">
        <v>581</v>
      </c>
      <c r="E327" s="60">
        <v>712617.31</v>
      </c>
      <c r="F327" s="72">
        <v>712647.54</v>
      </c>
      <c r="G327" s="40">
        <f t="shared" si="8"/>
        <v>30.229999999981374</v>
      </c>
      <c r="H327" s="21">
        <f t="shared" si="9"/>
        <v>0</v>
      </c>
      <c r="I327" s="41" t="s">
        <v>28</v>
      </c>
      <c r="J327" s="41" t="s">
        <v>28</v>
      </c>
      <c r="K327" s="7"/>
      <c r="L327" s="37"/>
      <c r="M327" s="1"/>
      <c r="N327" s="1"/>
      <c r="O327" s="1"/>
      <c r="P327" s="1"/>
    </row>
    <row r="328" spans="1:16" s="17" customFormat="1">
      <c r="A328" s="39" t="s">
        <v>582</v>
      </c>
      <c r="B328" s="1" t="s">
        <v>583</v>
      </c>
      <c r="C328" s="1" t="s">
        <v>35</v>
      </c>
      <c r="D328" s="1" t="s">
        <v>584</v>
      </c>
      <c r="E328" s="60">
        <v>560052.49</v>
      </c>
      <c r="F328" s="72">
        <v>560072.64</v>
      </c>
      <c r="G328" s="40">
        <f t="shared" si="8"/>
        <v>20.150000000023283</v>
      </c>
      <c r="H328" s="21">
        <f t="shared" si="9"/>
        <v>0</v>
      </c>
      <c r="I328" s="41" t="s">
        <v>28</v>
      </c>
      <c r="J328" s="41" t="s">
        <v>28</v>
      </c>
      <c r="K328" s="7"/>
      <c r="L328" s="37"/>
      <c r="M328" s="1"/>
      <c r="N328" s="1"/>
      <c r="O328" s="1"/>
      <c r="P328" s="1"/>
    </row>
    <row r="329" spans="1:16" s="17" customFormat="1">
      <c r="A329" s="39" t="s">
        <v>582</v>
      </c>
      <c r="B329" s="1" t="s">
        <v>583</v>
      </c>
      <c r="C329" s="1" t="s">
        <v>78</v>
      </c>
      <c r="D329" s="1" t="s">
        <v>585</v>
      </c>
      <c r="E329" s="60">
        <v>1032395.53</v>
      </c>
      <c r="F329" s="72">
        <v>1032430.78</v>
      </c>
      <c r="G329" s="40">
        <f t="shared" si="8"/>
        <v>35.25</v>
      </c>
      <c r="H329" s="21">
        <f t="shared" si="9"/>
        <v>0</v>
      </c>
      <c r="I329" s="41" t="s">
        <v>28</v>
      </c>
      <c r="J329" s="41" t="s">
        <v>28</v>
      </c>
      <c r="K329" s="7"/>
      <c r="L329" s="37"/>
      <c r="M329" s="1"/>
      <c r="N329" s="1"/>
      <c r="O329" s="1"/>
      <c r="P329" s="1"/>
    </row>
    <row r="330" spans="1:16" s="17" customFormat="1">
      <c r="A330" s="39" t="s">
        <v>582</v>
      </c>
      <c r="B330" s="1" t="s">
        <v>583</v>
      </c>
      <c r="C330" s="1" t="s">
        <v>389</v>
      </c>
      <c r="D330" s="1" t="s">
        <v>586</v>
      </c>
      <c r="E330" s="60">
        <v>446572.42</v>
      </c>
      <c r="F330" s="72">
        <v>446606.68</v>
      </c>
      <c r="G330" s="40">
        <f t="shared" ref="G330:G394" si="10">SUM(F330-E330)</f>
        <v>34.260000000009313</v>
      </c>
      <c r="H330" s="21">
        <f t="shared" ref="H330:H393" si="11">ROUND(G330/E330,4)</f>
        <v>1E-4</v>
      </c>
      <c r="I330" s="41" t="s">
        <v>28</v>
      </c>
      <c r="J330" s="41" t="s">
        <v>28</v>
      </c>
      <c r="K330" s="7"/>
      <c r="L330" s="37"/>
      <c r="M330" s="1"/>
      <c r="N330" s="1"/>
      <c r="O330" s="1"/>
      <c r="P330" s="1"/>
    </row>
    <row r="331" spans="1:16" s="17" customFormat="1">
      <c r="A331" s="39" t="s">
        <v>582</v>
      </c>
      <c r="B331" s="1" t="s">
        <v>583</v>
      </c>
      <c r="C331" s="1" t="s">
        <v>64</v>
      </c>
      <c r="D331" s="1" t="s">
        <v>587</v>
      </c>
      <c r="E331" s="60">
        <v>2968602.41</v>
      </c>
      <c r="F331" s="72">
        <v>2968707.39</v>
      </c>
      <c r="G331" s="40">
        <f t="shared" si="10"/>
        <v>104.97999999998137</v>
      </c>
      <c r="H331" s="21">
        <f t="shared" si="11"/>
        <v>0</v>
      </c>
      <c r="I331" s="41" t="s">
        <v>28</v>
      </c>
      <c r="J331" s="41" t="s">
        <v>28</v>
      </c>
      <c r="K331" s="7"/>
      <c r="L331" s="37"/>
      <c r="M331" s="1"/>
      <c r="N331" s="1"/>
      <c r="O331" s="1"/>
      <c r="P331" s="1"/>
    </row>
    <row r="332" spans="1:16" s="17" customFormat="1">
      <c r="A332" s="39" t="s">
        <v>582</v>
      </c>
      <c r="B332" s="1" t="s">
        <v>583</v>
      </c>
      <c r="C332" s="1" t="s">
        <v>82</v>
      </c>
      <c r="D332" s="1" t="s">
        <v>588</v>
      </c>
      <c r="E332" s="60">
        <v>1762988.25</v>
      </c>
      <c r="F332" s="72">
        <v>1763052.87</v>
      </c>
      <c r="G332" s="40">
        <f t="shared" si="10"/>
        <v>64.620000000111759</v>
      </c>
      <c r="H332" s="21">
        <f t="shared" si="11"/>
        <v>0</v>
      </c>
      <c r="I332" s="41" t="s">
        <v>28</v>
      </c>
      <c r="J332" s="41" t="s">
        <v>28</v>
      </c>
      <c r="K332" s="7"/>
      <c r="L332" s="37"/>
      <c r="M332" s="1"/>
      <c r="N332" s="1"/>
      <c r="O332" s="1"/>
      <c r="P332" s="1"/>
    </row>
    <row r="333" spans="1:16" s="17" customFormat="1">
      <c r="A333" s="39" t="s">
        <v>582</v>
      </c>
      <c r="B333" s="1" t="s">
        <v>583</v>
      </c>
      <c r="C333" s="1" t="s">
        <v>353</v>
      </c>
      <c r="D333" s="1" t="s">
        <v>589</v>
      </c>
      <c r="E333" s="60">
        <v>487311.38</v>
      </c>
      <c r="F333" s="72">
        <v>487337.96</v>
      </c>
      <c r="G333" s="40">
        <f t="shared" si="10"/>
        <v>26.580000000016298</v>
      </c>
      <c r="H333" s="21">
        <f t="shared" si="11"/>
        <v>1E-4</v>
      </c>
      <c r="I333" s="41" t="s">
        <v>28</v>
      </c>
      <c r="J333" s="41" t="s">
        <v>28</v>
      </c>
      <c r="K333" s="7"/>
      <c r="L333" s="37"/>
      <c r="M333" s="1"/>
      <c r="N333" s="1"/>
      <c r="O333" s="1"/>
      <c r="P333" s="1"/>
    </row>
    <row r="334" spans="1:16" s="17" customFormat="1">
      <c r="A334" s="39" t="s">
        <v>590</v>
      </c>
      <c r="B334" s="1" t="s">
        <v>591</v>
      </c>
      <c r="C334" s="1" t="s">
        <v>35</v>
      </c>
      <c r="D334" s="1" t="s">
        <v>592</v>
      </c>
      <c r="E334" s="60">
        <v>17878.29</v>
      </c>
      <c r="F334" s="72">
        <v>17878.29</v>
      </c>
      <c r="G334" s="40">
        <f t="shared" si="10"/>
        <v>0</v>
      </c>
      <c r="H334" s="21">
        <f t="shared" si="11"/>
        <v>0</v>
      </c>
      <c r="I334" s="41">
        <v>1</v>
      </c>
      <c r="J334" s="41">
        <v>1</v>
      </c>
      <c r="K334" s="7"/>
      <c r="L334" s="37"/>
      <c r="M334" s="1"/>
      <c r="N334" s="1"/>
      <c r="O334" s="1"/>
      <c r="P334" s="1"/>
    </row>
    <row r="335" spans="1:16" s="17" customFormat="1">
      <c r="A335" s="39" t="s">
        <v>590</v>
      </c>
      <c r="B335" s="1" t="s">
        <v>591</v>
      </c>
      <c r="C335" s="1" t="s">
        <v>593</v>
      </c>
      <c r="D335" s="1" t="s">
        <v>594</v>
      </c>
      <c r="E335" s="60">
        <v>1362193.85</v>
      </c>
      <c r="F335" s="72">
        <v>1362240.65</v>
      </c>
      <c r="G335" s="40">
        <f t="shared" si="10"/>
        <v>46.799999999813735</v>
      </c>
      <c r="H335" s="21">
        <f t="shared" si="11"/>
        <v>0</v>
      </c>
      <c r="I335" s="41" t="s">
        <v>28</v>
      </c>
      <c r="J335" s="41" t="s">
        <v>28</v>
      </c>
      <c r="K335" s="7"/>
      <c r="L335" s="37"/>
      <c r="M335" s="1"/>
      <c r="N335" s="1"/>
      <c r="O335" s="1"/>
      <c r="P335" s="1"/>
    </row>
    <row r="336" spans="1:16" s="17" customFormat="1">
      <c r="A336" s="39" t="s">
        <v>590</v>
      </c>
      <c r="B336" s="1" t="s">
        <v>591</v>
      </c>
      <c r="C336" s="1" t="s">
        <v>595</v>
      </c>
      <c r="D336" s="1" t="s">
        <v>596</v>
      </c>
      <c r="E336" s="60">
        <v>1590201.7</v>
      </c>
      <c r="F336" s="72">
        <v>1590239.33</v>
      </c>
      <c r="G336" s="40">
        <f t="shared" si="10"/>
        <v>37.630000000121072</v>
      </c>
      <c r="H336" s="21">
        <f t="shared" si="11"/>
        <v>0</v>
      </c>
      <c r="I336" s="41" t="s">
        <v>28</v>
      </c>
      <c r="J336" s="41" t="s">
        <v>28</v>
      </c>
      <c r="K336" s="7"/>
      <c r="L336" s="37"/>
      <c r="M336" s="1"/>
      <c r="N336" s="1"/>
      <c r="O336" s="1"/>
      <c r="P336" s="1"/>
    </row>
    <row r="337" spans="1:16" s="17" customFormat="1">
      <c r="A337" s="39" t="s">
        <v>590</v>
      </c>
      <c r="B337" s="1" t="s">
        <v>591</v>
      </c>
      <c r="C337" s="1" t="s">
        <v>597</v>
      </c>
      <c r="D337" s="1" t="s">
        <v>598</v>
      </c>
      <c r="E337" s="60">
        <v>1827776.66</v>
      </c>
      <c r="F337" s="72">
        <v>1827819.91</v>
      </c>
      <c r="G337" s="40">
        <f t="shared" si="10"/>
        <v>43.25</v>
      </c>
      <c r="H337" s="21">
        <f t="shared" si="11"/>
        <v>0</v>
      </c>
      <c r="I337" s="41" t="s">
        <v>28</v>
      </c>
      <c r="J337" s="41" t="s">
        <v>28</v>
      </c>
      <c r="K337" s="7"/>
      <c r="L337" s="37"/>
      <c r="M337" s="1"/>
      <c r="N337" s="1"/>
      <c r="O337" s="1"/>
      <c r="P337" s="1"/>
    </row>
    <row r="338" spans="1:16" s="17" customFormat="1">
      <c r="A338" s="39" t="s">
        <v>590</v>
      </c>
      <c r="B338" s="1" t="s">
        <v>591</v>
      </c>
      <c r="C338" s="1" t="s">
        <v>599</v>
      </c>
      <c r="D338" s="1" t="s">
        <v>600</v>
      </c>
      <c r="E338" s="60">
        <v>2705414.28</v>
      </c>
      <c r="F338" s="72">
        <v>2705477.75</v>
      </c>
      <c r="G338" s="40">
        <f t="shared" si="10"/>
        <v>63.470000000204891</v>
      </c>
      <c r="H338" s="21">
        <f t="shared" si="11"/>
        <v>0</v>
      </c>
      <c r="I338" s="41" t="s">
        <v>28</v>
      </c>
      <c r="J338" s="41" t="s">
        <v>28</v>
      </c>
      <c r="K338" s="7"/>
      <c r="L338" s="37"/>
      <c r="M338" s="1"/>
      <c r="N338" s="1"/>
      <c r="O338" s="1"/>
      <c r="P338" s="1"/>
    </row>
    <row r="339" spans="1:16" s="17" customFormat="1">
      <c r="A339" s="39" t="s">
        <v>590</v>
      </c>
      <c r="B339" s="1" t="s">
        <v>591</v>
      </c>
      <c r="C339" s="1" t="s">
        <v>601</v>
      </c>
      <c r="D339" s="1" t="s">
        <v>602</v>
      </c>
      <c r="E339" s="60">
        <v>1907891.88</v>
      </c>
      <c r="F339" s="72">
        <v>1907936.68</v>
      </c>
      <c r="G339" s="40">
        <f t="shared" si="10"/>
        <v>44.800000000046566</v>
      </c>
      <c r="H339" s="21">
        <f t="shared" si="11"/>
        <v>0</v>
      </c>
      <c r="I339" s="41" t="s">
        <v>28</v>
      </c>
      <c r="J339" s="41" t="s">
        <v>28</v>
      </c>
      <c r="K339" s="7"/>
      <c r="L339" s="37"/>
      <c r="M339" s="1"/>
      <c r="N339" s="1"/>
      <c r="O339" s="1"/>
      <c r="P339" s="1"/>
    </row>
    <row r="340" spans="1:16" s="17" customFormat="1">
      <c r="A340" s="39" t="s">
        <v>590</v>
      </c>
      <c r="B340" s="1" t="s">
        <v>591</v>
      </c>
      <c r="C340" s="1" t="s">
        <v>603</v>
      </c>
      <c r="D340" s="1" t="s">
        <v>604</v>
      </c>
      <c r="E340" s="60">
        <v>2287122.38</v>
      </c>
      <c r="F340" s="72">
        <v>2287176.1</v>
      </c>
      <c r="G340" s="40">
        <f t="shared" si="10"/>
        <v>53.720000000204891</v>
      </c>
      <c r="H340" s="21">
        <f t="shared" si="11"/>
        <v>0</v>
      </c>
      <c r="I340" s="41" t="s">
        <v>28</v>
      </c>
      <c r="J340" s="41" t="s">
        <v>28</v>
      </c>
      <c r="K340" s="7"/>
      <c r="L340" s="37"/>
      <c r="M340" s="1"/>
      <c r="N340" s="1"/>
      <c r="O340" s="1"/>
      <c r="P340" s="1"/>
    </row>
    <row r="341" spans="1:16" s="17" customFormat="1">
      <c r="A341" s="39" t="s">
        <v>590</v>
      </c>
      <c r="B341" s="1" t="s">
        <v>591</v>
      </c>
      <c r="C341" s="1" t="s">
        <v>605</v>
      </c>
      <c r="D341" s="1" t="s">
        <v>606</v>
      </c>
      <c r="E341" s="60">
        <v>21737293.489999998</v>
      </c>
      <c r="F341" s="72">
        <v>21737805.149999999</v>
      </c>
      <c r="G341" s="40">
        <f t="shared" si="10"/>
        <v>511.66000000014901</v>
      </c>
      <c r="H341" s="21">
        <f t="shared" si="11"/>
        <v>0</v>
      </c>
      <c r="I341" s="41" t="s">
        <v>28</v>
      </c>
      <c r="J341" s="41" t="s">
        <v>28</v>
      </c>
      <c r="K341" s="7"/>
      <c r="L341" s="37"/>
      <c r="M341" s="1"/>
      <c r="N341" s="1"/>
      <c r="O341" s="1"/>
      <c r="P341" s="1"/>
    </row>
    <row r="342" spans="1:16" s="17" customFormat="1">
      <c r="A342" s="39" t="s">
        <v>590</v>
      </c>
      <c r="B342" s="1" t="s">
        <v>591</v>
      </c>
      <c r="C342" s="1" t="s">
        <v>607</v>
      </c>
      <c r="D342" s="1" t="s">
        <v>608</v>
      </c>
      <c r="E342" s="60">
        <v>3241378.19</v>
      </c>
      <c r="F342" s="72">
        <v>3241461</v>
      </c>
      <c r="G342" s="40">
        <f t="shared" si="10"/>
        <v>82.810000000055879</v>
      </c>
      <c r="H342" s="21">
        <f t="shared" si="11"/>
        <v>0</v>
      </c>
      <c r="I342" s="41" t="s">
        <v>28</v>
      </c>
      <c r="J342" s="41" t="s">
        <v>28</v>
      </c>
      <c r="K342" s="7"/>
      <c r="L342" s="37"/>
      <c r="M342" s="1"/>
      <c r="N342" s="1"/>
      <c r="O342" s="1"/>
      <c r="P342" s="1"/>
    </row>
    <row r="343" spans="1:16" s="17" customFormat="1">
      <c r="A343" s="39" t="s">
        <v>590</v>
      </c>
      <c r="B343" s="1" t="s">
        <v>591</v>
      </c>
      <c r="C343" s="1" t="s">
        <v>609</v>
      </c>
      <c r="D343" s="1" t="s">
        <v>610</v>
      </c>
      <c r="E343" s="60">
        <v>7478196.6900000004</v>
      </c>
      <c r="F343" s="72">
        <v>7478373.7599999998</v>
      </c>
      <c r="G343" s="40">
        <f t="shared" si="10"/>
        <v>177.0699999993667</v>
      </c>
      <c r="H343" s="21">
        <f t="shared" si="11"/>
        <v>0</v>
      </c>
      <c r="I343" s="41" t="s">
        <v>28</v>
      </c>
      <c r="J343" s="41" t="s">
        <v>28</v>
      </c>
      <c r="K343" s="7"/>
      <c r="L343" s="37"/>
      <c r="M343" s="1"/>
      <c r="N343" s="1"/>
      <c r="O343" s="1"/>
      <c r="P343" s="1"/>
    </row>
    <row r="344" spans="1:16" s="17" customFormat="1">
      <c r="A344" s="39" t="s">
        <v>590</v>
      </c>
      <c r="B344" s="1" t="s">
        <v>591</v>
      </c>
      <c r="C344" s="1" t="s">
        <v>611</v>
      </c>
      <c r="D344" s="1" t="s">
        <v>612</v>
      </c>
      <c r="E344" s="60">
        <v>258383.85</v>
      </c>
      <c r="F344" s="72">
        <v>258383.85</v>
      </c>
      <c r="G344" s="40">
        <f t="shared" si="10"/>
        <v>0</v>
      </c>
      <c r="H344" s="21">
        <f t="shared" si="11"/>
        <v>0</v>
      </c>
      <c r="I344" s="41"/>
      <c r="J344" s="41"/>
      <c r="K344" s="7"/>
      <c r="L344" s="37"/>
      <c r="M344" s="1"/>
      <c r="N344" s="1"/>
      <c r="O344" s="1"/>
      <c r="P344" s="1"/>
    </row>
    <row r="345" spans="1:16" s="17" customFormat="1">
      <c r="A345" s="39" t="s">
        <v>590</v>
      </c>
      <c r="B345" s="1" t="s">
        <v>591</v>
      </c>
      <c r="C345" s="1" t="s">
        <v>613</v>
      </c>
      <c r="D345" s="1" t="s">
        <v>614</v>
      </c>
      <c r="E345" s="60">
        <v>122375032.47</v>
      </c>
      <c r="F345" s="72">
        <v>122377928.16</v>
      </c>
      <c r="G345" s="40">
        <f t="shared" si="10"/>
        <v>2895.6899999976158</v>
      </c>
      <c r="H345" s="21">
        <f t="shared" si="11"/>
        <v>0</v>
      </c>
      <c r="I345" s="41" t="s">
        <v>28</v>
      </c>
      <c r="J345" s="41" t="s">
        <v>28</v>
      </c>
      <c r="K345" s="7"/>
      <c r="L345" s="37"/>
      <c r="M345" s="1"/>
      <c r="N345" s="1"/>
      <c r="O345" s="1"/>
      <c r="P345" s="1"/>
    </row>
    <row r="346" spans="1:16" s="17" customFormat="1">
      <c r="A346" s="39" t="s">
        <v>590</v>
      </c>
      <c r="B346" s="1" t="s">
        <v>591</v>
      </c>
      <c r="C346" s="1" t="s">
        <v>615</v>
      </c>
      <c r="D346" s="1" t="s">
        <v>616</v>
      </c>
      <c r="E346" s="60">
        <v>8472611.7699999996</v>
      </c>
      <c r="F346" s="72">
        <v>8472812.25</v>
      </c>
      <c r="G346" s="40">
        <f t="shared" si="10"/>
        <v>200.48000000044703</v>
      </c>
      <c r="H346" s="21">
        <f t="shared" si="11"/>
        <v>0</v>
      </c>
      <c r="I346" s="41" t="s">
        <v>28</v>
      </c>
      <c r="J346" s="41" t="s">
        <v>28</v>
      </c>
      <c r="K346" s="7"/>
      <c r="L346" s="37"/>
      <c r="M346" s="1"/>
      <c r="N346" s="1"/>
      <c r="O346" s="1"/>
      <c r="P346" s="1"/>
    </row>
    <row r="347" spans="1:16" s="17" customFormat="1">
      <c r="A347" s="39" t="s">
        <v>590</v>
      </c>
      <c r="B347" s="1" t="s">
        <v>591</v>
      </c>
      <c r="C347" s="1" t="s">
        <v>47</v>
      </c>
      <c r="D347" s="1" t="s">
        <v>617</v>
      </c>
      <c r="E347" s="60">
        <v>56272407.509999998</v>
      </c>
      <c r="F347" s="72">
        <v>56275025.649999999</v>
      </c>
      <c r="G347" s="40">
        <f t="shared" si="10"/>
        <v>2618.140000000596</v>
      </c>
      <c r="H347" s="21">
        <f t="shared" si="11"/>
        <v>0</v>
      </c>
      <c r="I347" s="41" t="s">
        <v>28</v>
      </c>
      <c r="J347" s="41" t="s">
        <v>28</v>
      </c>
      <c r="K347" s="7"/>
      <c r="L347" s="37"/>
      <c r="M347" s="1"/>
      <c r="N347" s="1"/>
      <c r="O347" s="1"/>
      <c r="P347" s="1"/>
    </row>
    <row r="348" spans="1:16" s="17" customFormat="1">
      <c r="A348" s="39" t="s">
        <v>590</v>
      </c>
      <c r="B348" s="1" t="s">
        <v>591</v>
      </c>
      <c r="C348" s="1" t="s">
        <v>100</v>
      </c>
      <c r="D348" s="1" t="s">
        <v>618</v>
      </c>
      <c r="E348" s="60">
        <v>90463.01</v>
      </c>
      <c r="F348" s="72">
        <v>90463.01</v>
      </c>
      <c r="G348" s="40">
        <f t="shared" si="10"/>
        <v>0</v>
      </c>
      <c r="H348" s="21">
        <f t="shared" si="11"/>
        <v>0</v>
      </c>
      <c r="I348" s="41">
        <v>1</v>
      </c>
      <c r="J348" s="41" t="s">
        <v>28</v>
      </c>
      <c r="K348" s="7"/>
      <c r="L348" s="37"/>
      <c r="M348" s="1"/>
      <c r="N348" s="1"/>
      <c r="O348" s="1"/>
      <c r="P348" s="1"/>
    </row>
    <row r="349" spans="1:16" s="17" customFormat="1">
      <c r="A349" s="39" t="s">
        <v>590</v>
      </c>
      <c r="B349" s="1" t="s">
        <v>591</v>
      </c>
      <c r="C349" s="1" t="s">
        <v>37</v>
      </c>
      <c r="D349" s="1" t="s">
        <v>619</v>
      </c>
      <c r="E349" s="60">
        <v>15704812.779999999</v>
      </c>
      <c r="F349" s="72">
        <v>15705493.109999999</v>
      </c>
      <c r="G349" s="40">
        <f t="shared" si="10"/>
        <v>680.33000000007451</v>
      </c>
      <c r="H349" s="21">
        <f t="shared" si="11"/>
        <v>0</v>
      </c>
      <c r="I349" s="41" t="s">
        <v>28</v>
      </c>
      <c r="J349" s="41" t="s">
        <v>28</v>
      </c>
      <c r="K349" s="7"/>
      <c r="L349" s="37"/>
      <c r="M349" s="1"/>
      <c r="N349" s="1"/>
      <c r="O349" s="1"/>
      <c r="P349" s="1"/>
    </row>
    <row r="350" spans="1:16" s="17" customFormat="1">
      <c r="A350" s="39" t="s">
        <v>590</v>
      </c>
      <c r="B350" s="1" t="s">
        <v>591</v>
      </c>
      <c r="C350" s="1" t="s">
        <v>80</v>
      </c>
      <c r="D350" s="1" t="s">
        <v>620</v>
      </c>
      <c r="E350" s="60">
        <v>12070857.58</v>
      </c>
      <c r="F350" s="72">
        <v>12071630.48</v>
      </c>
      <c r="G350" s="40">
        <f t="shared" si="10"/>
        <v>772.90000000037253</v>
      </c>
      <c r="H350" s="21">
        <f t="shared" si="11"/>
        <v>1E-4</v>
      </c>
      <c r="I350" s="41" t="s">
        <v>28</v>
      </c>
      <c r="J350" s="41" t="s">
        <v>28</v>
      </c>
      <c r="K350" s="7"/>
      <c r="L350" s="37"/>
      <c r="M350" s="1"/>
      <c r="N350" s="1"/>
      <c r="O350" s="1"/>
      <c r="P350" s="1"/>
    </row>
    <row r="351" spans="1:16" s="17" customFormat="1">
      <c r="A351" s="39" t="s">
        <v>590</v>
      </c>
      <c r="B351" s="1" t="s">
        <v>591</v>
      </c>
      <c r="C351" s="1" t="s">
        <v>58</v>
      </c>
      <c r="D351" s="1" t="s">
        <v>621</v>
      </c>
      <c r="E351" s="60">
        <v>6951972.25</v>
      </c>
      <c r="F351" s="72">
        <v>6952249.0300000003</v>
      </c>
      <c r="G351" s="40">
        <f t="shared" si="10"/>
        <v>276.78000000026077</v>
      </c>
      <c r="H351" s="21">
        <f t="shared" si="11"/>
        <v>0</v>
      </c>
      <c r="I351" s="41" t="s">
        <v>28</v>
      </c>
      <c r="J351" s="41" t="s">
        <v>28</v>
      </c>
      <c r="K351" s="7"/>
      <c r="L351" s="37"/>
      <c r="M351" s="1"/>
      <c r="N351" s="1"/>
      <c r="O351" s="1"/>
      <c r="P351" s="1"/>
    </row>
    <row r="352" spans="1:16" s="17" customFormat="1">
      <c r="A352" s="39" t="s">
        <v>590</v>
      </c>
      <c r="B352" s="1" t="s">
        <v>591</v>
      </c>
      <c r="C352" s="1" t="s">
        <v>88</v>
      </c>
      <c r="D352" s="1" t="s">
        <v>622</v>
      </c>
      <c r="E352" s="60">
        <v>3118100.47</v>
      </c>
      <c r="F352" s="72">
        <v>3118233.11</v>
      </c>
      <c r="G352" s="40">
        <f t="shared" si="10"/>
        <v>132.63999999966472</v>
      </c>
      <c r="H352" s="21">
        <f t="shared" si="11"/>
        <v>0</v>
      </c>
      <c r="I352" s="41" t="s">
        <v>28</v>
      </c>
      <c r="J352" s="41" t="s">
        <v>28</v>
      </c>
      <c r="K352" s="7"/>
      <c r="L352" s="37"/>
      <c r="M352" s="1"/>
      <c r="N352" s="1"/>
      <c r="O352" s="1"/>
      <c r="P352" s="1"/>
    </row>
    <row r="353" spans="1:16" s="17" customFormat="1">
      <c r="A353" s="39" t="s">
        <v>590</v>
      </c>
      <c r="B353" s="1" t="s">
        <v>591</v>
      </c>
      <c r="C353" s="1" t="s">
        <v>114</v>
      </c>
      <c r="D353" s="1" t="s">
        <v>623</v>
      </c>
      <c r="E353" s="60">
        <v>36598170.299999997</v>
      </c>
      <c r="F353" s="72">
        <v>36601258.520000003</v>
      </c>
      <c r="G353" s="40">
        <f t="shared" si="10"/>
        <v>3088.2200000062585</v>
      </c>
      <c r="H353" s="21">
        <f t="shared" si="11"/>
        <v>1E-4</v>
      </c>
      <c r="I353" s="41" t="s">
        <v>28</v>
      </c>
      <c r="J353" s="41" t="s">
        <v>28</v>
      </c>
      <c r="K353" s="7"/>
      <c r="L353" s="37"/>
      <c r="M353" s="1"/>
      <c r="N353" s="1"/>
      <c r="O353" s="1"/>
      <c r="P353" s="1"/>
    </row>
    <row r="354" spans="1:16" s="17" customFormat="1">
      <c r="A354" s="39" t="s">
        <v>590</v>
      </c>
      <c r="B354" s="1" t="s">
        <v>591</v>
      </c>
      <c r="C354" s="1" t="s">
        <v>376</v>
      </c>
      <c r="D354" s="1" t="s">
        <v>624</v>
      </c>
      <c r="E354" s="60">
        <v>2355951.13</v>
      </c>
      <c r="F354" s="72">
        <v>2356066.0299999998</v>
      </c>
      <c r="G354" s="40">
        <f t="shared" si="10"/>
        <v>114.89999999990687</v>
      </c>
      <c r="H354" s="21">
        <f t="shared" si="11"/>
        <v>0</v>
      </c>
      <c r="I354" s="41" t="s">
        <v>28</v>
      </c>
      <c r="J354" s="41" t="s">
        <v>28</v>
      </c>
      <c r="K354" s="7"/>
      <c r="L354" s="37"/>
      <c r="M354" s="1"/>
      <c r="N354" s="1"/>
      <c r="O354" s="1"/>
      <c r="P354" s="1"/>
    </row>
    <row r="355" spans="1:16" s="17" customFormat="1">
      <c r="A355" s="39" t="s">
        <v>590</v>
      </c>
      <c r="B355" s="1" t="s">
        <v>591</v>
      </c>
      <c r="C355" s="1" t="s">
        <v>625</v>
      </c>
      <c r="D355" s="1" t="s">
        <v>626</v>
      </c>
      <c r="E355" s="60">
        <v>2572285.09</v>
      </c>
      <c r="F355" s="72">
        <v>2572741.9900000002</v>
      </c>
      <c r="G355" s="40">
        <f t="shared" si="10"/>
        <v>456.90000000037253</v>
      </c>
      <c r="H355" s="21">
        <f t="shared" si="11"/>
        <v>2.0000000000000001E-4</v>
      </c>
      <c r="I355" s="41" t="s">
        <v>28</v>
      </c>
      <c r="J355" s="41" t="s">
        <v>28</v>
      </c>
      <c r="K355" s="7"/>
      <c r="L355" s="37"/>
      <c r="M355" s="1"/>
      <c r="N355" s="1"/>
      <c r="O355" s="1"/>
      <c r="P355" s="1"/>
    </row>
    <row r="356" spans="1:16" s="17" customFormat="1">
      <c r="A356" s="39" t="s">
        <v>590</v>
      </c>
      <c r="B356" s="1" t="s">
        <v>591</v>
      </c>
      <c r="C356" s="1" t="s">
        <v>465</v>
      </c>
      <c r="D356" s="1" t="s">
        <v>627</v>
      </c>
      <c r="E356" s="60">
        <v>44753273.619999997</v>
      </c>
      <c r="F356" s="72">
        <v>44755071.020000003</v>
      </c>
      <c r="G356" s="40">
        <f t="shared" si="10"/>
        <v>1797.4000000059605</v>
      </c>
      <c r="H356" s="21">
        <f t="shared" si="11"/>
        <v>0</v>
      </c>
      <c r="I356" s="41" t="s">
        <v>28</v>
      </c>
      <c r="J356" s="41" t="s">
        <v>28</v>
      </c>
      <c r="K356" s="7"/>
      <c r="L356" s="37"/>
      <c r="M356" s="1"/>
      <c r="N356" s="1"/>
      <c r="O356" s="1"/>
      <c r="P356" s="1"/>
    </row>
    <row r="357" spans="1:16" s="17" customFormat="1">
      <c r="A357" s="39" t="s">
        <v>590</v>
      </c>
      <c r="B357" s="1" t="s">
        <v>591</v>
      </c>
      <c r="C357" s="1" t="s">
        <v>628</v>
      </c>
      <c r="D357" s="1" t="s">
        <v>629</v>
      </c>
      <c r="E357" s="60">
        <v>4463741.76</v>
      </c>
      <c r="F357" s="72">
        <v>4463912.13</v>
      </c>
      <c r="G357" s="40">
        <f t="shared" si="10"/>
        <v>170.37000000011176</v>
      </c>
      <c r="H357" s="21">
        <f t="shared" si="11"/>
        <v>0</v>
      </c>
      <c r="I357" s="41" t="s">
        <v>28</v>
      </c>
      <c r="J357" s="41" t="s">
        <v>28</v>
      </c>
      <c r="K357" s="7"/>
      <c r="L357" s="37"/>
      <c r="M357" s="1"/>
      <c r="N357" s="1"/>
      <c r="O357" s="1"/>
      <c r="P357" s="1"/>
    </row>
    <row r="358" spans="1:16" s="17" customFormat="1">
      <c r="A358" s="39" t="s">
        <v>590</v>
      </c>
      <c r="B358" s="1" t="s">
        <v>591</v>
      </c>
      <c r="C358" s="1" t="s">
        <v>569</v>
      </c>
      <c r="D358" s="1" t="s">
        <v>630</v>
      </c>
      <c r="E358" s="60">
        <v>9304082.5299999993</v>
      </c>
      <c r="F358" s="72">
        <v>9304342.2899999991</v>
      </c>
      <c r="G358" s="40">
        <f t="shared" si="10"/>
        <v>259.75999999977648</v>
      </c>
      <c r="H358" s="21">
        <f t="shared" si="11"/>
        <v>0</v>
      </c>
      <c r="I358" s="41" t="s">
        <v>28</v>
      </c>
      <c r="J358" s="41" t="s">
        <v>28</v>
      </c>
      <c r="K358" s="7"/>
      <c r="L358" s="37"/>
      <c r="M358" s="1"/>
      <c r="N358" s="1"/>
      <c r="O358" s="1"/>
      <c r="P358" s="1"/>
    </row>
    <row r="359" spans="1:16" s="17" customFormat="1">
      <c r="A359" s="39" t="s">
        <v>590</v>
      </c>
      <c r="B359" s="1" t="s">
        <v>591</v>
      </c>
      <c r="C359" s="1" t="s">
        <v>432</v>
      </c>
      <c r="D359" s="1" t="s">
        <v>631</v>
      </c>
      <c r="E359" s="60">
        <v>97044226.370000005</v>
      </c>
      <c r="F359" s="72">
        <v>97049336.870000005</v>
      </c>
      <c r="G359" s="40">
        <f t="shared" si="10"/>
        <v>5110.5</v>
      </c>
      <c r="H359" s="21">
        <f t="shared" si="11"/>
        <v>1E-4</v>
      </c>
      <c r="I359" s="41" t="s">
        <v>28</v>
      </c>
      <c r="J359" s="41" t="s">
        <v>28</v>
      </c>
      <c r="K359" s="7"/>
      <c r="L359" s="37"/>
      <c r="M359" s="1"/>
      <c r="N359" s="1"/>
      <c r="O359" s="1"/>
      <c r="P359" s="1"/>
    </row>
    <row r="360" spans="1:16" s="17" customFormat="1">
      <c r="A360" s="39" t="s">
        <v>590</v>
      </c>
      <c r="B360" s="1" t="s">
        <v>591</v>
      </c>
      <c r="C360" s="1" t="s">
        <v>632</v>
      </c>
      <c r="D360" s="1" t="s">
        <v>633</v>
      </c>
      <c r="E360" s="60">
        <v>782168.99</v>
      </c>
      <c r="F360" s="72">
        <v>782187.5</v>
      </c>
      <c r="G360" s="40">
        <f t="shared" si="10"/>
        <v>18.510000000009313</v>
      </c>
      <c r="H360" s="21">
        <f t="shared" si="11"/>
        <v>0</v>
      </c>
      <c r="I360" s="41" t="s">
        <v>28</v>
      </c>
      <c r="J360" s="41" t="s">
        <v>28</v>
      </c>
      <c r="K360" s="7"/>
      <c r="L360" s="37"/>
      <c r="M360" s="1"/>
      <c r="N360" s="1"/>
      <c r="O360" s="1"/>
      <c r="P360" s="1"/>
    </row>
    <row r="361" spans="1:16" s="17" customFormat="1">
      <c r="A361" s="23" t="s">
        <v>590</v>
      </c>
      <c r="B361" s="24" t="s">
        <v>591</v>
      </c>
      <c r="C361" s="24" t="s">
        <v>634</v>
      </c>
      <c r="D361" s="24" t="s">
        <v>635</v>
      </c>
      <c r="E361" s="60">
        <v>1600107.57</v>
      </c>
      <c r="F361" s="72">
        <v>1600145.43</v>
      </c>
      <c r="G361" s="40">
        <f t="shared" si="10"/>
        <v>37.859999999869615</v>
      </c>
      <c r="H361" s="21">
        <f t="shared" si="11"/>
        <v>0</v>
      </c>
      <c r="I361" s="41" t="s">
        <v>28</v>
      </c>
      <c r="J361" s="41" t="s">
        <v>28</v>
      </c>
      <c r="K361" s="7"/>
      <c r="L361" s="37"/>
      <c r="M361" s="1"/>
      <c r="N361" s="1"/>
      <c r="O361" s="1"/>
      <c r="P361" s="1"/>
    </row>
    <row r="362" spans="1:16" s="17" customFormat="1">
      <c r="A362" s="23" t="s">
        <v>590</v>
      </c>
      <c r="B362" s="24" t="s">
        <v>591</v>
      </c>
      <c r="C362" s="24" t="s">
        <v>636</v>
      </c>
      <c r="D362" s="24" t="s">
        <v>637</v>
      </c>
      <c r="E362" s="60">
        <v>1167083.31</v>
      </c>
      <c r="F362" s="72">
        <v>1167110.92</v>
      </c>
      <c r="G362" s="40">
        <f t="shared" si="10"/>
        <v>27.609999999869615</v>
      </c>
      <c r="H362" s="21">
        <f t="shared" si="11"/>
        <v>0</v>
      </c>
      <c r="I362" s="41" t="s">
        <v>28</v>
      </c>
      <c r="J362" s="41" t="s">
        <v>28</v>
      </c>
      <c r="K362" s="7"/>
      <c r="L362" s="37"/>
      <c r="M362" s="1"/>
      <c r="N362" s="1"/>
      <c r="O362" s="1"/>
      <c r="P362" s="1"/>
    </row>
    <row r="363" spans="1:16" s="17" customFormat="1">
      <c r="A363" s="23" t="s">
        <v>590</v>
      </c>
      <c r="B363" s="24" t="s">
        <v>591</v>
      </c>
      <c r="C363" s="24" t="s">
        <v>638</v>
      </c>
      <c r="D363" s="24" t="s">
        <v>639</v>
      </c>
      <c r="E363" s="60">
        <v>464094.32</v>
      </c>
      <c r="F363" s="72">
        <v>464105.27</v>
      </c>
      <c r="G363" s="40">
        <f t="shared" si="10"/>
        <v>10.950000000011642</v>
      </c>
      <c r="H363" s="21">
        <f t="shared" si="11"/>
        <v>0</v>
      </c>
      <c r="I363" s="41" t="s">
        <v>28</v>
      </c>
      <c r="J363" s="41" t="s">
        <v>28</v>
      </c>
      <c r="K363" s="7"/>
      <c r="L363" s="37"/>
      <c r="M363" s="1"/>
      <c r="N363" s="1"/>
      <c r="O363" s="1"/>
      <c r="P363" s="1"/>
    </row>
    <row r="364" spans="1:16" s="17" customFormat="1">
      <c r="A364" s="33" t="s">
        <v>590</v>
      </c>
      <c r="B364" s="34" t="s">
        <v>591</v>
      </c>
      <c r="C364" s="34" t="s">
        <v>640</v>
      </c>
      <c r="D364" s="34" t="s">
        <v>641</v>
      </c>
      <c r="E364" s="60">
        <v>188124248.53</v>
      </c>
      <c r="F364" s="72">
        <v>188128700</v>
      </c>
      <c r="G364" s="40">
        <f t="shared" si="10"/>
        <v>4451.4699999988079</v>
      </c>
      <c r="H364" s="21">
        <f t="shared" si="11"/>
        <v>0</v>
      </c>
      <c r="I364" s="41" t="s">
        <v>28</v>
      </c>
      <c r="J364" s="41" t="s">
        <v>28</v>
      </c>
      <c r="K364" s="7"/>
      <c r="L364" s="37"/>
      <c r="M364" s="1"/>
      <c r="N364" s="1"/>
      <c r="O364" s="1"/>
      <c r="P364" s="1"/>
    </row>
    <row r="365" spans="1:16" s="17" customFormat="1">
      <c r="A365" s="33" t="s">
        <v>590</v>
      </c>
      <c r="B365" s="34" t="s">
        <v>591</v>
      </c>
      <c r="C365" s="34" t="s">
        <v>642</v>
      </c>
      <c r="D365" s="34" t="s">
        <v>643</v>
      </c>
      <c r="E365" s="60">
        <v>21562707.850000001</v>
      </c>
      <c r="F365" s="72">
        <v>21563218.07</v>
      </c>
      <c r="G365" s="40">
        <f t="shared" si="10"/>
        <v>510.21999999880791</v>
      </c>
      <c r="H365" s="21">
        <f t="shared" si="11"/>
        <v>0</v>
      </c>
      <c r="I365" s="41" t="s">
        <v>28</v>
      </c>
      <c r="J365" s="41" t="s">
        <v>28</v>
      </c>
      <c r="K365" s="7"/>
      <c r="L365" s="37"/>
      <c r="M365" s="1"/>
      <c r="N365" s="1"/>
      <c r="O365" s="1"/>
      <c r="P365" s="1"/>
    </row>
    <row r="366" spans="1:16" s="17" customFormat="1">
      <c r="A366" s="33" t="s">
        <v>590</v>
      </c>
      <c r="B366" s="34" t="s">
        <v>591</v>
      </c>
      <c r="C366" s="34" t="s">
        <v>644</v>
      </c>
      <c r="D366" s="34" t="s">
        <v>645</v>
      </c>
      <c r="E366" s="60">
        <v>8682564.9800000004</v>
      </c>
      <c r="F366" s="72">
        <v>8682770.4299999997</v>
      </c>
      <c r="G366" s="40">
        <f t="shared" si="10"/>
        <v>205.44999999925494</v>
      </c>
      <c r="H366" s="21">
        <f t="shared" si="11"/>
        <v>0</v>
      </c>
      <c r="I366" s="41" t="s">
        <v>28</v>
      </c>
      <c r="J366" s="41" t="s">
        <v>28</v>
      </c>
      <c r="K366" s="7"/>
      <c r="L366" s="37"/>
      <c r="M366" s="1"/>
      <c r="N366" s="1"/>
      <c r="O366" s="1"/>
      <c r="P366" s="1"/>
    </row>
    <row r="367" spans="1:16" s="17" customFormat="1">
      <c r="A367" s="33" t="s">
        <v>590</v>
      </c>
      <c r="B367" s="34" t="s">
        <v>591</v>
      </c>
      <c r="C367" s="34" t="s">
        <v>646</v>
      </c>
      <c r="D367" s="34" t="s">
        <v>647</v>
      </c>
      <c r="E367" s="60">
        <v>4521669.93</v>
      </c>
      <c r="F367" s="72">
        <v>4521776.93</v>
      </c>
      <c r="G367" s="40">
        <f t="shared" si="10"/>
        <v>107</v>
      </c>
      <c r="H367" s="21">
        <f t="shared" si="11"/>
        <v>0</v>
      </c>
      <c r="I367" s="41" t="s">
        <v>28</v>
      </c>
      <c r="J367" s="41" t="s">
        <v>28</v>
      </c>
      <c r="K367" s="7"/>
      <c r="L367" s="37"/>
      <c r="M367" s="1"/>
      <c r="N367" s="1"/>
      <c r="O367" s="1"/>
      <c r="P367" s="1"/>
    </row>
    <row r="368" spans="1:16" s="17" customFormat="1">
      <c r="A368" s="23" t="s">
        <v>590</v>
      </c>
      <c r="B368" s="24" t="s">
        <v>591</v>
      </c>
      <c r="C368" s="24" t="s">
        <v>648</v>
      </c>
      <c r="D368" s="24" t="s">
        <v>649</v>
      </c>
      <c r="E368" s="60">
        <v>4658882.0199999996</v>
      </c>
      <c r="F368" s="72">
        <v>4658992.2699999996</v>
      </c>
      <c r="G368" s="40">
        <f t="shared" si="10"/>
        <v>110.25</v>
      </c>
      <c r="H368" s="21">
        <f t="shared" si="11"/>
        <v>0</v>
      </c>
      <c r="I368" s="41" t="s">
        <v>28</v>
      </c>
      <c r="J368" s="41" t="s">
        <v>28</v>
      </c>
      <c r="K368" s="7"/>
      <c r="L368" s="37"/>
      <c r="M368" s="1"/>
      <c r="N368" s="1"/>
      <c r="O368" s="1"/>
      <c r="P368" s="1"/>
    </row>
    <row r="369" spans="1:16" s="17" customFormat="1">
      <c r="A369" s="49" t="s">
        <v>590</v>
      </c>
      <c r="B369" s="49" t="s">
        <v>650</v>
      </c>
      <c r="C369" s="49" t="s">
        <v>651</v>
      </c>
      <c r="D369" s="49" t="s">
        <v>652</v>
      </c>
      <c r="E369" s="60">
        <v>127286.42</v>
      </c>
      <c r="F369" s="72">
        <v>127286.42</v>
      </c>
      <c r="G369" s="40">
        <f t="shared" si="10"/>
        <v>0</v>
      </c>
      <c r="H369" s="21">
        <f t="shared" si="11"/>
        <v>0</v>
      </c>
      <c r="I369" s="41" t="s">
        <v>28</v>
      </c>
      <c r="J369" s="41" t="s">
        <v>28</v>
      </c>
      <c r="L369" s="37"/>
      <c r="M369" s="1"/>
      <c r="N369" s="1"/>
      <c r="O369" s="1"/>
      <c r="P369" s="1"/>
    </row>
    <row r="370" spans="1:16" s="17" customFormat="1">
      <c r="A370" s="39" t="s">
        <v>653</v>
      </c>
      <c r="B370" s="1" t="s">
        <v>654</v>
      </c>
      <c r="C370" s="1" t="s">
        <v>450</v>
      </c>
      <c r="D370" s="1" t="s">
        <v>655</v>
      </c>
      <c r="E370" s="60">
        <v>1404624.14</v>
      </c>
      <c r="F370" s="72">
        <v>1404671.19</v>
      </c>
      <c r="G370" s="40">
        <f t="shared" si="10"/>
        <v>47.050000000046566</v>
      </c>
      <c r="H370" s="21">
        <f t="shared" si="11"/>
        <v>0</v>
      </c>
      <c r="I370" s="41" t="s">
        <v>28</v>
      </c>
      <c r="J370" s="41" t="s">
        <v>28</v>
      </c>
      <c r="K370" s="7"/>
      <c r="L370" s="37"/>
      <c r="M370" s="1"/>
      <c r="N370" s="1"/>
      <c r="O370" s="1"/>
      <c r="P370" s="1"/>
    </row>
    <row r="371" spans="1:16" s="17" customFormat="1">
      <c r="A371" s="39" t="s">
        <v>653</v>
      </c>
      <c r="B371" s="1" t="s">
        <v>654</v>
      </c>
      <c r="C371" s="1" t="s">
        <v>47</v>
      </c>
      <c r="D371" s="1" t="s">
        <v>656</v>
      </c>
      <c r="E371" s="60">
        <v>4001677.36</v>
      </c>
      <c r="F371" s="72">
        <v>4001847.81</v>
      </c>
      <c r="G371" s="40">
        <f t="shared" si="10"/>
        <v>170.45000000018626</v>
      </c>
      <c r="H371" s="21">
        <f t="shared" si="11"/>
        <v>0</v>
      </c>
      <c r="I371" s="41" t="s">
        <v>28</v>
      </c>
      <c r="J371" s="41" t="s">
        <v>28</v>
      </c>
      <c r="K371" s="7"/>
      <c r="L371" s="37"/>
      <c r="M371" s="1"/>
      <c r="N371" s="1"/>
      <c r="O371" s="1"/>
      <c r="P371" s="1"/>
    </row>
    <row r="372" spans="1:16" s="17" customFormat="1">
      <c r="A372" s="39" t="s">
        <v>653</v>
      </c>
      <c r="B372" s="1" t="s">
        <v>654</v>
      </c>
      <c r="C372" s="1" t="s">
        <v>78</v>
      </c>
      <c r="D372" s="1" t="s">
        <v>657</v>
      </c>
      <c r="E372" s="60">
        <v>4836471.96</v>
      </c>
      <c r="F372" s="72">
        <v>4836631.0999999996</v>
      </c>
      <c r="G372" s="40">
        <f t="shared" si="10"/>
        <v>159.13999999966472</v>
      </c>
      <c r="H372" s="21">
        <f t="shared" si="11"/>
        <v>0</v>
      </c>
      <c r="I372" s="41" t="s">
        <v>28</v>
      </c>
      <c r="J372" s="41" t="s">
        <v>28</v>
      </c>
      <c r="K372" s="7"/>
      <c r="L372" s="37"/>
      <c r="M372" s="1"/>
      <c r="N372" s="1"/>
      <c r="O372" s="1"/>
      <c r="P372" s="1"/>
    </row>
    <row r="373" spans="1:16" s="17" customFormat="1">
      <c r="A373" s="39" t="s">
        <v>653</v>
      </c>
      <c r="B373" s="1" t="s">
        <v>654</v>
      </c>
      <c r="C373" s="1" t="s">
        <v>100</v>
      </c>
      <c r="D373" s="1" t="s">
        <v>658</v>
      </c>
      <c r="E373" s="60">
        <v>3889279.46</v>
      </c>
      <c r="F373" s="72">
        <v>3889404.9</v>
      </c>
      <c r="G373" s="40">
        <f t="shared" si="10"/>
        <v>125.43999999994412</v>
      </c>
      <c r="H373" s="21">
        <f t="shared" si="11"/>
        <v>0</v>
      </c>
      <c r="I373" s="41" t="s">
        <v>28</v>
      </c>
      <c r="J373" s="41" t="s">
        <v>28</v>
      </c>
      <c r="K373" s="7"/>
      <c r="L373" s="37"/>
      <c r="M373" s="1"/>
      <c r="N373" s="1"/>
      <c r="O373" s="1"/>
      <c r="P373" s="1"/>
    </row>
    <row r="374" spans="1:16" s="17" customFormat="1">
      <c r="A374" s="39" t="s">
        <v>653</v>
      </c>
      <c r="B374" s="1" t="s">
        <v>654</v>
      </c>
      <c r="C374" s="1" t="s">
        <v>37</v>
      </c>
      <c r="D374" s="1" t="s">
        <v>659</v>
      </c>
      <c r="E374" s="60">
        <v>3581348.13</v>
      </c>
      <c r="F374" s="72">
        <v>3581480.04</v>
      </c>
      <c r="G374" s="40">
        <f t="shared" si="10"/>
        <v>131.91000000014901</v>
      </c>
      <c r="H374" s="21">
        <f t="shared" si="11"/>
        <v>0</v>
      </c>
      <c r="I374" s="41" t="s">
        <v>28</v>
      </c>
      <c r="J374" s="41" t="s">
        <v>28</v>
      </c>
      <c r="K374" s="7"/>
      <c r="L374" s="37"/>
      <c r="M374" s="1"/>
      <c r="N374" s="1"/>
      <c r="O374" s="1"/>
      <c r="P374" s="1"/>
    </row>
    <row r="375" spans="1:16" s="17" customFormat="1">
      <c r="A375" s="39" t="s">
        <v>653</v>
      </c>
      <c r="B375" s="1" t="s">
        <v>654</v>
      </c>
      <c r="C375" s="1" t="s">
        <v>103</v>
      </c>
      <c r="D375" s="1" t="s">
        <v>660</v>
      </c>
      <c r="E375" s="60">
        <v>2531411.8199999998</v>
      </c>
      <c r="F375" s="72">
        <v>2531483.5299999998</v>
      </c>
      <c r="G375" s="40">
        <f t="shared" si="10"/>
        <v>71.709999999962747</v>
      </c>
      <c r="H375" s="21">
        <f t="shared" si="11"/>
        <v>0</v>
      </c>
      <c r="I375" s="41" t="s">
        <v>28</v>
      </c>
      <c r="J375" s="41" t="s">
        <v>28</v>
      </c>
      <c r="K375" s="7"/>
      <c r="L375" s="37"/>
      <c r="M375" s="1"/>
      <c r="N375" s="1"/>
      <c r="O375" s="1"/>
      <c r="P375" s="1"/>
    </row>
    <row r="376" spans="1:16" s="17" customFormat="1">
      <c r="A376" s="39" t="s">
        <v>653</v>
      </c>
      <c r="B376" s="1" t="s">
        <v>654</v>
      </c>
      <c r="C376" s="1" t="s">
        <v>80</v>
      </c>
      <c r="D376" s="1" t="s">
        <v>661</v>
      </c>
      <c r="E376" s="60">
        <v>614014.53</v>
      </c>
      <c r="F376" s="72">
        <v>614035.32999999996</v>
      </c>
      <c r="G376" s="40">
        <f t="shared" si="10"/>
        <v>20.799999999930151</v>
      </c>
      <c r="H376" s="21">
        <f t="shared" si="11"/>
        <v>0</v>
      </c>
      <c r="I376" s="41" t="s">
        <v>28</v>
      </c>
      <c r="J376" s="41" t="s">
        <v>28</v>
      </c>
      <c r="K376" s="7"/>
      <c r="L376" s="37"/>
      <c r="M376" s="1"/>
      <c r="N376" s="1"/>
      <c r="O376" s="1"/>
      <c r="P376" s="1"/>
    </row>
    <row r="377" spans="1:16" s="17" customFormat="1">
      <c r="A377" s="39" t="s">
        <v>653</v>
      </c>
      <c r="B377" s="1" t="s">
        <v>654</v>
      </c>
      <c r="C377" s="1" t="s">
        <v>58</v>
      </c>
      <c r="D377" s="1" t="s">
        <v>165</v>
      </c>
      <c r="E377" s="60">
        <v>1265047.7</v>
      </c>
      <c r="F377" s="72">
        <v>1265087.1499999999</v>
      </c>
      <c r="G377" s="40">
        <f t="shared" si="10"/>
        <v>39.449999999953434</v>
      </c>
      <c r="H377" s="21">
        <f t="shared" si="11"/>
        <v>0</v>
      </c>
      <c r="I377" s="41" t="s">
        <v>28</v>
      </c>
      <c r="J377" s="41" t="s">
        <v>28</v>
      </c>
      <c r="K377" s="7"/>
      <c r="L377" s="37"/>
      <c r="M377" s="1"/>
      <c r="N377" s="1"/>
      <c r="O377" s="1"/>
      <c r="P377" s="1"/>
    </row>
    <row r="378" spans="1:16" s="17" customFormat="1">
      <c r="A378" s="39" t="s">
        <v>653</v>
      </c>
      <c r="B378" s="1" t="s">
        <v>654</v>
      </c>
      <c r="C378" s="1" t="s">
        <v>234</v>
      </c>
      <c r="D378" s="1" t="s">
        <v>662</v>
      </c>
      <c r="E378" s="60">
        <v>2005674.67</v>
      </c>
      <c r="F378" s="72">
        <v>2005732.06</v>
      </c>
      <c r="G378" s="40">
        <f t="shared" si="10"/>
        <v>57.390000000130385</v>
      </c>
      <c r="H378" s="21">
        <f t="shared" si="11"/>
        <v>0</v>
      </c>
      <c r="I378" s="41" t="s">
        <v>28</v>
      </c>
      <c r="J378" s="41" t="s">
        <v>28</v>
      </c>
      <c r="K378" s="7"/>
      <c r="L378" s="37"/>
      <c r="M378" s="1"/>
      <c r="N378" s="1"/>
      <c r="O378" s="1"/>
      <c r="P378" s="1"/>
    </row>
    <row r="379" spans="1:16" s="17" customFormat="1">
      <c r="A379" s="39" t="s">
        <v>663</v>
      </c>
      <c r="B379" s="1" t="s">
        <v>664</v>
      </c>
      <c r="C379" s="1" t="s">
        <v>396</v>
      </c>
      <c r="D379" s="1" t="s">
        <v>665</v>
      </c>
      <c r="E379" s="60">
        <v>253936.04</v>
      </c>
      <c r="F379" s="72">
        <v>253961.69</v>
      </c>
      <c r="G379" s="40">
        <f t="shared" si="10"/>
        <v>25.649999999994179</v>
      </c>
      <c r="H379" s="21">
        <f t="shared" si="11"/>
        <v>1E-4</v>
      </c>
      <c r="I379" s="41" t="s">
        <v>28</v>
      </c>
      <c r="J379" s="41" t="s">
        <v>28</v>
      </c>
      <c r="K379" s="7"/>
      <c r="L379" s="37"/>
      <c r="M379" s="1"/>
      <c r="N379" s="1"/>
      <c r="O379" s="1"/>
      <c r="P379" s="1"/>
    </row>
    <row r="380" spans="1:16" s="17" customFormat="1">
      <c r="A380" s="39" t="s">
        <v>663</v>
      </c>
      <c r="B380" s="1" t="s">
        <v>664</v>
      </c>
      <c r="C380" s="1" t="s">
        <v>404</v>
      </c>
      <c r="D380" s="1" t="s">
        <v>666</v>
      </c>
      <c r="E380" s="60">
        <v>137759.79999999999</v>
      </c>
      <c r="F380" s="72">
        <v>137772.38</v>
      </c>
      <c r="G380" s="40">
        <f t="shared" si="10"/>
        <v>12.580000000016298</v>
      </c>
      <c r="H380" s="21">
        <f t="shared" si="11"/>
        <v>1E-4</v>
      </c>
      <c r="I380" s="41" t="s">
        <v>28</v>
      </c>
      <c r="J380" s="41" t="s">
        <v>28</v>
      </c>
      <c r="K380" s="7"/>
      <c r="L380" s="37"/>
      <c r="M380" s="1"/>
      <c r="N380" s="1"/>
      <c r="O380" s="1"/>
      <c r="P380" s="1"/>
    </row>
    <row r="381" spans="1:16" s="17" customFormat="1">
      <c r="A381" s="39" t="s">
        <v>663</v>
      </c>
      <c r="B381" s="1" t="s">
        <v>664</v>
      </c>
      <c r="C381" s="1" t="s">
        <v>264</v>
      </c>
      <c r="D381" s="1" t="s">
        <v>667</v>
      </c>
      <c r="E381" s="60">
        <v>52452.82</v>
      </c>
      <c r="F381" s="72">
        <v>52452.82</v>
      </c>
      <c r="G381" s="40">
        <f t="shared" si="10"/>
        <v>0</v>
      </c>
      <c r="H381" s="21">
        <f t="shared" si="11"/>
        <v>0</v>
      </c>
      <c r="I381" s="41">
        <v>1</v>
      </c>
      <c r="J381" s="41" t="s">
        <v>28</v>
      </c>
      <c r="K381" s="7"/>
      <c r="L381" s="37"/>
      <c r="M381" s="1"/>
      <c r="N381" s="1"/>
      <c r="O381" s="1"/>
      <c r="P381" s="1"/>
    </row>
    <row r="382" spans="1:16" s="17" customFormat="1">
      <c r="A382" s="39" t="s">
        <v>663</v>
      </c>
      <c r="B382" s="1" t="s">
        <v>664</v>
      </c>
      <c r="C382" s="1" t="s">
        <v>668</v>
      </c>
      <c r="D382" s="1" t="s">
        <v>669</v>
      </c>
      <c r="E382" s="60">
        <v>943615.47</v>
      </c>
      <c r="F382" s="72">
        <v>943660.08</v>
      </c>
      <c r="G382" s="40">
        <f t="shared" si="10"/>
        <v>44.60999999998603</v>
      </c>
      <c r="H382" s="21">
        <f t="shared" si="11"/>
        <v>0</v>
      </c>
      <c r="I382" s="41" t="s">
        <v>28</v>
      </c>
      <c r="J382" s="41" t="s">
        <v>28</v>
      </c>
      <c r="K382" s="7"/>
      <c r="L382" s="37"/>
      <c r="M382" s="1"/>
      <c r="N382" s="1"/>
      <c r="O382" s="1"/>
      <c r="P382" s="1"/>
    </row>
    <row r="383" spans="1:16" s="17" customFormat="1">
      <c r="A383" s="39" t="s">
        <v>663</v>
      </c>
      <c r="B383" s="1" t="s">
        <v>664</v>
      </c>
      <c r="C383" s="1" t="s">
        <v>670</v>
      </c>
      <c r="D383" s="1" t="s">
        <v>671</v>
      </c>
      <c r="E383" s="60">
        <v>1296712.6499999999</v>
      </c>
      <c r="F383" s="72">
        <v>1296755.3400000001</v>
      </c>
      <c r="G383" s="40">
        <f t="shared" si="10"/>
        <v>42.690000000176951</v>
      </c>
      <c r="H383" s="21">
        <f t="shared" si="11"/>
        <v>0</v>
      </c>
      <c r="I383" s="41" t="s">
        <v>28</v>
      </c>
      <c r="J383" s="41" t="s">
        <v>28</v>
      </c>
      <c r="K383" s="7"/>
      <c r="L383" s="37"/>
      <c r="M383" s="1"/>
      <c r="N383" s="1"/>
      <c r="O383" s="1"/>
      <c r="P383" s="1"/>
    </row>
    <row r="384" spans="1:16" s="17" customFormat="1">
      <c r="A384" s="39" t="s">
        <v>663</v>
      </c>
      <c r="B384" s="1" t="s">
        <v>664</v>
      </c>
      <c r="C384" s="1" t="s">
        <v>78</v>
      </c>
      <c r="D384" s="1" t="s">
        <v>672</v>
      </c>
      <c r="E384" s="60">
        <v>2528232.4300000002</v>
      </c>
      <c r="F384" s="72">
        <v>2528345.37</v>
      </c>
      <c r="G384" s="40">
        <f t="shared" si="10"/>
        <v>112.93999999994412</v>
      </c>
      <c r="H384" s="21">
        <f t="shared" si="11"/>
        <v>0</v>
      </c>
      <c r="I384" s="41" t="s">
        <v>28</v>
      </c>
      <c r="J384" s="41" t="s">
        <v>28</v>
      </c>
      <c r="K384" s="7"/>
      <c r="L384" s="37"/>
      <c r="M384" s="1"/>
      <c r="N384" s="1"/>
      <c r="O384" s="1"/>
      <c r="P384" s="1"/>
    </row>
    <row r="385" spans="1:16" s="17" customFormat="1">
      <c r="A385" s="39" t="s">
        <v>663</v>
      </c>
      <c r="B385" s="1" t="s">
        <v>664</v>
      </c>
      <c r="C385" s="1" t="s">
        <v>39</v>
      </c>
      <c r="D385" s="1" t="s">
        <v>673</v>
      </c>
      <c r="E385" s="60">
        <v>169042.59</v>
      </c>
      <c r="F385" s="72">
        <v>169042.59</v>
      </c>
      <c r="G385" s="40">
        <f t="shared" si="10"/>
        <v>0</v>
      </c>
      <c r="H385" s="21">
        <f t="shared" si="11"/>
        <v>0</v>
      </c>
      <c r="I385" s="41">
        <v>1</v>
      </c>
      <c r="J385" s="41" t="s">
        <v>28</v>
      </c>
      <c r="K385" s="7"/>
      <c r="L385" s="37"/>
      <c r="M385" s="1"/>
      <c r="N385" s="1"/>
      <c r="O385" s="1"/>
      <c r="P385" s="1"/>
    </row>
    <row r="386" spans="1:16" s="17" customFormat="1">
      <c r="A386" s="39" t="s">
        <v>663</v>
      </c>
      <c r="B386" s="1" t="s">
        <v>664</v>
      </c>
      <c r="C386" s="1" t="s">
        <v>212</v>
      </c>
      <c r="D386" s="1" t="s">
        <v>674</v>
      </c>
      <c r="E386" s="60">
        <v>895917.7</v>
      </c>
      <c r="F386" s="72">
        <v>895971.68</v>
      </c>
      <c r="G386" s="40">
        <f t="shared" si="10"/>
        <v>53.980000000097789</v>
      </c>
      <c r="H386" s="21">
        <f t="shared" si="11"/>
        <v>1E-4</v>
      </c>
      <c r="I386" s="41" t="s">
        <v>28</v>
      </c>
      <c r="J386" s="41" t="s">
        <v>28</v>
      </c>
      <c r="K386" s="7"/>
      <c r="L386" s="37"/>
      <c r="M386" s="1"/>
      <c r="N386" s="1"/>
      <c r="O386" s="1"/>
      <c r="P386" s="1"/>
    </row>
    <row r="387" spans="1:16" s="17" customFormat="1">
      <c r="A387" s="39" t="s">
        <v>663</v>
      </c>
      <c r="B387" s="1" t="s">
        <v>664</v>
      </c>
      <c r="C387" s="1" t="s">
        <v>43</v>
      </c>
      <c r="D387" s="1" t="s">
        <v>675</v>
      </c>
      <c r="E387" s="60">
        <v>128503.27</v>
      </c>
      <c r="F387" s="72">
        <v>128503.27</v>
      </c>
      <c r="G387" s="40">
        <f t="shared" si="10"/>
        <v>0</v>
      </c>
      <c r="H387" s="21">
        <f t="shared" si="11"/>
        <v>0</v>
      </c>
      <c r="I387" s="41">
        <v>1</v>
      </c>
      <c r="J387" s="41" t="s">
        <v>28</v>
      </c>
      <c r="K387" s="7"/>
      <c r="L387" s="37"/>
      <c r="M387" s="1"/>
      <c r="N387" s="1"/>
      <c r="O387" s="1"/>
      <c r="P387" s="1"/>
    </row>
    <row r="388" spans="1:16" s="17" customFormat="1">
      <c r="A388" s="39" t="s">
        <v>663</v>
      </c>
      <c r="B388" s="1" t="s">
        <v>664</v>
      </c>
      <c r="C388" s="1" t="s">
        <v>328</v>
      </c>
      <c r="D388" s="1" t="s">
        <v>676</v>
      </c>
      <c r="E388" s="60">
        <v>1747236.52</v>
      </c>
      <c r="F388" s="72">
        <v>1747317.22</v>
      </c>
      <c r="G388" s="40">
        <f t="shared" si="10"/>
        <v>80.699999999953434</v>
      </c>
      <c r="H388" s="21">
        <f t="shared" si="11"/>
        <v>0</v>
      </c>
      <c r="I388" s="41" t="s">
        <v>28</v>
      </c>
      <c r="J388" s="41" t="s">
        <v>28</v>
      </c>
      <c r="K388" s="7"/>
      <c r="L388" s="37"/>
      <c r="M388" s="1"/>
      <c r="N388" s="1"/>
      <c r="O388" s="1"/>
      <c r="P388" s="1"/>
    </row>
    <row r="389" spans="1:16" s="17" customFormat="1">
      <c r="A389" s="39" t="s">
        <v>663</v>
      </c>
      <c r="B389" s="1" t="s">
        <v>664</v>
      </c>
      <c r="C389" s="1" t="s">
        <v>677</v>
      </c>
      <c r="D389" s="1" t="s">
        <v>678</v>
      </c>
      <c r="E389" s="60">
        <v>680275.44</v>
      </c>
      <c r="F389" s="72">
        <v>680318.46</v>
      </c>
      <c r="G389" s="40">
        <f t="shared" si="10"/>
        <v>43.020000000018626</v>
      </c>
      <c r="H389" s="21">
        <f t="shared" si="11"/>
        <v>1E-4</v>
      </c>
      <c r="I389" s="41" t="s">
        <v>28</v>
      </c>
      <c r="J389" s="41" t="s">
        <v>28</v>
      </c>
      <c r="K389" s="7"/>
      <c r="L389" s="37"/>
      <c r="M389" s="1"/>
      <c r="N389" s="1"/>
      <c r="O389" s="1"/>
      <c r="P389" s="1"/>
    </row>
    <row r="390" spans="1:16" s="17" customFormat="1">
      <c r="A390" s="39" t="s">
        <v>663</v>
      </c>
      <c r="B390" s="1" t="s">
        <v>664</v>
      </c>
      <c r="C390" s="1" t="s">
        <v>355</v>
      </c>
      <c r="D390" s="1" t="s">
        <v>679</v>
      </c>
      <c r="E390" s="60">
        <v>1266747.3600000001</v>
      </c>
      <c r="F390" s="72">
        <v>1266815.51</v>
      </c>
      <c r="G390" s="40">
        <f t="shared" si="10"/>
        <v>68.149999999906868</v>
      </c>
      <c r="H390" s="21">
        <f t="shared" si="11"/>
        <v>1E-4</v>
      </c>
      <c r="I390" s="41" t="s">
        <v>28</v>
      </c>
      <c r="J390" s="41" t="s">
        <v>28</v>
      </c>
      <c r="K390" s="7"/>
      <c r="L390" s="37"/>
      <c r="M390" s="1"/>
      <c r="N390" s="1"/>
      <c r="O390" s="1"/>
      <c r="P390" s="1"/>
    </row>
    <row r="391" spans="1:16" s="17" customFormat="1">
      <c r="A391" s="39" t="s">
        <v>680</v>
      </c>
      <c r="B391" s="1" t="s">
        <v>681</v>
      </c>
      <c r="C391" s="1" t="s">
        <v>174</v>
      </c>
      <c r="D391" s="1" t="s">
        <v>682</v>
      </c>
      <c r="E391" s="60">
        <v>318388.40000000002</v>
      </c>
      <c r="F391" s="72">
        <v>318403.75</v>
      </c>
      <c r="G391" s="40">
        <f t="shared" si="10"/>
        <v>15.349999999976717</v>
      </c>
      <c r="H391" s="21">
        <f t="shared" si="11"/>
        <v>0</v>
      </c>
      <c r="I391" s="41" t="s">
        <v>28</v>
      </c>
      <c r="J391" s="41" t="s">
        <v>28</v>
      </c>
      <c r="K391" s="7"/>
      <c r="L391" s="37"/>
      <c r="M391" s="1"/>
      <c r="N391" s="1"/>
      <c r="O391" s="1"/>
      <c r="P391" s="1"/>
    </row>
    <row r="392" spans="1:16" s="17" customFormat="1">
      <c r="A392" s="39" t="s">
        <v>680</v>
      </c>
      <c r="B392" s="1" t="s">
        <v>681</v>
      </c>
      <c r="C392" s="1" t="s">
        <v>47</v>
      </c>
      <c r="D392" s="1" t="s">
        <v>683</v>
      </c>
      <c r="E392" s="60">
        <v>2962962.22</v>
      </c>
      <c r="F392" s="72">
        <v>2963063.53</v>
      </c>
      <c r="G392" s="40">
        <f t="shared" si="10"/>
        <v>101.30999999959022</v>
      </c>
      <c r="H392" s="21">
        <f t="shared" si="11"/>
        <v>0</v>
      </c>
      <c r="I392" s="41" t="s">
        <v>28</v>
      </c>
      <c r="J392" s="41" t="s">
        <v>28</v>
      </c>
      <c r="K392" s="7"/>
      <c r="L392" s="37"/>
      <c r="M392" s="1"/>
      <c r="N392" s="1"/>
      <c r="O392" s="1"/>
      <c r="P392" s="1"/>
    </row>
    <row r="393" spans="1:16" s="17" customFormat="1">
      <c r="A393" s="39" t="s">
        <v>680</v>
      </c>
      <c r="B393" s="1" t="s">
        <v>681</v>
      </c>
      <c r="C393" s="1" t="s">
        <v>389</v>
      </c>
      <c r="D393" s="1" t="s">
        <v>684</v>
      </c>
      <c r="E393" s="60">
        <v>1902109.01</v>
      </c>
      <c r="F393" s="72">
        <v>1902183.05</v>
      </c>
      <c r="G393" s="40">
        <f t="shared" si="10"/>
        <v>74.040000000037253</v>
      </c>
      <c r="H393" s="21">
        <f t="shared" si="11"/>
        <v>0</v>
      </c>
      <c r="I393" s="41" t="s">
        <v>28</v>
      </c>
      <c r="J393" s="41" t="s">
        <v>28</v>
      </c>
      <c r="K393" s="7"/>
      <c r="L393" s="37"/>
      <c r="M393" s="1"/>
      <c r="N393" s="1"/>
      <c r="O393" s="1"/>
      <c r="P393" s="1"/>
    </row>
    <row r="394" spans="1:16" s="17" customFormat="1">
      <c r="A394" s="39" t="s">
        <v>680</v>
      </c>
      <c r="B394" s="1" t="s">
        <v>681</v>
      </c>
      <c r="C394" s="1" t="s">
        <v>270</v>
      </c>
      <c r="D394" s="1" t="s">
        <v>685</v>
      </c>
      <c r="E394" s="60">
        <v>3627275.22</v>
      </c>
      <c r="F394" s="72">
        <v>3627394.94</v>
      </c>
      <c r="G394" s="40">
        <f t="shared" si="10"/>
        <v>119.71999999973923</v>
      </c>
      <c r="H394" s="21">
        <f t="shared" ref="H394:H457" si="12">ROUND(G394/E394,4)</f>
        <v>0</v>
      </c>
      <c r="I394" s="41" t="s">
        <v>28</v>
      </c>
      <c r="J394" s="41" t="s">
        <v>28</v>
      </c>
      <c r="K394" s="7"/>
      <c r="L394" s="37"/>
      <c r="M394" s="1"/>
      <c r="N394" s="1"/>
      <c r="O394" s="1"/>
      <c r="P394" s="1"/>
    </row>
    <row r="395" spans="1:16" s="17" customFormat="1">
      <c r="A395" s="39" t="s">
        <v>680</v>
      </c>
      <c r="B395" s="1" t="s">
        <v>681</v>
      </c>
      <c r="C395" s="1" t="s">
        <v>400</v>
      </c>
      <c r="D395" s="1" t="s">
        <v>686</v>
      </c>
      <c r="E395" s="60">
        <v>8348309.8300000001</v>
      </c>
      <c r="F395" s="72">
        <v>8348596.0300000003</v>
      </c>
      <c r="G395" s="40">
        <f t="shared" ref="G395:G458" si="13">SUM(F395-E395)</f>
        <v>286.20000000018626</v>
      </c>
      <c r="H395" s="21">
        <f t="shared" si="12"/>
        <v>0</v>
      </c>
      <c r="I395" s="41" t="s">
        <v>28</v>
      </c>
      <c r="J395" s="41" t="s">
        <v>28</v>
      </c>
      <c r="K395" s="7"/>
      <c r="L395" s="37"/>
      <c r="M395" s="1"/>
      <c r="N395" s="1"/>
      <c r="O395" s="1"/>
      <c r="P395" s="1"/>
    </row>
    <row r="396" spans="1:16" s="17" customFormat="1">
      <c r="A396" s="39" t="s">
        <v>680</v>
      </c>
      <c r="B396" s="1" t="s">
        <v>681</v>
      </c>
      <c r="C396" s="1" t="s">
        <v>64</v>
      </c>
      <c r="D396" s="1" t="s">
        <v>687</v>
      </c>
      <c r="E396" s="60">
        <v>1847217.69</v>
      </c>
      <c r="F396" s="72">
        <v>1847288.8</v>
      </c>
      <c r="G396" s="40">
        <f t="shared" si="13"/>
        <v>71.110000000102445</v>
      </c>
      <c r="H396" s="21">
        <f t="shared" si="12"/>
        <v>0</v>
      </c>
      <c r="I396" s="41" t="s">
        <v>28</v>
      </c>
      <c r="J396" s="41" t="s">
        <v>28</v>
      </c>
      <c r="K396" s="7"/>
      <c r="L396" s="37"/>
      <c r="M396" s="1"/>
      <c r="N396" s="1"/>
      <c r="O396" s="1"/>
      <c r="P396" s="1"/>
    </row>
    <row r="397" spans="1:16" s="17" customFormat="1">
      <c r="A397" s="39" t="s">
        <v>680</v>
      </c>
      <c r="B397" s="1" t="s">
        <v>681</v>
      </c>
      <c r="C397" s="1" t="s">
        <v>82</v>
      </c>
      <c r="D397" s="1" t="s">
        <v>688</v>
      </c>
      <c r="E397" s="60">
        <v>2436376.9</v>
      </c>
      <c r="F397" s="72">
        <v>2436462.14</v>
      </c>
      <c r="G397" s="40">
        <f t="shared" si="13"/>
        <v>85.240000000223517</v>
      </c>
      <c r="H397" s="21">
        <f t="shared" si="12"/>
        <v>0</v>
      </c>
      <c r="I397" s="41" t="s">
        <v>28</v>
      </c>
      <c r="J397" s="41" t="s">
        <v>28</v>
      </c>
      <c r="K397" s="7"/>
      <c r="L397" s="37"/>
      <c r="M397" s="1"/>
      <c r="N397" s="1"/>
      <c r="O397" s="1"/>
      <c r="P397" s="1"/>
    </row>
    <row r="398" spans="1:16" s="17" customFormat="1">
      <c r="A398" s="39" t="s">
        <v>689</v>
      </c>
      <c r="B398" s="1" t="s">
        <v>690</v>
      </c>
      <c r="C398" s="1" t="s">
        <v>691</v>
      </c>
      <c r="D398" s="1" t="s">
        <v>692</v>
      </c>
      <c r="E398" s="60">
        <v>1039052.59</v>
      </c>
      <c r="F398" s="72">
        <v>1039083.87</v>
      </c>
      <c r="G398" s="40">
        <f t="shared" si="13"/>
        <v>31.28000000002794</v>
      </c>
      <c r="H398" s="21">
        <f t="shared" si="12"/>
        <v>0</v>
      </c>
      <c r="I398" s="41" t="s">
        <v>28</v>
      </c>
      <c r="J398" s="41" t="s">
        <v>28</v>
      </c>
      <c r="K398" s="7"/>
      <c r="L398" s="37"/>
      <c r="M398" s="1"/>
      <c r="N398" s="1"/>
      <c r="O398" s="1"/>
      <c r="P398" s="1"/>
    </row>
    <row r="399" spans="1:16" s="17" customFormat="1">
      <c r="A399" s="39" t="s">
        <v>689</v>
      </c>
      <c r="B399" s="1" t="s">
        <v>690</v>
      </c>
      <c r="C399" s="1" t="s">
        <v>47</v>
      </c>
      <c r="D399" s="1" t="s">
        <v>693</v>
      </c>
      <c r="E399" s="60">
        <v>2584463.91</v>
      </c>
      <c r="F399" s="72">
        <v>2584562.06</v>
      </c>
      <c r="G399" s="40">
        <f t="shared" si="13"/>
        <v>98.149999999906868</v>
      </c>
      <c r="H399" s="21">
        <f t="shared" si="12"/>
        <v>0</v>
      </c>
      <c r="I399" s="41" t="s">
        <v>28</v>
      </c>
      <c r="J399" s="41" t="s">
        <v>28</v>
      </c>
      <c r="K399" s="7"/>
      <c r="L399" s="37"/>
      <c r="M399" s="1"/>
      <c r="N399" s="1"/>
      <c r="O399" s="1"/>
      <c r="P399" s="1"/>
    </row>
    <row r="400" spans="1:16" s="17" customFormat="1">
      <c r="A400" s="39" t="s">
        <v>689</v>
      </c>
      <c r="B400" s="1" t="s">
        <v>690</v>
      </c>
      <c r="C400" s="1" t="s">
        <v>80</v>
      </c>
      <c r="D400" s="1" t="s">
        <v>694</v>
      </c>
      <c r="E400" s="60">
        <v>5317721.1100000003</v>
      </c>
      <c r="F400" s="72">
        <v>5317926.33</v>
      </c>
      <c r="G400" s="40">
        <f t="shared" si="13"/>
        <v>205.21999999973923</v>
      </c>
      <c r="H400" s="21">
        <f t="shared" si="12"/>
        <v>0</v>
      </c>
      <c r="I400" s="41" t="s">
        <v>28</v>
      </c>
      <c r="J400" s="41" t="s">
        <v>28</v>
      </c>
      <c r="K400" s="7"/>
      <c r="L400" s="37"/>
      <c r="M400" s="1"/>
      <c r="N400" s="1"/>
      <c r="O400" s="1"/>
      <c r="P400" s="1"/>
    </row>
    <row r="401" spans="1:16" s="17" customFormat="1">
      <c r="A401" s="39" t="s">
        <v>695</v>
      </c>
      <c r="B401" s="1" t="s">
        <v>696</v>
      </c>
      <c r="C401" s="1" t="s">
        <v>697</v>
      </c>
      <c r="D401" s="1" t="s">
        <v>698</v>
      </c>
      <c r="E401" s="60">
        <v>687947.62</v>
      </c>
      <c r="F401" s="72">
        <v>687970.57</v>
      </c>
      <c r="G401" s="40">
        <f t="shared" si="13"/>
        <v>22.949999999953434</v>
      </c>
      <c r="H401" s="21">
        <f t="shared" si="12"/>
        <v>0</v>
      </c>
      <c r="I401" s="41" t="s">
        <v>28</v>
      </c>
      <c r="J401" s="41" t="s">
        <v>28</v>
      </c>
      <c r="K401" s="7"/>
      <c r="L401" s="37"/>
      <c r="M401" s="1"/>
      <c r="N401" s="1"/>
      <c r="O401" s="1"/>
      <c r="P401" s="1"/>
    </row>
    <row r="402" spans="1:16" s="17" customFormat="1">
      <c r="A402" s="39" t="s">
        <v>695</v>
      </c>
      <c r="B402" s="1" t="s">
        <v>696</v>
      </c>
      <c r="C402" s="1" t="s">
        <v>100</v>
      </c>
      <c r="D402" s="1" t="s">
        <v>699</v>
      </c>
      <c r="E402" s="60">
        <v>1178451.3799999999</v>
      </c>
      <c r="F402" s="72">
        <v>1178511.32</v>
      </c>
      <c r="G402" s="40">
        <f t="shared" si="13"/>
        <v>59.940000000176951</v>
      </c>
      <c r="H402" s="21">
        <f t="shared" si="12"/>
        <v>1E-4</v>
      </c>
      <c r="I402" s="41" t="s">
        <v>28</v>
      </c>
      <c r="J402" s="41" t="s">
        <v>28</v>
      </c>
      <c r="K402" s="7"/>
      <c r="L402" s="37"/>
      <c r="M402" s="1"/>
      <c r="N402" s="1"/>
      <c r="O402" s="1"/>
      <c r="P402" s="1"/>
    </row>
    <row r="403" spans="1:16" s="17" customFormat="1">
      <c r="A403" s="39" t="s">
        <v>695</v>
      </c>
      <c r="B403" s="1" t="s">
        <v>696</v>
      </c>
      <c r="C403" s="1" t="s">
        <v>189</v>
      </c>
      <c r="D403" s="1" t="s">
        <v>700</v>
      </c>
      <c r="E403" s="60">
        <v>12951736.34</v>
      </c>
      <c r="F403" s="72">
        <v>12952541.189999999</v>
      </c>
      <c r="G403" s="40">
        <f t="shared" si="13"/>
        <v>804.84999999962747</v>
      </c>
      <c r="H403" s="21">
        <f t="shared" si="12"/>
        <v>1E-4</v>
      </c>
      <c r="I403" s="41" t="s">
        <v>28</v>
      </c>
      <c r="J403" s="41" t="s">
        <v>28</v>
      </c>
      <c r="K403" s="7"/>
      <c r="L403" s="37"/>
      <c r="M403" s="1"/>
      <c r="N403" s="1"/>
      <c r="O403" s="1"/>
      <c r="P403" s="1"/>
    </row>
    <row r="404" spans="1:16" s="17" customFormat="1">
      <c r="A404" s="39" t="s">
        <v>695</v>
      </c>
      <c r="B404" s="1" t="s">
        <v>696</v>
      </c>
      <c r="C404" s="1" t="s">
        <v>120</v>
      </c>
      <c r="D404" s="1" t="s">
        <v>701</v>
      </c>
      <c r="E404" s="60">
        <v>3940953.53</v>
      </c>
      <c r="F404" s="72">
        <v>3941137.93</v>
      </c>
      <c r="G404" s="40">
        <f t="shared" si="13"/>
        <v>184.40000000037253</v>
      </c>
      <c r="H404" s="21">
        <f t="shared" si="12"/>
        <v>0</v>
      </c>
      <c r="I404" s="41" t="s">
        <v>28</v>
      </c>
      <c r="J404" s="41" t="s">
        <v>28</v>
      </c>
      <c r="K404" s="7"/>
      <c r="L404" s="37"/>
      <c r="M404" s="1"/>
      <c r="N404" s="1"/>
      <c r="O404" s="1"/>
      <c r="P404" s="1"/>
    </row>
    <row r="405" spans="1:16" s="17" customFormat="1">
      <c r="A405" s="39" t="s">
        <v>695</v>
      </c>
      <c r="B405" s="1" t="s">
        <v>696</v>
      </c>
      <c r="C405" s="1" t="s">
        <v>469</v>
      </c>
      <c r="D405" s="1" t="s">
        <v>702</v>
      </c>
      <c r="E405" s="60">
        <v>50640.94</v>
      </c>
      <c r="F405" s="72">
        <v>50640.94</v>
      </c>
      <c r="G405" s="40">
        <f t="shared" si="13"/>
        <v>0</v>
      </c>
      <c r="H405" s="21">
        <f t="shared" si="12"/>
        <v>0</v>
      </c>
      <c r="I405" s="41">
        <v>1</v>
      </c>
      <c r="J405" s="41">
        <v>1</v>
      </c>
      <c r="K405" s="7"/>
      <c r="L405" s="37"/>
      <c r="M405" s="1"/>
      <c r="N405" s="1"/>
      <c r="O405" s="1"/>
      <c r="P405" s="1"/>
    </row>
    <row r="406" spans="1:16" s="17" customFormat="1">
      <c r="A406" s="39" t="s">
        <v>695</v>
      </c>
      <c r="B406" s="1" t="s">
        <v>696</v>
      </c>
      <c r="C406" s="1" t="s">
        <v>243</v>
      </c>
      <c r="D406" s="1" t="s">
        <v>703</v>
      </c>
      <c r="E406" s="60">
        <v>801197.18</v>
      </c>
      <c r="F406" s="72">
        <v>801245.72</v>
      </c>
      <c r="G406" s="40">
        <f t="shared" si="13"/>
        <v>48.539999999920838</v>
      </c>
      <c r="H406" s="21">
        <f t="shared" si="12"/>
        <v>1E-4</v>
      </c>
      <c r="I406" s="41" t="s">
        <v>28</v>
      </c>
      <c r="J406" s="41" t="s">
        <v>28</v>
      </c>
      <c r="K406" s="7"/>
      <c r="L406" s="37"/>
      <c r="M406" s="1"/>
      <c r="N406" s="1"/>
      <c r="O406" s="1"/>
      <c r="P406" s="1"/>
    </row>
    <row r="407" spans="1:16" s="17" customFormat="1">
      <c r="A407" s="39" t="s">
        <v>695</v>
      </c>
      <c r="B407" s="1" t="s">
        <v>696</v>
      </c>
      <c r="C407" s="1" t="s">
        <v>482</v>
      </c>
      <c r="D407" s="1" t="s">
        <v>704</v>
      </c>
      <c r="E407" s="60">
        <v>990558.41</v>
      </c>
      <c r="F407" s="72">
        <v>990612.08</v>
      </c>
      <c r="G407" s="40">
        <f t="shared" si="13"/>
        <v>53.669999999925494</v>
      </c>
      <c r="H407" s="21">
        <f t="shared" si="12"/>
        <v>1E-4</v>
      </c>
      <c r="I407" s="41" t="s">
        <v>28</v>
      </c>
      <c r="J407" s="41" t="s">
        <v>28</v>
      </c>
      <c r="K407" s="7"/>
      <c r="L407" s="37"/>
      <c r="M407" s="1"/>
      <c r="N407" s="1"/>
      <c r="O407" s="1"/>
      <c r="P407" s="1"/>
    </row>
    <row r="408" spans="1:16" s="17" customFormat="1">
      <c r="A408" s="39" t="s">
        <v>705</v>
      </c>
      <c r="B408" s="1" t="s">
        <v>706</v>
      </c>
      <c r="C408" s="1" t="s">
        <v>532</v>
      </c>
      <c r="D408" s="1" t="s">
        <v>707</v>
      </c>
      <c r="E408" s="60">
        <v>1365760.17</v>
      </c>
      <c r="F408" s="72">
        <v>1365820.61</v>
      </c>
      <c r="G408" s="40">
        <f t="shared" si="13"/>
        <v>60.440000000176951</v>
      </c>
      <c r="H408" s="21">
        <f t="shared" si="12"/>
        <v>0</v>
      </c>
      <c r="I408" s="41" t="s">
        <v>28</v>
      </c>
      <c r="J408" s="41" t="s">
        <v>28</v>
      </c>
      <c r="K408" s="7"/>
      <c r="L408" s="37"/>
      <c r="M408" s="1"/>
      <c r="N408" s="1"/>
      <c r="O408" s="1"/>
      <c r="P408" s="1"/>
    </row>
    <row r="409" spans="1:16" s="17" customFormat="1">
      <c r="A409" s="39" t="s">
        <v>705</v>
      </c>
      <c r="B409" s="1" t="s">
        <v>706</v>
      </c>
      <c r="C409" s="1" t="s">
        <v>35</v>
      </c>
      <c r="D409" s="1" t="s">
        <v>708</v>
      </c>
      <c r="E409" s="60">
        <v>1376283.55</v>
      </c>
      <c r="F409" s="72">
        <v>1376340.17</v>
      </c>
      <c r="G409" s="40">
        <f t="shared" si="13"/>
        <v>56.619999999878928</v>
      </c>
      <c r="H409" s="21">
        <f t="shared" si="12"/>
        <v>0</v>
      </c>
      <c r="I409" s="41" t="s">
        <v>28</v>
      </c>
      <c r="J409" s="41" t="s">
        <v>28</v>
      </c>
      <c r="K409" s="7"/>
      <c r="L409" s="37"/>
      <c r="M409" s="1"/>
      <c r="N409" s="1"/>
      <c r="O409" s="1"/>
      <c r="P409" s="1"/>
    </row>
    <row r="410" spans="1:16" s="17" customFormat="1">
      <c r="A410" s="39" t="s">
        <v>705</v>
      </c>
      <c r="B410" s="1" t="s">
        <v>706</v>
      </c>
      <c r="C410" s="1" t="s">
        <v>709</v>
      </c>
      <c r="D410" s="1" t="s">
        <v>710</v>
      </c>
      <c r="E410" s="60">
        <v>503026</v>
      </c>
      <c r="F410" s="72">
        <v>503049.1</v>
      </c>
      <c r="G410" s="40">
        <f t="shared" si="13"/>
        <v>23.099999999976717</v>
      </c>
      <c r="H410" s="21">
        <f t="shared" si="12"/>
        <v>0</v>
      </c>
      <c r="I410" s="41" t="s">
        <v>28</v>
      </c>
      <c r="J410" s="41" t="s">
        <v>28</v>
      </c>
      <c r="K410" s="7"/>
      <c r="L410" s="37"/>
      <c r="M410" s="1"/>
      <c r="N410" s="1"/>
      <c r="O410" s="1"/>
      <c r="P410" s="1"/>
    </row>
    <row r="411" spans="1:16" s="17" customFormat="1">
      <c r="A411" s="39" t="s">
        <v>705</v>
      </c>
      <c r="B411" s="1" t="s">
        <v>706</v>
      </c>
      <c r="C411" s="1" t="s">
        <v>711</v>
      </c>
      <c r="D411" s="1" t="s">
        <v>712</v>
      </c>
      <c r="E411" s="60">
        <v>383912.97</v>
      </c>
      <c r="F411" s="72">
        <v>383934.23</v>
      </c>
      <c r="G411" s="40">
        <f t="shared" si="13"/>
        <v>21.260000000009313</v>
      </c>
      <c r="H411" s="21">
        <f t="shared" si="12"/>
        <v>1E-4</v>
      </c>
      <c r="I411" s="41" t="s">
        <v>28</v>
      </c>
      <c r="J411" s="41" t="s">
        <v>28</v>
      </c>
      <c r="K411" s="7"/>
      <c r="L411" s="37"/>
      <c r="M411" s="1"/>
      <c r="N411" s="1"/>
      <c r="O411" s="1"/>
      <c r="P411" s="1"/>
    </row>
    <row r="412" spans="1:16" s="17" customFormat="1">
      <c r="A412" s="39" t="s">
        <v>705</v>
      </c>
      <c r="B412" s="1" t="s">
        <v>706</v>
      </c>
      <c r="C412" s="1" t="s">
        <v>713</v>
      </c>
      <c r="D412" s="1" t="s">
        <v>714</v>
      </c>
      <c r="E412" s="60">
        <v>410399.24</v>
      </c>
      <c r="F412" s="72">
        <v>410408.96000000002</v>
      </c>
      <c r="G412" s="40">
        <f t="shared" si="13"/>
        <v>9.720000000030268</v>
      </c>
      <c r="H412" s="21">
        <f t="shared" si="12"/>
        <v>0</v>
      </c>
      <c r="I412" s="41" t="s">
        <v>28</v>
      </c>
      <c r="J412" s="41" t="s">
        <v>28</v>
      </c>
      <c r="K412" s="7"/>
      <c r="L412" s="37"/>
      <c r="M412" s="1"/>
      <c r="N412" s="1"/>
      <c r="O412" s="1"/>
      <c r="P412" s="1"/>
    </row>
    <row r="413" spans="1:16" s="17" customFormat="1">
      <c r="A413" s="39" t="s">
        <v>705</v>
      </c>
      <c r="B413" s="1" t="s">
        <v>706</v>
      </c>
      <c r="C413" s="1" t="s">
        <v>47</v>
      </c>
      <c r="D413" s="1" t="s">
        <v>715</v>
      </c>
      <c r="E413" s="60">
        <v>3145856.22</v>
      </c>
      <c r="F413" s="72">
        <v>3145963.19</v>
      </c>
      <c r="G413" s="40">
        <f t="shared" si="13"/>
        <v>106.96999999973923</v>
      </c>
      <c r="H413" s="21">
        <f t="shared" si="12"/>
        <v>0</v>
      </c>
      <c r="I413" s="41" t="s">
        <v>28</v>
      </c>
      <c r="J413" s="41" t="s">
        <v>28</v>
      </c>
      <c r="K413" s="7"/>
      <c r="L413" s="37"/>
      <c r="M413" s="1"/>
      <c r="N413" s="1"/>
      <c r="O413" s="1"/>
      <c r="P413" s="1"/>
    </row>
    <row r="414" spans="1:16" s="17" customFormat="1">
      <c r="A414" s="39" t="s">
        <v>705</v>
      </c>
      <c r="B414" s="1" t="s">
        <v>706</v>
      </c>
      <c r="C414" s="1" t="s">
        <v>78</v>
      </c>
      <c r="D414" s="1" t="s">
        <v>716</v>
      </c>
      <c r="E414" s="60">
        <v>841741.77</v>
      </c>
      <c r="F414" s="72">
        <v>841802.49</v>
      </c>
      <c r="G414" s="40">
        <f t="shared" si="13"/>
        <v>60.71999999997206</v>
      </c>
      <c r="H414" s="21">
        <f t="shared" si="12"/>
        <v>1E-4</v>
      </c>
      <c r="I414" s="41" t="s">
        <v>28</v>
      </c>
      <c r="J414" s="41" t="s">
        <v>28</v>
      </c>
      <c r="K414" s="7"/>
      <c r="L414" s="37"/>
      <c r="M414" s="1"/>
      <c r="N414" s="1"/>
      <c r="O414" s="1"/>
      <c r="P414" s="1"/>
    </row>
    <row r="415" spans="1:16" s="17" customFormat="1">
      <c r="A415" s="39" t="s">
        <v>705</v>
      </c>
      <c r="B415" s="1" t="s">
        <v>706</v>
      </c>
      <c r="C415" s="1" t="s">
        <v>39</v>
      </c>
      <c r="D415" s="1" t="s">
        <v>717</v>
      </c>
      <c r="E415" s="60">
        <v>1288267.28</v>
      </c>
      <c r="F415" s="72">
        <v>1288318.43</v>
      </c>
      <c r="G415" s="40">
        <f t="shared" si="13"/>
        <v>51.149999999906868</v>
      </c>
      <c r="H415" s="21">
        <f t="shared" si="12"/>
        <v>0</v>
      </c>
      <c r="I415" s="41" t="s">
        <v>28</v>
      </c>
      <c r="J415" s="41" t="s">
        <v>28</v>
      </c>
      <c r="K415" s="7"/>
      <c r="L415" s="37"/>
      <c r="M415" s="1"/>
      <c r="N415" s="1"/>
      <c r="O415" s="1"/>
      <c r="P415" s="1"/>
    </row>
    <row r="416" spans="1:16" s="17" customFormat="1">
      <c r="A416" s="39" t="s">
        <v>705</v>
      </c>
      <c r="B416" s="1" t="s">
        <v>706</v>
      </c>
      <c r="C416" s="1" t="s">
        <v>389</v>
      </c>
      <c r="D416" s="1" t="s">
        <v>718</v>
      </c>
      <c r="E416" s="60">
        <v>33362.43</v>
      </c>
      <c r="F416" s="72">
        <v>33362.43</v>
      </c>
      <c r="G416" s="40">
        <f t="shared" si="13"/>
        <v>0</v>
      </c>
      <c r="H416" s="21">
        <f t="shared" si="12"/>
        <v>0</v>
      </c>
      <c r="I416" s="41">
        <v>1</v>
      </c>
      <c r="J416" s="41">
        <v>1</v>
      </c>
      <c r="K416" s="7"/>
      <c r="L416" s="37"/>
      <c r="M416" s="1"/>
      <c r="N416" s="1"/>
      <c r="O416" s="1"/>
      <c r="P416" s="1"/>
    </row>
    <row r="417" spans="1:16" s="17" customFormat="1">
      <c r="A417" s="39" t="s">
        <v>705</v>
      </c>
      <c r="B417" s="1" t="s">
        <v>706</v>
      </c>
      <c r="C417" s="1" t="s">
        <v>252</v>
      </c>
      <c r="D417" s="1" t="s">
        <v>719</v>
      </c>
      <c r="E417" s="60">
        <v>1169903.57</v>
      </c>
      <c r="F417" s="72">
        <v>1169963.55</v>
      </c>
      <c r="G417" s="40">
        <f t="shared" si="13"/>
        <v>59.979999999981374</v>
      </c>
      <c r="H417" s="21">
        <f t="shared" si="12"/>
        <v>1E-4</v>
      </c>
      <c r="I417" s="41" t="s">
        <v>28</v>
      </c>
      <c r="J417" s="41" t="s">
        <v>28</v>
      </c>
      <c r="K417" s="7"/>
      <c r="L417" s="37"/>
      <c r="M417" s="1"/>
      <c r="N417" s="1"/>
      <c r="O417" s="1"/>
      <c r="P417" s="1"/>
    </row>
    <row r="418" spans="1:16" s="17" customFormat="1">
      <c r="A418" s="39" t="s">
        <v>705</v>
      </c>
      <c r="B418" s="1" t="s">
        <v>706</v>
      </c>
      <c r="C418" s="1" t="s">
        <v>41</v>
      </c>
      <c r="D418" s="1" t="s">
        <v>720</v>
      </c>
      <c r="E418" s="60">
        <v>727758.61</v>
      </c>
      <c r="F418" s="72">
        <v>727801.05</v>
      </c>
      <c r="G418" s="40">
        <f t="shared" si="13"/>
        <v>42.440000000060536</v>
      </c>
      <c r="H418" s="21">
        <f t="shared" si="12"/>
        <v>1E-4</v>
      </c>
      <c r="I418" s="41" t="s">
        <v>28</v>
      </c>
      <c r="J418" s="41" t="s">
        <v>28</v>
      </c>
      <c r="K418" s="7"/>
      <c r="L418" s="37"/>
      <c r="M418" s="1"/>
      <c r="N418" s="1"/>
      <c r="O418" s="1"/>
      <c r="P418" s="1"/>
    </row>
    <row r="419" spans="1:16" s="17" customFormat="1">
      <c r="A419" s="39" t="s">
        <v>705</v>
      </c>
      <c r="B419" s="1" t="s">
        <v>706</v>
      </c>
      <c r="C419" s="1" t="s">
        <v>721</v>
      </c>
      <c r="D419" s="1" t="s">
        <v>722</v>
      </c>
      <c r="E419" s="60">
        <v>1252494.4099999999</v>
      </c>
      <c r="F419" s="72">
        <v>1252551.49</v>
      </c>
      <c r="G419" s="40">
        <f t="shared" si="13"/>
        <v>57.080000000074506</v>
      </c>
      <c r="H419" s="21">
        <f t="shared" si="12"/>
        <v>0</v>
      </c>
      <c r="I419" s="41" t="s">
        <v>28</v>
      </c>
      <c r="J419" s="41" t="s">
        <v>28</v>
      </c>
      <c r="K419" s="7"/>
      <c r="L419" s="37"/>
      <c r="M419" s="1"/>
      <c r="N419" s="1"/>
      <c r="O419" s="1"/>
      <c r="P419" s="1"/>
    </row>
    <row r="420" spans="1:16" s="17" customFormat="1">
      <c r="A420" s="39" t="s">
        <v>705</v>
      </c>
      <c r="B420" s="1" t="s">
        <v>706</v>
      </c>
      <c r="C420" s="1" t="s">
        <v>43</v>
      </c>
      <c r="D420" s="1" t="s">
        <v>723</v>
      </c>
      <c r="E420" s="60">
        <v>1736536.47</v>
      </c>
      <c r="F420" s="72">
        <v>1736595.64</v>
      </c>
      <c r="G420" s="40">
        <f t="shared" si="13"/>
        <v>59.169999999925494</v>
      </c>
      <c r="H420" s="21">
        <f t="shared" si="12"/>
        <v>0</v>
      </c>
      <c r="I420" s="41" t="s">
        <v>28</v>
      </c>
      <c r="J420" s="41" t="s">
        <v>28</v>
      </c>
      <c r="K420" s="7"/>
      <c r="L420" s="37"/>
      <c r="M420" s="1"/>
      <c r="N420" s="1"/>
      <c r="O420" s="1"/>
      <c r="P420" s="1"/>
    </row>
    <row r="421" spans="1:16" s="17" customFormat="1">
      <c r="A421" s="39" t="s">
        <v>705</v>
      </c>
      <c r="B421" s="1" t="s">
        <v>706</v>
      </c>
      <c r="C421" s="1" t="s">
        <v>724</v>
      </c>
      <c r="D421" s="1" t="s">
        <v>725</v>
      </c>
      <c r="E421" s="60">
        <v>708227.53</v>
      </c>
      <c r="F421" s="72">
        <v>708252.95</v>
      </c>
      <c r="G421" s="40">
        <f t="shared" si="13"/>
        <v>25.419999999925494</v>
      </c>
      <c r="H421" s="21">
        <f t="shared" si="12"/>
        <v>0</v>
      </c>
      <c r="I421" s="41" t="s">
        <v>28</v>
      </c>
      <c r="J421" s="41" t="s">
        <v>28</v>
      </c>
      <c r="K421" s="7"/>
      <c r="L421" s="37"/>
      <c r="M421" s="1"/>
      <c r="N421" s="1"/>
      <c r="O421" s="1"/>
      <c r="P421" s="1"/>
    </row>
    <row r="422" spans="1:16" s="17" customFormat="1">
      <c r="A422" s="39" t="s">
        <v>705</v>
      </c>
      <c r="B422" s="1" t="s">
        <v>706</v>
      </c>
      <c r="C422" s="1" t="s">
        <v>92</v>
      </c>
      <c r="D422" s="1" t="s">
        <v>726</v>
      </c>
      <c r="E422" s="60">
        <v>11399407.93</v>
      </c>
      <c r="F422" s="72">
        <v>11399820.67</v>
      </c>
      <c r="G422" s="40">
        <f t="shared" si="13"/>
        <v>412.74000000022352</v>
      </c>
      <c r="H422" s="21">
        <f t="shared" si="12"/>
        <v>0</v>
      </c>
      <c r="I422" s="41" t="s">
        <v>28</v>
      </c>
      <c r="J422" s="41" t="s">
        <v>28</v>
      </c>
      <c r="K422" s="7"/>
      <c r="L422" s="37"/>
      <c r="M422" s="1"/>
      <c r="N422" s="1"/>
      <c r="O422" s="1"/>
      <c r="P422" s="1"/>
    </row>
    <row r="423" spans="1:16" s="17" customFormat="1">
      <c r="A423" s="39" t="s">
        <v>727</v>
      </c>
      <c r="B423" s="1" t="s">
        <v>728</v>
      </c>
      <c r="C423" s="1" t="s">
        <v>47</v>
      </c>
      <c r="D423" s="1" t="s">
        <v>729</v>
      </c>
      <c r="E423" s="60">
        <v>1411960.06</v>
      </c>
      <c r="F423" s="72">
        <v>1412029.88</v>
      </c>
      <c r="G423" s="40">
        <f t="shared" si="13"/>
        <v>69.819999999832362</v>
      </c>
      <c r="H423" s="21">
        <f t="shared" si="12"/>
        <v>0</v>
      </c>
      <c r="I423" s="41" t="s">
        <v>28</v>
      </c>
      <c r="J423" s="41" t="s">
        <v>28</v>
      </c>
      <c r="K423" s="7"/>
      <c r="L423" s="37"/>
      <c r="M423" s="1"/>
      <c r="N423" s="1"/>
      <c r="O423" s="1"/>
      <c r="P423" s="1"/>
    </row>
    <row r="424" spans="1:16" s="17" customFormat="1">
      <c r="A424" s="39" t="s">
        <v>727</v>
      </c>
      <c r="B424" s="1" t="s">
        <v>728</v>
      </c>
      <c r="C424" s="1" t="s">
        <v>88</v>
      </c>
      <c r="D424" s="1" t="s">
        <v>730</v>
      </c>
      <c r="E424" s="60">
        <v>2170196.5299999998</v>
      </c>
      <c r="F424" s="72">
        <v>2170278.11</v>
      </c>
      <c r="G424" s="40">
        <f t="shared" si="13"/>
        <v>81.580000000074506</v>
      </c>
      <c r="H424" s="21">
        <f t="shared" si="12"/>
        <v>0</v>
      </c>
      <c r="I424" s="41" t="s">
        <v>28</v>
      </c>
      <c r="J424" s="41" t="s">
        <v>28</v>
      </c>
      <c r="K424" s="7"/>
      <c r="L424" s="37"/>
      <c r="M424" s="1"/>
      <c r="N424" s="1"/>
      <c r="O424" s="1"/>
      <c r="P424" s="1"/>
    </row>
    <row r="425" spans="1:16" s="17" customFormat="1">
      <c r="A425" s="39" t="s">
        <v>727</v>
      </c>
      <c r="B425" s="1" t="s">
        <v>728</v>
      </c>
      <c r="C425" s="1" t="s">
        <v>189</v>
      </c>
      <c r="D425" s="1" t="s">
        <v>731</v>
      </c>
      <c r="E425" s="60">
        <v>7116284.8899999997</v>
      </c>
      <c r="F425" s="72">
        <v>7116538.54</v>
      </c>
      <c r="G425" s="40">
        <f t="shared" si="13"/>
        <v>253.65000000037253</v>
      </c>
      <c r="H425" s="21">
        <f t="shared" si="12"/>
        <v>0</v>
      </c>
      <c r="I425" s="41" t="s">
        <v>28</v>
      </c>
      <c r="J425" s="41" t="s">
        <v>28</v>
      </c>
      <c r="K425" s="7"/>
      <c r="L425" s="37"/>
      <c r="M425" s="1"/>
      <c r="N425" s="1"/>
      <c r="O425" s="1"/>
      <c r="P425" s="1"/>
    </row>
    <row r="426" spans="1:16" s="17" customFormat="1">
      <c r="A426" s="39" t="s">
        <v>727</v>
      </c>
      <c r="B426" s="1" t="s">
        <v>728</v>
      </c>
      <c r="C426" s="1" t="s">
        <v>62</v>
      </c>
      <c r="D426" s="1" t="s">
        <v>732</v>
      </c>
      <c r="E426" s="60">
        <v>9612621.0199999996</v>
      </c>
      <c r="F426" s="72">
        <v>9612980.4199999999</v>
      </c>
      <c r="G426" s="40">
        <f t="shared" si="13"/>
        <v>359.40000000037253</v>
      </c>
      <c r="H426" s="21">
        <f t="shared" si="12"/>
        <v>0</v>
      </c>
      <c r="I426" s="41" t="s">
        <v>28</v>
      </c>
      <c r="J426" s="41" t="s">
        <v>28</v>
      </c>
      <c r="K426" s="7"/>
      <c r="L426" s="37"/>
      <c r="M426" s="1"/>
      <c r="N426" s="1"/>
      <c r="O426" s="1"/>
      <c r="P426" s="1"/>
    </row>
    <row r="427" spans="1:16" s="17" customFormat="1">
      <c r="A427" s="39" t="s">
        <v>727</v>
      </c>
      <c r="B427" s="1" t="s">
        <v>728</v>
      </c>
      <c r="C427" s="1" t="s">
        <v>733</v>
      </c>
      <c r="D427" s="1" t="s">
        <v>734</v>
      </c>
      <c r="E427" s="60">
        <v>2965761.29</v>
      </c>
      <c r="F427" s="72">
        <v>2965881.84</v>
      </c>
      <c r="G427" s="40">
        <f t="shared" si="13"/>
        <v>120.54999999981374</v>
      </c>
      <c r="H427" s="21">
        <f t="shared" si="12"/>
        <v>0</v>
      </c>
      <c r="I427" s="41" t="s">
        <v>28</v>
      </c>
      <c r="J427" s="41" t="s">
        <v>28</v>
      </c>
      <c r="K427" s="7"/>
      <c r="L427" s="37"/>
      <c r="M427" s="1"/>
      <c r="N427" s="1"/>
      <c r="O427" s="1"/>
      <c r="P427" s="1"/>
    </row>
    <row r="428" spans="1:16" s="17" customFormat="1">
      <c r="A428" s="39" t="s">
        <v>727</v>
      </c>
      <c r="B428" s="1" t="s">
        <v>728</v>
      </c>
      <c r="C428" s="1" t="s">
        <v>43</v>
      </c>
      <c r="D428" s="1" t="s">
        <v>735</v>
      </c>
      <c r="E428" s="60">
        <v>947366.62</v>
      </c>
      <c r="F428" s="72">
        <v>947435.44</v>
      </c>
      <c r="G428" s="40">
        <f t="shared" si="13"/>
        <v>68.819999999948777</v>
      </c>
      <c r="H428" s="21">
        <f t="shared" si="12"/>
        <v>1E-4</v>
      </c>
      <c r="I428" s="41" t="s">
        <v>28</v>
      </c>
      <c r="J428" s="41" t="s">
        <v>28</v>
      </c>
      <c r="K428" s="7"/>
      <c r="L428" s="37"/>
      <c r="M428" s="1"/>
      <c r="N428" s="1"/>
      <c r="O428" s="1"/>
      <c r="P428" s="1"/>
    </row>
    <row r="429" spans="1:16" s="17" customFormat="1">
      <c r="A429" s="39" t="s">
        <v>727</v>
      </c>
      <c r="B429" s="1" t="s">
        <v>728</v>
      </c>
      <c r="C429" s="1" t="s">
        <v>376</v>
      </c>
      <c r="D429" s="1" t="s">
        <v>736</v>
      </c>
      <c r="E429" s="60">
        <v>1074892.57</v>
      </c>
      <c r="F429" s="72">
        <v>1074938.3600000001</v>
      </c>
      <c r="G429" s="40">
        <f t="shared" si="13"/>
        <v>45.790000000037253</v>
      </c>
      <c r="H429" s="21">
        <f t="shared" si="12"/>
        <v>0</v>
      </c>
      <c r="I429" s="41" t="s">
        <v>28</v>
      </c>
      <c r="J429" s="41" t="s">
        <v>28</v>
      </c>
      <c r="K429" s="7"/>
      <c r="L429" s="37"/>
      <c r="M429" s="1"/>
      <c r="N429" s="1"/>
      <c r="O429" s="1"/>
      <c r="P429" s="1"/>
    </row>
    <row r="430" spans="1:16" s="17" customFormat="1">
      <c r="A430" s="39" t="s">
        <v>737</v>
      </c>
      <c r="B430" s="1" t="s">
        <v>738</v>
      </c>
      <c r="C430" s="1" t="s">
        <v>414</v>
      </c>
      <c r="D430" s="1" t="s">
        <v>293</v>
      </c>
      <c r="E430" s="60">
        <v>971017.85</v>
      </c>
      <c r="F430" s="72">
        <v>971080.3</v>
      </c>
      <c r="G430" s="40">
        <f t="shared" si="13"/>
        <v>62.450000000069849</v>
      </c>
      <c r="H430" s="21">
        <f t="shared" si="12"/>
        <v>1E-4</v>
      </c>
      <c r="I430" s="41" t="s">
        <v>28</v>
      </c>
      <c r="J430" s="41" t="s">
        <v>28</v>
      </c>
      <c r="K430" s="7"/>
      <c r="L430" s="37"/>
      <c r="M430" s="1"/>
      <c r="N430" s="1"/>
      <c r="O430" s="1"/>
      <c r="P430" s="1"/>
    </row>
    <row r="431" spans="1:16" s="17" customFormat="1">
      <c r="A431" s="39" t="s">
        <v>737</v>
      </c>
      <c r="B431" s="1" t="s">
        <v>738</v>
      </c>
      <c r="C431" s="1" t="s">
        <v>35</v>
      </c>
      <c r="D431" s="1" t="s">
        <v>739</v>
      </c>
      <c r="E431" s="60">
        <v>1121785.6399999999</v>
      </c>
      <c r="F431" s="72">
        <v>1121816.42</v>
      </c>
      <c r="G431" s="40">
        <f t="shared" si="13"/>
        <v>30.78000000002794</v>
      </c>
      <c r="H431" s="21">
        <f t="shared" si="12"/>
        <v>0</v>
      </c>
      <c r="I431" s="41" t="s">
        <v>28</v>
      </c>
      <c r="J431" s="41" t="s">
        <v>28</v>
      </c>
      <c r="K431" s="7"/>
      <c r="L431" s="37"/>
      <c r="M431" s="1"/>
      <c r="N431" s="1"/>
      <c r="O431" s="1"/>
      <c r="P431" s="1"/>
    </row>
    <row r="432" spans="1:16" s="17" customFormat="1">
      <c r="A432" s="39" t="s">
        <v>737</v>
      </c>
      <c r="B432" s="1" t="s">
        <v>738</v>
      </c>
      <c r="C432" s="1" t="s">
        <v>740</v>
      </c>
      <c r="D432" s="1" t="s">
        <v>741</v>
      </c>
      <c r="E432" s="60">
        <v>1655214.25</v>
      </c>
      <c r="F432" s="72">
        <v>1655265.27</v>
      </c>
      <c r="G432" s="40">
        <f t="shared" si="13"/>
        <v>51.020000000018626</v>
      </c>
      <c r="H432" s="21">
        <f t="shared" si="12"/>
        <v>0</v>
      </c>
      <c r="I432" s="41" t="s">
        <v>28</v>
      </c>
      <c r="J432" s="41" t="s">
        <v>28</v>
      </c>
      <c r="K432" s="7"/>
      <c r="L432" s="37"/>
      <c r="M432" s="1"/>
      <c r="N432" s="1"/>
      <c r="O432" s="1"/>
      <c r="P432" s="1"/>
    </row>
    <row r="433" spans="1:16" s="17" customFormat="1">
      <c r="A433" s="39" t="s">
        <v>737</v>
      </c>
      <c r="B433" s="1" t="s">
        <v>738</v>
      </c>
      <c r="C433" s="1" t="s">
        <v>47</v>
      </c>
      <c r="D433" s="1" t="s">
        <v>742</v>
      </c>
      <c r="E433" s="60">
        <v>6601957.3099999996</v>
      </c>
      <c r="F433" s="72">
        <v>6602549.1200000001</v>
      </c>
      <c r="G433" s="40">
        <f t="shared" si="13"/>
        <v>591.81000000052154</v>
      </c>
      <c r="H433" s="21">
        <f t="shared" si="12"/>
        <v>1E-4</v>
      </c>
      <c r="I433" s="41" t="s">
        <v>28</v>
      </c>
      <c r="J433" s="41" t="s">
        <v>28</v>
      </c>
      <c r="K433" s="7"/>
      <c r="L433" s="37"/>
      <c r="M433" s="1"/>
      <c r="N433" s="1"/>
      <c r="O433" s="1"/>
      <c r="P433" s="1"/>
    </row>
    <row r="434" spans="1:16" s="17" customFormat="1">
      <c r="A434" s="39" t="s">
        <v>737</v>
      </c>
      <c r="B434" s="1" t="s">
        <v>738</v>
      </c>
      <c r="C434" s="1" t="s">
        <v>78</v>
      </c>
      <c r="D434" s="1" t="s">
        <v>743</v>
      </c>
      <c r="E434" s="60">
        <v>2871928.53</v>
      </c>
      <c r="F434" s="72">
        <v>2883911.23</v>
      </c>
      <c r="G434" s="40">
        <f t="shared" si="13"/>
        <v>11982.700000000186</v>
      </c>
      <c r="H434" s="21">
        <f t="shared" si="12"/>
        <v>4.1999999999999997E-3</v>
      </c>
      <c r="I434" s="41" t="s">
        <v>28</v>
      </c>
      <c r="J434" s="41" t="s">
        <v>28</v>
      </c>
      <c r="K434" s="7"/>
      <c r="L434" s="37"/>
      <c r="M434" s="1"/>
      <c r="N434" s="1"/>
      <c r="O434" s="1"/>
      <c r="P434" s="1"/>
    </row>
    <row r="435" spans="1:16" s="17" customFormat="1">
      <c r="A435" s="39" t="s">
        <v>737</v>
      </c>
      <c r="B435" s="1" t="s">
        <v>738</v>
      </c>
      <c r="C435" s="1" t="s">
        <v>100</v>
      </c>
      <c r="D435" s="1" t="s">
        <v>744</v>
      </c>
      <c r="E435" s="60">
        <v>4588128.26</v>
      </c>
      <c r="F435" s="72">
        <v>4613209.76</v>
      </c>
      <c r="G435" s="40">
        <f t="shared" si="13"/>
        <v>25081.5</v>
      </c>
      <c r="H435" s="21">
        <f t="shared" si="12"/>
        <v>5.4999999999999997E-3</v>
      </c>
      <c r="I435" s="41" t="s">
        <v>28</v>
      </c>
      <c r="J435" s="41" t="s">
        <v>28</v>
      </c>
      <c r="K435" s="7"/>
      <c r="L435" s="37"/>
      <c r="M435" s="1"/>
      <c r="N435" s="1"/>
      <c r="O435" s="1"/>
      <c r="P435" s="1"/>
    </row>
    <row r="436" spans="1:16" s="17" customFormat="1">
      <c r="A436" s="39" t="s">
        <v>737</v>
      </c>
      <c r="B436" s="1" t="s">
        <v>738</v>
      </c>
      <c r="C436" s="1" t="s">
        <v>37</v>
      </c>
      <c r="D436" s="1" t="s">
        <v>745</v>
      </c>
      <c r="E436" s="60">
        <v>1009757.43</v>
      </c>
      <c r="F436" s="72">
        <v>1016275.33</v>
      </c>
      <c r="G436" s="40">
        <f t="shared" si="13"/>
        <v>6517.8999999999069</v>
      </c>
      <c r="H436" s="21">
        <f t="shared" si="12"/>
        <v>6.4999999999999997E-3</v>
      </c>
      <c r="I436" s="41" t="s">
        <v>28</v>
      </c>
      <c r="J436" s="41" t="s">
        <v>28</v>
      </c>
      <c r="K436" s="7"/>
      <c r="L436" s="37"/>
      <c r="M436" s="1"/>
      <c r="N436" s="1"/>
      <c r="O436" s="1"/>
      <c r="P436" s="1"/>
    </row>
    <row r="437" spans="1:16" s="17" customFormat="1">
      <c r="A437" s="39" t="s">
        <v>737</v>
      </c>
      <c r="B437" s="1" t="s">
        <v>738</v>
      </c>
      <c r="C437" s="1" t="s">
        <v>103</v>
      </c>
      <c r="D437" s="1" t="s">
        <v>746</v>
      </c>
      <c r="E437" s="60">
        <v>1113049.8600000001</v>
      </c>
      <c r="F437" s="72">
        <v>1113087.32</v>
      </c>
      <c r="G437" s="40">
        <f t="shared" si="13"/>
        <v>37.459999999962747</v>
      </c>
      <c r="H437" s="21">
        <f t="shared" si="12"/>
        <v>0</v>
      </c>
      <c r="I437" s="41" t="s">
        <v>28</v>
      </c>
      <c r="J437" s="41" t="s">
        <v>28</v>
      </c>
      <c r="K437" s="7"/>
      <c r="L437" s="37"/>
      <c r="M437" s="1"/>
      <c r="N437" s="1"/>
      <c r="O437" s="1"/>
      <c r="P437" s="1"/>
    </row>
    <row r="438" spans="1:16" s="17" customFormat="1">
      <c r="A438" s="39" t="s">
        <v>737</v>
      </c>
      <c r="B438" s="1" t="s">
        <v>738</v>
      </c>
      <c r="C438" s="1" t="s">
        <v>205</v>
      </c>
      <c r="D438" s="1" t="s">
        <v>747</v>
      </c>
      <c r="E438" s="60">
        <v>3992300.66</v>
      </c>
      <c r="F438" s="72">
        <v>3997260.09</v>
      </c>
      <c r="G438" s="40">
        <f t="shared" si="13"/>
        <v>4959.429999999702</v>
      </c>
      <c r="H438" s="21">
        <f t="shared" si="12"/>
        <v>1.1999999999999999E-3</v>
      </c>
      <c r="I438" s="41" t="s">
        <v>28</v>
      </c>
      <c r="J438" s="41" t="s">
        <v>28</v>
      </c>
      <c r="K438" s="7"/>
      <c r="L438" s="37"/>
      <c r="M438" s="1"/>
      <c r="N438" s="1"/>
      <c r="O438" s="1"/>
      <c r="P438" s="1"/>
    </row>
    <row r="439" spans="1:16" s="17" customFormat="1">
      <c r="A439" s="39" t="s">
        <v>737</v>
      </c>
      <c r="B439" s="1" t="s">
        <v>738</v>
      </c>
      <c r="C439" s="1" t="s">
        <v>505</v>
      </c>
      <c r="D439" s="1" t="s">
        <v>748</v>
      </c>
      <c r="E439" s="60">
        <v>8646555.9399999995</v>
      </c>
      <c r="F439" s="72">
        <v>8652708.1600000001</v>
      </c>
      <c r="G439" s="40">
        <f t="shared" si="13"/>
        <v>6152.2200000006706</v>
      </c>
      <c r="H439" s="21">
        <f t="shared" si="12"/>
        <v>6.9999999999999999E-4</v>
      </c>
      <c r="I439" s="41" t="s">
        <v>28</v>
      </c>
      <c r="J439" s="41" t="s">
        <v>28</v>
      </c>
      <c r="K439" s="7"/>
      <c r="L439" s="37"/>
      <c r="M439" s="1"/>
      <c r="N439" s="1"/>
      <c r="O439" s="1"/>
      <c r="P439" s="1"/>
    </row>
    <row r="440" spans="1:16" s="17" customFormat="1">
      <c r="A440" s="39" t="s">
        <v>737</v>
      </c>
      <c r="B440" s="1" t="s">
        <v>738</v>
      </c>
      <c r="C440" s="1" t="s">
        <v>51</v>
      </c>
      <c r="D440" s="1" t="s">
        <v>749</v>
      </c>
      <c r="E440" s="60">
        <v>14910402.83</v>
      </c>
      <c r="F440" s="72">
        <v>14916049.470000001</v>
      </c>
      <c r="G440" s="40">
        <f t="shared" si="13"/>
        <v>5646.640000000596</v>
      </c>
      <c r="H440" s="21">
        <f t="shared" si="12"/>
        <v>4.0000000000000002E-4</v>
      </c>
      <c r="I440" s="41" t="s">
        <v>28</v>
      </c>
      <c r="J440" s="41" t="s">
        <v>28</v>
      </c>
      <c r="K440" s="7"/>
      <c r="L440" s="37"/>
      <c r="M440" s="1"/>
      <c r="N440" s="1"/>
      <c r="O440" s="1"/>
      <c r="P440" s="1"/>
    </row>
    <row r="441" spans="1:16" s="17" customFormat="1">
      <c r="A441" s="39" t="s">
        <v>737</v>
      </c>
      <c r="B441" s="1" t="s">
        <v>738</v>
      </c>
      <c r="C441" s="1" t="s">
        <v>750</v>
      </c>
      <c r="D441" s="1" t="s">
        <v>751</v>
      </c>
      <c r="E441" s="60">
        <v>1257537.3799999999</v>
      </c>
      <c r="F441" s="72">
        <v>1257576.8700000001</v>
      </c>
      <c r="G441" s="40">
        <f t="shared" si="13"/>
        <v>39.490000000223517</v>
      </c>
      <c r="H441" s="21">
        <f t="shared" si="12"/>
        <v>0</v>
      </c>
      <c r="I441" s="41" t="s">
        <v>28</v>
      </c>
      <c r="J441" s="41" t="s">
        <v>28</v>
      </c>
      <c r="K441" s="7"/>
      <c r="L441" s="37"/>
      <c r="M441" s="1"/>
      <c r="N441" s="1"/>
      <c r="O441" s="1"/>
      <c r="P441" s="1"/>
    </row>
    <row r="442" spans="1:16" s="17" customFormat="1">
      <c r="A442" s="39" t="s">
        <v>737</v>
      </c>
      <c r="B442" s="1" t="s">
        <v>738</v>
      </c>
      <c r="C442" s="1" t="s">
        <v>752</v>
      </c>
      <c r="D442" s="1" t="s">
        <v>753</v>
      </c>
      <c r="E442" s="60">
        <v>363112.5</v>
      </c>
      <c r="F442" s="72">
        <v>379147.22</v>
      </c>
      <c r="G442" s="40">
        <f t="shared" si="13"/>
        <v>16034.719999999972</v>
      </c>
      <c r="H442" s="21">
        <f t="shared" si="12"/>
        <v>4.4200000000000003E-2</v>
      </c>
      <c r="I442" s="41" t="s">
        <v>28</v>
      </c>
      <c r="J442" s="41" t="s">
        <v>28</v>
      </c>
      <c r="K442" s="7"/>
      <c r="L442" s="37"/>
      <c r="M442" s="1"/>
      <c r="N442" s="1"/>
      <c r="O442" s="1"/>
      <c r="P442" s="1"/>
    </row>
    <row r="443" spans="1:16" s="17" customFormat="1">
      <c r="A443" s="39" t="s">
        <v>737</v>
      </c>
      <c r="B443" s="1" t="s">
        <v>738</v>
      </c>
      <c r="C443" s="1" t="s">
        <v>754</v>
      </c>
      <c r="D443" s="1" t="s">
        <v>755</v>
      </c>
      <c r="E443" s="60">
        <v>1145236.96</v>
      </c>
      <c r="F443" s="72">
        <v>1145277.81</v>
      </c>
      <c r="G443" s="40">
        <f t="shared" si="13"/>
        <v>40.850000000093132</v>
      </c>
      <c r="H443" s="21">
        <f t="shared" si="12"/>
        <v>0</v>
      </c>
      <c r="I443" s="41" t="s">
        <v>28</v>
      </c>
      <c r="J443" s="41" t="s">
        <v>28</v>
      </c>
      <c r="K443" s="7"/>
      <c r="L443" s="37"/>
      <c r="M443" s="1"/>
      <c r="N443" s="1"/>
      <c r="O443" s="1"/>
      <c r="P443" s="1"/>
    </row>
    <row r="444" spans="1:16" s="17" customFormat="1">
      <c r="A444" s="39" t="s">
        <v>756</v>
      </c>
      <c r="B444" s="1" t="s">
        <v>757</v>
      </c>
      <c r="C444" s="1" t="s">
        <v>691</v>
      </c>
      <c r="D444" s="1" t="s">
        <v>758</v>
      </c>
      <c r="E444" s="60">
        <v>291903.90999999997</v>
      </c>
      <c r="F444" s="72">
        <v>291914.77</v>
      </c>
      <c r="G444" s="40">
        <f t="shared" si="13"/>
        <v>10.860000000044238</v>
      </c>
      <c r="H444" s="21">
        <f t="shared" si="12"/>
        <v>0</v>
      </c>
      <c r="I444" s="41" t="s">
        <v>28</v>
      </c>
      <c r="J444" s="41" t="s">
        <v>28</v>
      </c>
      <c r="K444" s="7"/>
      <c r="L444" s="37"/>
      <c r="M444" s="1"/>
      <c r="N444" s="1"/>
      <c r="O444" s="1"/>
      <c r="P444" s="1"/>
    </row>
    <row r="445" spans="1:16" s="17" customFormat="1">
      <c r="A445" s="39" t="s">
        <v>756</v>
      </c>
      <c r="B445" s="1" t="s">
        <v>757</v>
      </c>
      <c r="C445" s="1" t="s">
        <v>220</v>
      </c>
      <c r="D445" s="1" t="s">
        <v>759</v>
      </c>
      <c r="E445" s="60">
        <v>411182.53</v>
      </c>
      <c r="F445" s="72">
        <v>411196.89</v>
      </c>
      <c r="G445" s="40">
        <f t="shared" si="13"/>
        <v>14.35999999998603</v>
      </c>
      <c r="H445" s="21">
        <f t="shared" si="12"/>
        <v>0</v>
      </c>
      <c r="I445" s="41" t="s">
        <v>28</v>
      </c>
      <c r="J445" s="41" t="s">
        <v>28</v>
      </c>
      <c r="K445" s="7"/>
      <c r="L445" s="37"/>
      <c r="M445" s="1"/>
      <c r="N445" s="1"/>
      <c r="O445" s="1"/>
      <c r="P445" s="1"/>
    </row>
    <row r="446" spans="1:16" s="17" customFormat="1">
      <c r="A446" s="39" t="s">
        <v>756</v>
      </c>
      <c r="B446" s="1" t="s">
        <v>757</v>
      </c>
      <c r="C446" s="1" t="s">
        <v>760</v>
      </c>
      <c r="D446" s="1" t="s">
        <v>761</v>
      </c>
      <c r="E446" s="60">
        <v>117194.52</v>
      </c>
      <c r="F446" s="72">
        <v>117194.52</v>
      </c>
      <c r="G446" s="40">
        <f t="shared" si="13"/>
        <v>0</v>
      </c>
      <c r="H446" s="21">
        <f t="shared" si="12"/>
        <v>0</v>
      </c>
      <c r="I446" s="41">
        <v>1</v>
      </c>
      <c r="J446" s="41">
        <v>1</v>
      </c>
      <c r="K446" s="7"/>
      <c r="L446" s="37"/>
      <c r="M446" s="1"/>
      <c r="N446" s="1"/>
      <c r="O446" s="1"/>
      <c r="P446" s="1"/>
    </row>
    <row r="447" spans="1:16" s="17" customFormat="1">
      <c r="A447" s="39" t="s">
        <v>756</v>
      </c>
      <c r="B447" s="1" t="s">
        <v>757</v>
      </c>
      <c r="C447" s="1" t="s">
        <v>47</v>
      </c>
      <c r="D447" s="1" t="s">
        <v>762</v>
      </c>
      <c r="E447" s="60">
        <v>2738156.58</v>
      </c>
      <c r="F447" s="72">
        <v>2738236.62</v>
      </c>
      <c r="G447" s="40">
        <f t="shared" si="13"/>
        <v>80.040000000037253</v>
      </c>
      <c r="H447" s="21">
        <f t="shared" si="12"/>
        <v>0</v>
      </c>
      <c r="I447" s="41" t="s">
        <v>28</v>
      </c>
      <c r="J447" s="41" t="s">
        <v>28</v>
      </c>
      <c r="K447" s="7"/>
      <c r="L447" s="37"/>
      <c r="M447" s="1"/>
      <c r="N447" s="1"/>
      <c r="O447" s="1"/>
      <c r="P447" s="1"/>
    </row>
    <row r="448" spans="1:16" s="17" customFormat="1">
      <c r="A448" s="39" t="s">
        <v>756</v>
      </c>
      <c r="B448" s="1" t="s">
        <v>757</v>
      </c>
      <c r="C448" s="1" t="s">
        <v>205</v>
      </c>
      <c r="D448" s="1" t="s">
        <v>763</v>
      </c>
      <c r="E448" s="60">
        <v>1969107.74</v>
      </c>
      <c r="F448" s="72">
        <v>1969167.72</v>
      </c>
      <c r="G448" s="40">
        <f t="shared" si="13"/>
        <v>59.979999999981374</v>
      </c>
      <c r="H448" s="21">
        <f t="shared" si="12"/>
        <v>0</v>
      </c>
      <c r="I448" s="41" t="s">
        <v>28</v>
      </c>
      <c r="J448" s="41" t="s">
        <v>28</v>
      </c>
      <c r="K448" s="7"/>
      <c r="L448" s="37"/>
      <c r="M448" s="1"/>
      <c r="N448" s="1"/>
      <c r="O448" s="1"/>
      <c r="P448" s="1"/>
    </row>
    <row r="449" spans="1:16" s="17" customFormat="1">
      <c r="A449" s="39" t="s">
        <v>756</v>
      </c>
      <c r="B449" s="1" t="s">
        <v>757</v>
      </c>
      <c r="C449" s="1" t="s">
        <v>373</v>
      </c>
      <c r="D449" s="1" t="s">
        <v>764</v>
      </c>
      <c r="E449" s="60">
        <v>4135388.74</v>
      </c>
      <c r="F449" s="72">
        <v>4135525.96</v>
      </c>
      <c r="G449" s="40">
        <f t="shared" si="13"/>
        <v>137.21999999973923</v>
      </c>
      <c r="H449" s="21">
        <f t="shared" si="12"/>
        <v>0</v>
      </c>
      <c r="I449" s="41" t="s">
        <v>28</v>
      </c>
      <c r="J449" s="41" t="s">
        <v>28</v>
      </c>
      <c r="K449" s="7"/>
      <c r="L449" s="37"/>
      <c r="M449" s="1"/>
      <c r="N449" s="1"/>
      <c r="O449" s="1"/>
      <c r="P449" s="1"/>
    </row>
    <row r="450" spans="1:16" s="17" customFormat="1">
      <c r="A450" s="39" t="s">
        <v>756</v>
      </c>
      <c r="B450" s="1" t="s">
        <v>757</v>
      </c>
      <c r="C450" s="1" t="s">
        <v>68</v>
      </c>
      <c r="D450" s="1" t="s">
        <v>765</v>
      </c>
      <c r="E450" s="60">
        <v>891915.12</v>
      </c>
      <c r="F450" s="72">
        <v>891942.75</v>
      </c>
      <c r="G450" s="40">
        <f t="shared" si="13"/>
        <v>27.630000000004657</v>
      </c>
      <c r="H450" s="21">
        <f t="shared" si="12"/>
        <v>0</v>
      </c>
      <c r="I450" s="41" t="s">
        <v>28</v>
      </c>
      <c r="J450" s="41" t="s">
        <v>28</v>
      </c>
      <c r="K450" s="7"/>
      <c r="L450" s="37"/>
      <c r="M450" s="1"/>
      <c r="N450" s="1"/>
      <c r="O450" s="1"/>
      <c r="P450" s="1"/>
    </row>
    <row r="451" spans="1:16" s="17" customFormat="1">
      <c r="A451" s="39" t="s">
        <v>766</v>
      </c>
      <c r="B451" s="1" t="s">
        <v>767</v>
      </c>
      <c r="C451" s="1" t="s">
        <v>100</v>
      </c>
      <c r="D451" s="1" t="s">
        <v>768</v>
      </c>
      <c r="E451" s="60">
        <v>316822.53000000003</v>
      </c>
      <c r="F451" s="72">
        <v>316822.53000000003</v>
      </c>
      <c r="G451" s="40">
        <f t="shared" si="13"/>
        <v>0</v>
      </c>
      <c r="H451" s="21">
        <f t="shared" si="12"/>
        <v>0</v>
      </c>
      <c r="I451" s="41">
        <v>1</v>
      </c>
      <c r="J451" s="41" t="s">
        <v>28</v>
      </c>
      <c r="K451" s="7"/>
      <c r="L451" s="37"/>
      <c r="M451" s="1"/>
      <c r="N451" s="1"/>
      <c r="O451" s="1"/>
      <c r="P451" s="1"/>
    </row>
    <row r="452" spans="1:16" s="17" customFormat="1">
      <c r="A452" s="39" t="s">
        <v>766</v>
      </c>
      <c r="B452" s="1" t="s">
        <v>767</v>
      </c>
      <c r="C452" s="1" t="s">
        <v>80</v>
      </c>
      <c r="D452" s="1" t="s">
        <v>769</v>
      </c>
      <c r="E452" s="60">
        <v>17379.57</v>
      </c>
      <c r="F452" s="72">
        <v>17379.57</v>
      </c>
      <c r="G452" s="40">
        <f t="shared" si="13"/>
        <v>0</v>
      </c>
      <c r="H452" s="21">
        <f t="shared" si="12"/>
        <v>0</v>
      </c>
      <c r="I452" s="41">
        <v>1</v>
      </c>
      <c r="J452" s="41">
        <v>1</v>
      </c>
      <c r="K452" s="7"/>
      <c r="L452" s="37"/>
      <c r="M452" s="1"/>
      <c r="N452" s="1"/>
      <c r="O452" s="1"/>
      <c r="P452" s="1"/>
    </row>
    <row r="453" spans="1:16" s="17" customFormat="1">
      <c r="A453" s="39" t="s">
        <v>766</v>
      </c>
      <c r="B453" s="1" t="s">
        <v>767</v>
      </c>
      <c r="C453" s="1" t="s">
        <v>58</v>
      </c>
      <c r="D453" s="1" t="s">
        <v>770</v>
      </c>
      <c r="E453" s="60">
        <v>173949.94</v>
      </c>
      <c r="F453" s="72">
        <v>173949.94</v>
      </c>
      <c r="G453" s="40">
        <f t="shared" si="13"/>
        <v>0</v>
      </c>
      <c r="H453" s="21">
        <f t="shared" si="12"/>
        <v>0</v>
      </c>
      <c r="I453" s="41">
        <v>1</v>
      </c>
      <c r="J453" s="41" t="s">
        <v>28</v>
      </c>
      <c r="K453" s="7"/>
      <c r="L453" s="37"/>
      <c r="M453" s="1"/>
      <c r="N453" s="1"/>
      <c r="O453" s="1"/>
      <c r="P453" s="1"/>
    </row>
    <row r="454" spans="1:16" s="17" customFormat="1">
      <c r="A454" s="39" t="s">
        <v>766</v>
      </c>
      <c r="B454" s="1" t="s">
        <v>767</v>
      </c>
      <c r="C454" s="1" t="s">
        <v>60</v>
      </c>
      <c r="D454" s="1" t="s">
        <v>771</v>
      </c>
      <c r="E454" s="60">
        <v>8207.2199999999993</v>
      </c>
      <c r="F454" s="72">
        <v>8207.2199999999993</v>
      </c>
      <c r="G454" s="40">
        <f t="shared" si="13"/>
        <v>0</v>
      </c>
      <c r="H454" s="21">
        <f t="shared" si="12"/>
        <v>0</v>
      </c>
      <c r="I454" s="41">
        <v>1</v>
      </c>
      <c r="J454" s="41">
        <v>1</v>
      </c>
      <c r="K454" s="7"/>
      <c r="L454" s="37"/>
      <c r="M454" s="1"/>
      <c r="N454" s="1"/>
      <c r="O454" s="1"/>
      <c r="P454" s="1"/>
    </row>
    <row r="455" spans="1:16" s="17" customFormat="1">
      <c r="A455" s="39" t="s">
        <v>766</v>
      </c>
      <c r="B455" s="1" t="s">
        <v>767</v>
      </c>
      <c r="C455" s="1" t="s">
        <v>364</v>
      </c>
      <c r="D455" s="1" t="s">
        <v>772</v>
      </c>
      <c r="E455" s="60">
        <v>18812.11</v>
      </c>
      <c r="F455" s="72">
        <v>18812.11</v>
      </c>
      <c r="G455" s="40">
        <f t="shared" si="13"/>
        <v>0</v>
      </c>
      <c r="H455" s="21">
        <f t="shared" si="12"/>
        <v>0</v>
      </c>
      <c r="I455" s="41">
        <v>1</v>
      </c>
      <c r="J455" s="41">
        <v>1</v>
      </c>
      <c r="K455" s="7"/>
      <c r="L455" s="37"/>
      <c r="M455" s="1"/>
      <c r="N455" s="1"/>
      <c r="O455" s="1"/>
      <c r="P455" s="1"/>
    </row>
    <row r="456" spans="1:16" s="17" customFormat="1">
      <c r="A456" s="39" t="s">
        <v>773</v>
      </c>
      <c r="B456" s="1" t="s">
        <v>774</v>
      </c>
      <c r="C456" s="1" t="s">
        <v>532</v>
      </c>
      <c r="D456" s="1" t="s">
        <v>775</v>
      </c>
      <c r="E456" s="60">
        <v>1315029.5900000001</v>
      </c>
      <c r="F456" s="72">
        <v>1315095.47</v>
      </c>
      <c r="G456" s="40">
        <f t="shared" si="13"/>
        <v>65.879999999888241</v>
      </c>
      <c r="H456" s="21">
        <f t="shared" si="12"/>
        <v>1E-4</v>
      </c>
      <c r="I456" s="41" t="s">
        <v>28</v>
      </c>
      <c r="J456" s="41" t="s">
        <v>28</v>
      </c>
      <c r="K456" s="7"/>
      <c r="L456" s="37"/>
      <c r="M456" s="1"/>
      <c r="N456" s="1"/>
      <c r="O456" s="1"/>
      <c r="P456" s="1"/>
    </row>
    <row r="457" spans="1:16" s="17" customFormat="1">
      <c r="A457" s="39" t="s">
        <v>773</v>
      </c>
      <c r="B457" s="1" t="s">
        <v>774</v>
      </c>
      <c r="C457" s="1" t="s">
        <v>47</v>
      </c>
      <c r="D457" s="1" t="s">
        <v>776</v>
      </c>
      <c r="E457" s="60">
        <v>10679149.73</v>
      </c>
      <c r="F457" s="72">
        <v>10679614.119999999</v>
      </c>
      <c r="G457" s="40">
        <f t="shared" si="13"/>
        <v>464.3899999987334</v>
      </c>
      <c r="H457" s="21">
        <f t="shared" si="12"/>
        <v>0</v>
      </c>
      <c r="I457" s="41" t="s">
        <v>28</v>
      </c>
      <c r="J457" s="41" t="s">
        <v>28</v>
      </c>
      <c r="K457" s="7"/>
      <c r="L457" s="37"/>
      <c r="M457" s="1"/>
      <c r="N457" s="1"/>
      <c r="O457" s="1"/>
      <c r="P457" s="1"/>
    </row>
    <row r="458" spans="1:16" s="17" customFormat="1">
      <c r="A458" s="39" t="s">
        <v>773</v>
      </c>
      <c r="B458" s="1" t="s">
        <v>774</v>
      </c>
      <c r="C458" s="1" t="s">
        <v>78</v>
      </c>
      <c r="D458" s="1" t="s">
        <v>777</v>
      </c>
      <c r="E458" s="60">
        <v>2681369.81</v>
      </c>
      <c r="F458" s="72">
        <v>2681628.0499999998</v>
      </c>
      <c r="G458" s="40">
        <f t="shared" si="13"/>
        <v>258.23999999975786</v>
      </c>
      <c r="H458" s="21">
        <f t="shared" ref="H458:H521" si="14">ROUND(G458/E458,4)</f>
        <v>1E-4</v>
      </c>
      <c r="I458" s="41" t="s">
        <v>28</v>
      </c>
      <c r="J458" s="41" t="s">
        <v>28</v>
      </c>
      <c r="K458" s="7"/>
      <c r="L458" s="37"/>
      <c r="M458" s="1"/>
      <c r="N458" s="1"/>
      <c r="O458" s="1"/>
      <c r="P458" s="1"/>
    </row>
    <row r="459" spans="1:16" s="17" customFormat="1">
      <c r="A459" s="39" t="s">
        <v>773</v>
      </c>
      <c r="B459" s="1" t="s">
        <v>774</v>
      </c>
      <c r="C459" s="1" t="s">
        <v>100</v>
      </c>
      <c r="D459" s="1" t="s">
        <v>778</v>
      </c>
      <c r="E459" s="60">
        <v>2716709.21</v>
      </c>
      <c r="F459" s="72">
        <v>2716817.38</v>
      </c>
      <c r="G459" s="40">
        <f t="shared" ref="G459:G522" si="15">SUM(F459-E459)</f>
        <v>108.16999999992549</v>
      </c>
      <c r="H459" s="21">
        <f t="shared" si="14"/>
        <v>0</v>
      </c>
      <c r="I459" s="41" t="s">
        <v>28</v>
      </c>
      <c r="J459" s="41" t="s">
        <v>28</v>
      </c>
      <c r="K459" s="7"/>
      <c r="L459" s="37"/>
      <c r="M459" s="1"/>
      <c r="N459" s="1"/>
      <c r="O459" s="1"/>
      <c r="P459" s="1"/>
    </row>
    <row r="460" spans="1:16" s="17" customFormat="1">
      <c r="A460" s="39" t="s">
        <v>773</v>
      </c>
      <c r="B460" s="1" t="s">
        <v>774</v>
      </c>
      <c r="C460" s="1" t="s">
        <v>37</v>
      </c>
      <c r="D460" s="1" t="s">
        <v>779</v>
      </c>
      <c r="E460" s="60">
        <v>2715880.13</v>
      </c>
      <c r="F460" s="72">
        <v>2716092.29</v>
      </c>
      <c r="G460" s="40">
        <f t="shared" si="15"/>
        <v>212.16000000014901</v>
      </c>
      <c r="H460" s="21">
        <f t="shared" si="14"/>
        <v>1E-4</v>
      </c>
      <c r="I460" s="41" t="s">
        <v>28</v>
      </c>
      <c r="J460" s="41" t="s">
        <v>28</v>
      </c>
      <c r="K460" s="7"/>
      <c r="L460" s="37"/>
      <c r="M460" s="1"/>
      <c r="N460" s="1"/>
      <c r="O460" s="1"/>
      <c r="P460" s="1"/>
    </row>
    <row r="461" spans="1:16" s="17" customFormat="1">
      <c r="A461" s="39" t="s">
        <v>773</v>
      </c>
      <c r="B461" s="1" t="s">
        <v>774</v>
      </c>
      <c r="C461" s="1" t="s">
        <v>103</v>
      </c>
      <c r="D461" s="1" t="s">
        <v>780</v>
      </c>
      <c r="E461" s="60">
        <v>4160381.4</v>
      </c>
      <c r="F461" s="72">
        <v>4160541.24</v>
      </c>
      <c r="G461" s="40">
        <f t="shared" si="15"/>
        <v>159.84000000031665</v>
      </c>
      <c r="H461" s="21">
        <f t="shared" si="14"/>
        <v>0</v>
      </c>
      <c r="I461" s="41" t="s">
        <v>28</v>
      </c>
      <c r="J461" s="41" t="s">
        <v>28</v>
      </c>
      <c r="K461" s="7"/>
      <c r="L461" s="37"/>
      <c r="M461" s="1"/>
      <c r="N461" s="1"/>
      <c r="O461" s="1"/>
      <c r="P461" s="1"/>
    </row>
    <row r="462" spans="1:16" s="17" customFormat="1">
      <c r="A462" s="39" t="s">
        <v>773</v>
      </c>
      <c r="B462" s="1" t="s">
        <v>774</v>
      </c>
      <c r="C462" s="1" t="s">
        <v>80</v>
      </c>
      <c r="D462" s="1" t="s">
        <v>781</v>
      </c>
      <c r="E462" s="60">
        <v>3851057.93</v>
      </c>
      <c r="F462" s="72">
        <v>3851208.99</v>
      </c>
      <c r="G462" s="40">
        <f t="shared" si="15"/>
        <v>151.06000000005588</v>
      </c>
      <c r="H462" s="21">
        <f t="shared" si="14"/>
        <v>0</v>
      </c>
      <c r="I462" s="41" t="s">
        <v>28</v>
      </c>
      <c r="J462" s="41" t="s">
        <v>28</v>
      </c>
      <c r="K462" s="7"/>
      <c r="L462" s="37"/>
      <c r="M462" s="1"/>
      <c r="N462" s="1"/>
      <c r="O462" s="1"/>
      <c r="P462" s="1"/>
    </row>
    <row r="463" spans="1:16" s="17" customFormat="1">
      <c r="A463" s="39" t="s">
        <v>773</v>
      </c>
      <c r="B463" s="1" t="s">
        <v>774</v>
      </c>
      <c r="C463" s="1" t="s">
        <v>58</v>
      </c>
      <c r="D463" s="1" t="s">
        <v>782</v>
      </c>
      <c r="E463" s="60">
        <v>1884691.73</v>
      </c>
      <c r="F463" s="72">
        <v>1884755.45</v>
      </c>
      <c r="G463" s="40">
        <f t="shared" si="15"/>
        <v>63.71999999997206</v>
      </c>
      <c r="H463" s="21">
        <f t="shared" si="14"/>
        <v>0</v>
      </c>
      <c r="I463" s="41" t="s">
        <v>28</v>
      </c>
      <c r="J463" s="41" t="s">
        <v>28</v>
      </c>
      <c r="K463" s="7"/>
      <c r="L463" s="37"/>
      <c r="M463" s="1"/>
      <c r="N463" s="1"/>
      <c r="O463" s="1"/>
      <c r="P463" s="1"/>
    </row>
    <row r="464" spans="1:16" s="17" customFormat="1">
      <c r="A464" s="39" t="s">
        <v>773</v>
      </c>
      <c r="B464" s="1" t="s">
        <v>774</v>
      </c>
      <c r="C464" s="1" t="s">
        <v>234</v>
      </c>
      <c r="D464" s="1" t="s">
        <v>783</v>
      </c>
      <c r="E464" s="60">
        <v>1745212.29</v>
      </c>
      <c r="F464" s="72">
        <v>1745379.46</v>
      </c>
      <c r="G464" s="40">
        <f t="shared" si="15"/>
        <v>167.16999999992549</v>
      </c>
      <c r="H464" s="21">
        <f t="shared" si="14"/>
        <v>1E-4</v>
      </c>
      <c r="I464" s="41" t="s">
        <v>28</v>
      </c>
      <c r="J464" s="41" t="s">
        <v>28</v>
      </c>
      <c r="K464" s="7"/>
      <c r="L464" s="37"/>
      <c r="M464" s="1"/>
      <c r="N464" s="1"/>
      <c r="O464" s="1"/>
      <c r="P464" s="1"/>
    </row>
    <row r="465" spans="1:16" s="17" customFormat="1">
      <c r="A465" s="39" t="s">
        <v>784</v>
      </c>
      <c r="B465" s="1" t="s">
        <v>785</v>
      </c>
      <c r="C465" s="1" t="s">
        <v>786</v>
      </c>
      <c r="D465" s="1" t="s">
        <v>787</v>
      </c>
      <c r="E465" s="60">
        <v>1007451.11</v>
      </c>
      <c r="F465" s="72">
        <v>1007477.33</v>
      </c>
      <c r="G465" s="40">
        <f t="shared" si="15"/>
        <v>26.21999999997206</v>
      </c>
      <c r="H465" s="21">
        <f t="shared" si="14"/>
        <v>0</v>
      </c>
      <c r="I465" s="41" t="s">
        <v>28</v>
      </c>
      <c r="J465" s="41" t="s">
        <v>28</v>
      </c>
      <c r="K465" s="7"/>
      <c r="L465" s="37"/>
      <c r="M465" s="1"/>
      <c r="N465" s="1"/>
      <c r="O465" s="1"/>
      <c r="P465" s="1"/>
    </row>
    <row r="466" spans="1:16" s="17" customFormat="1">
      <c r="A466" s="39" t="s">
        <v>784</v>
      </c>
      <c r="B466" s="1" t="s">
        <v>785</v>
      </c>
      <c r="C466" s="1" t="s">
        <v>47</v>
      </c>
      <c r="D466" s="1" t="s">
        <v>788</v>
      </c>
      <c r="E466" s="60">
        <v>6066605.6500000004</v>
      </c>
      <c r="F466" s="72">
        <v>6066822.1699999999</v>
      </c>
      <c r="G466" s="40">
        <f t="shared" si="15"/>
        <v>216.51999999955297</v>
      </c>
      <c r="H466" s="21">
        <f t="shared" si="14"/>
        <v>0</v>
      </c>
      <c r="I466" s="41" t="s">
        <v>28</v>
      </c>
      <c r="J466" s="41" t="s">
        <v>28</v>
      </c>
      <c r="K466" s="7"/>
      <c r="L466" s="37"/>
      <c r="M466" s="1"/>
      <c r="N466" s="1"/>
      <c r="O466" s="1"/>
      <c r="P466" s="1"/>
    </row>
    <row r="467" spans="1:16" s="17" customFormat="1">
      <c r="A467" s="39" t="s">
        <v>784</v>
      </c>
      <c r="B467" s="1" t="s">
        <v>785</v>
      </c>
      <c r="C467" s="1" t="s">
        <v>78</v>
      </c>
      <c r="D467" s="1" t="s">
        <v>789</v>
      </c>
      <c r="E467" s="60">
        <v>2537126.41</v>
      </c>
      <c r="F467" s="72">
        <v>2537213.2599999998</v>
      </c>
      <c r="G467" s="40">
        <f t="shared" si="15"/>
        <v>86.849999999627471</v>
      </c>
      <c r="H467" s="21">
        <f t="shared" si="14"/>
        <v>0</v>
      </c>
      <c r="I467" s="41" t="s">
        <v>28</v>
      </c>
      <c r="J467" s="41" t="s">
        <v>28</v>
      </c>
      <c r="K467" s="7"/>
      <c r="L467" s="37"/>
      <c r="M467" s="1"/>
      <c r="N467" s="1"/>
      <c r="O467" s="1"/>
      <c r="P467" s="1"/>
    </row>
    <row r="468" spans="1:16" s="17" customFormat="1">
      <c r="A468" s="39" t="s">
        <v>784</v>
      </c>
      <c r="B468" s="1" t="s">
        <v>785</v>
      </c>
      <c r="C468" s="1" t="s">
        <v>100</v>
      </c>
      <c r="D468" s="1" t="s">
        <v>790</v>
      </c>
      <c r="E468" s="60">
        <v>857958.46</v>
      </c>
      <c r="F468" s="72">
        <v>857992.64</v>
      </c>
      <c r="G468" s="40">
        <f t="shared" si="15"/>
        <v>34.180000000051223</v>
      </c>
      <c r="H468" s="21">
        <f t="shared" si="14"/>
        <v>0</v>
      </c>
      <c r="I468" s="41" t="s">
        <v>28</v>
      </c>
      <c r="J468" s="41" t="s">
        <v>28</v>
      </c>
      <c r="K468" s="7"/>
      <c r="L468" s="37"/>
      <c r="M468" s="1"/>
      <c r="N468" s="1"/>
      <c r="O468" s="1"/>
      <c r="P468" s="1"/>
    </row>
    <row r="469" spans="1:16" s="17" customFormat="1">
      <c r="A469" s="39" t="s">
        <v>784</v>
      </c>
      <c r="B469" s="1" t="s">
        <v>785</v>
      </c>
      <c r="C469" s="1" t="s">
        <v>37</v>
      </c>
      <c r="D469" s="1" t="s">
        <v>791</v>
      </c>
      <c r="E469" s="60">
        <v>1188737.07</v>
      </c>
      <c r="F469" s="72">
        <v>1188819.19</v>
      </c>
      <c r="G469" s="40">
        <f t="shared" si="15"/>
        <v>82.119999999878928</v>
      </c>
      <c r="H469" s="21">
        <f t="shared" si="14"/>
        <v>1E-4</v>
      </c>
      <c r="I469" s="41" t="s">
        <v>28</v>
      </c>
      <c r="J469" s="41" t="s">
        <v>28</v>
      </c>
      <c r="K469" s="7"/>
      <c r="L469" s="37"/>
      <c r="M469" s="1"/>
      <c r="N469" s="1"/>
      <c r="O469" s="1"/>
      <c r="P469" s="1"/>
    </row>
    <row r="470" spans="1:16" s="17" customFormat="1">
      <c r="A470" s="39" t="s">
        <v>784</v>
      </c>
      <c r="B470" s="1" t="s">
        <v>785</v>
      </c>
      <c r="C470" s="1" t="s">
        <v>80</v>
      </c>
      <c r="D470" s="1" t="s">
        <v>792</v>
      </c>
      <c r="E470" s="60">
        <v>1174580.53</v>
      </c>
      <c r="F470" s="72">
        <v>1174620.6000000001</v>
      </c>
      <c r="G470" s="40">
        <f t="shared" si="15"/>
        <v>40.070000000065193</v>
      </c>
      <c r="H470" s="21">
        <f t="shared" si="14"/>
        <v>0</v>
      </c>
      <c r="I470" s="41" t="s">
        <v>28</v>
      </c>
      <c r="J470" s="41" t="s">
        <v>28</v>
      </c>
      <c r="K470" s="7"/>
      <c r="L470" s="37"/>
      <c r="M470" s="1"/>
      <c r="N470" s="1"/>
      <c r="O470" s="1"/>
      <c r="P470" s="1"/>
    </row>
    <row r="471" spans="1:16" s="17" customFormat="1">
      <c r="A471" s="39" t="s">
        <v>784</v>
      </c>
      <c r="B471" s="1" t="s">
        <v>785</v>
      </c>
      <c r="C471" s="1" t="s">
        <v>58</v>
      </c>
      <c r="D471" s="1" t="s">
        <v>793</v>
      </c>
      <c r="E471" s="60">
        <v>1336940.01</v>
      </c>
      <c r="F471" s="72">
        <v>1336985.03</v>
      </c>
      <c r="G471" s="40">
        <f t="shared" si="15"/>
        <v>45.020000000018626</v>
      </c>
      <c r="H471" s="21">
        <f t="shared" si="14"/>
        <v>0</v>
      </c>
      <c r="I471" s="41" t="s">
        <v>28</v>
      </c>
      <c r="J471" s="41" t="s">
        <v>28</v>
      </c>
      <c r="K471" s="7"/>
      <c r="L471" s="37"/>
      <c r="M471" s="1"/>
      <c r="N471" s="1"/>
      <c r="O471" s="1"/>
      <c r="P471" s="1"/>
    </row>
    <row r="472" spans="1:16" s="17" customFormat="1">
      <c r="A472" s="39" t="s">
        <v>784</v>
      </c>
      <c r="B472" s="1" t="s">
        <v>785</v>
      </c>
      <c r="C472" s="1" t="s">
        <v>205</v>
      </c>
      <c r="D472" s="1" t="s">
        <v>794</v>
      </c>
      <c r="E472" s="60">
        <v>977184.51</v>
      </c>
      <c r="F472" s="72">
        <v>977217.49</v>
      </c>
      <c r="G472" s="40">
        <f t="shared" si="15"/>
        <v>32.979999999981374</v>
      </c>
      <c r="H472" s="21">
        <f t="shared" si="14"/>
        <v>0</v>
      </c>
      <c r="I472" s="41" t="s">
        <v>28</v>
      </c>
      <c r="J472" s="41" t="s">
        <v>28</v>
      </c>
      <c r="K472" s="7"/>
      <c r="L472" s="37"/>
      <c r="M472" s="1"/>
      <c r="N472" s="1"/>
      <c r="O472" s="1"/>
      <c r="P472" s="1"/>
    </row>
    <row r="473" spans="1:16" s="17" customFormat="1">
      <c r="A473" s="39" t="s">
        <v>784</v>
      </c>
      <c r="B473" s="1" t="s">
        <v>785</v>
      </c>
      <c r="C473" s="1" t="s">
        <v>389</v>
      </c>
      <c r="D473" s="1" t="s">
        <v>795</v>
      </c>
      <c r="E473" s="60">
        <v>1257183.02</v>
      </c>
      <c r="F473" s="72">
        <v>1257235.95</v>
      </c>
      <c r="G473" s="40">
        <f t="shared" si="15"/>
        <v>52.929999999934807</v>
      </c>
      <c r="H473" s="21">
        <f t="shared" si="14"/>
        <v>0</v>
      </c>
      <c r="I473" s="41" t="s">
        <v>28</v>
      </c>
      <c r="J473" s="41" t="s">
        <v>28</v>
      </c>
      <c r="K473" s="7"/>
      <c r="L473" s="37"/>
      <c r="M473" s="1"/>
      <c r="N473" s="1"/>
      <c r="O473" s="1"/>
      <c r="P473" s="1"/>
    </row>
    <row r="474" spans="1:16" s="17" customFormat="1">
      <c r="A474" s="39" t="s">
        <v>784</v>
      </c>
      <c r="B474" s="1" t="s">
        <v>785</v>
      </c>
      <c r="C474" s="1" t="s">
        <v>60</v>
      </c>
      <c r="D474" s="1" t="s">
        <v>796</v>
      </c>
      <c r="E474" s="60">
        <v>230568.71</v>
      </c>
      <c r="F474" s="72">
        <v>230568.71</v>
      </c>
      <c r="G474" s="40">
        <f t="shared" si="15"/>
        <v>0</v>
      </c>
      <c r="H474" s="21">
        <f t="shared" si="14"/>
        <v>0</v>
      </c>
      <c r="I474" s="41">
        <v>1</v>
      </c>
      <c r="J474" s="41" t="s">
        <v>28</v>
      </c>
      <c r="K474" s="7"/>
      <c r="L474" s="37"/>
      <c r="M474" s="1"/>
      <c r="N474" s="1"/>
      <c r="O474" s="1"/>
      <c r="P474" s="1"/>
    </row>
    <row r="475" spans="1:16" s="17" customFormat="1">
      <c r="A475" s="39" t="s">
        <v>797</v>
      </c>
      <c r="B475" s="1" t="s">
        <v>798</v>
      </c>
      <c r="C475" s="1" t="s">
        <v>249</v>
      </c>
      <c r="D475" s="1" t="s">
        <v>799</v>
      </c>
      <c r="E475" s="60">
        <v>1593269.94</v>
      </c>
      <c r="F475" s="72">
        <v>1593317.57</v>
      </c>
      <c r="G475" s="40">
        <f t="shared" si="15"/>
        <v>47.630000000121072</v>
      </c>
      <c r="H475" s="21">
        <f t="shared" si="14"/>
        <v>0</v>
      </c>
      <c r="I475" s="41" t="s">
        <v>28</v>
      </c>
      <c r="J475" s="41" t="s">
        <v>28</v>
      </c>
      <c r="K475" s="7"/>
      <c r="L475" s="37"/>
      <c r="M475" s="1"/>
      <c r="N475" s="1"/>
      <c r="O475" s="1"/>
      <c r="P475" s="1"/>
    </row>
    <row r="476" spans="1:16" s="17" customFormat="1">
      <c r="A476" s="39" t="s">
        <v>797</v>
      </c>
      <c r="B476" s="1" t="s">
        <v>798</v>
      </c>
      <c r="C476" s="1" t="s">
        <v>264</v>
      </c>
      <c r="D476" s="1" t="s">
        <v>800</v>
      </c>
      <c r="E476" s="60">
        <v>463283.9</v>
      </c>
      <c r="F476" s="72">
        <v>463301.78</v>
      </c>
      <c r="G476" s="40">
        <f t="shared" si="15"/>
        <v>17.880000000004657</v>
      </c>
      <c r="H476" s="21">
        <f t="shared" si="14"/>
        <v>0</v>
      </c>
      <c r="I476" s="41" t="s">
        <v>28</v>
      </c>
      <c r="J476" s="41" t="s">
        <v>28</v>
      </c>
      <c r="K476" s="7"/>
      <c r="L476" s="37"/>
      <c r="M476" s="1"/>
      <c r="N476" s="1"/>
      <c r="O476" s="1"/>
      <c r="P476" s="1"/>
    </row>
    <row r="477" spans="1:16" s="17" customFormat="1">
      <c r="A477" s="39" t="s">
        <v>797</v>
      </c>
      <c r="B477" s="1" t="s">
        <v>798</v>
      </c>
      <c r="C477" s="1" t="s">
        <v>801</v>
      </c>
      <c r="D477" s="1" t="s">
        <v>802</v>
      </c>
      <c r="E477" s="60">
        <v>2024261.85</v>
      </c>
      <c r="F477" s="72">
        <v>2024316.32</v>
      </c>
      <c r="G477" s="40">
        <f t="shared" si="15"/>
        <v>54.46999999997206</v>
      </c>
      <c r="H477" s="21">
        <f t="shared" si="14"/>
        <v>0</v>
      </c>
      <c r="I477" s="41" t="s">
        <v>28</v>
      </c>
      <c r="J477" s="41" t="s">
        <v>28</v>
      </c>
      <c r="K477" s="7"/>
      <c r="L477" s="37"/>
      <c r="M477" s="1"/>
      <c r="N477" s="1"/>
      <c r="O477" s="1"/>
      <c r="P477" s="1"/>
    </row>
    <row r="478" spans="1:16" s="17" customFormat="1">
      <c r="A478" s="39" t="s">
        <v>797</v>
      </c>
      <c r="B478" s="1" t="s">
        <v>798</v>
      </c>
      <c r="C478" s="1" t="s">
        <v>416</v>
      </c>
      <c r="D478" s="1" t="s">
        <v>803</v>
      </c>
      <c r="E478" s="60">
        <v>874892.66</v>
      </c>
      <c r="F478" s="72">
        <v>874916.28</v>
      </c>
      <c r="G478" s="40">
        <f t="shared" si="15"/>
        <v>23.619999999995343</v>
      </c>
      <c r="H478" s="21">
        <f t="shared" si="14"/>
        <v>0</v>
      </c>
      <c r="I478" s="41" t="s">
        <v>28</v>
      </c>
      <c r="J478" s="41" t="s">
        <v>28</v>
      </c>
      <c r="K478" s="7"/>
      <c r="L478" s="37"/>
      <c r="M478" s="1"/>
      <c r="N478" s="1"/>
      <c r="O478" s="1"/>
      <c r="P478" s="1"/>
    </row>
    <row r="479" spans="1:16" s="17" customFormat="1">
      <c r="A479" s="39" t="s">
        <v>797</v>
      </c>
      <c r="B479" s="1" t="s">
        <v>798</v>
      </c>
      <c r="C479" s="1" t="s">
        <v>804</v>
      </c>
      <c r="D479" s="1" t="s">
        <v>805</v>
      </c>
      <c r="E479" s="60">
        <v>1879778.81</v>
      </c>
      <c r="F479" s="72">
        <v>1879826.01</v>
      </c>
      <c r="G479" s="40">
        <f t="shared" si="15"/>
        <v>47.199999999953434</v>
      </c>
      <c r="H479" s="21">
        <f t="shared" si="14"/>
        <v>0</v>
      </c>
      <c r="I479" s="41" t="s">
        <v>28</v>
      </c>
      <c r="J479" s="41" t="s">
        <v>28</v>
      </c>
      <c r="K479" s="7"/>
      <c r="L479" s="37"/>
      <c r="M479" s="1"/>
      <c r="N479" s="1"/>
      <c r="O479" s="1"/>
      <c r="P479" s="1"/>
    </row>
    <row r="480" spans="1:16" s="17" customFormat="1">
      <c r="A480" s="39" t="s">
        <v>797</v>
      </c>
      <c r="B480" s="1" t="s">
        <v>798</v>
      </c>
      <c r="C480" s="1" t="s">
        <v>47</v>
      </c>
      <c r="D480" s="1" t="s">
        <v>806</v>
      </c>
      <c r="E480" s="60">
        <v>7013810.6699999999</v>
      </c>
      <c r="F480" s="72">
        <v>7014058.25</v>
      </c>
      <c r="G480" s="40">
        <f t="shared" si="15"/>
        <v>247.58000000007451</v>
      </c>
      <c r="H480" s="21">
        <f t="shared" si="14"/>
        <v>0</v>
      </c>
      <c r="I480" s="41" t="s">
        <v>28</v>
      </c>
      <c r="J480" s="41" t="s">
        <v>28</v>
      </c>
      <c r="K480" s="7"/>
      <c r="L480" s="37"/>
      <c r="M480" s="1"/>
      <c r="N480" s="1"/>
      <c r="O480" s="1"/>
      <c r="P480" s="1"/>
    </row>
    <row r="481" spans="1:16" s="17" customFormat="1">
      <c r="A481" s="39" t="s">
        <v>797</v>
      </c>
      <c r="B481" s="1" t="s">
        <v>798</v>
      </c>
      <c r="C481" s="1" t="s">
        <v>78</v>
      </c>
      <c r="D481" s="1" t="s">
        <v>807</v>
      </c>
      <c r="E481" s="60">
        <v>3312862.73</v>
      </c>
      <c r="F481" s="72">
        <v>3312975.11</v>
      </c>
      <c r="G481" s="40">
        <f t="shared" si="15"/>
        <v>112.37999999988824</v>
      </c>
      <c r="H481" s="21">
        <f t="shared" si="14"/>
        <v>0</v>
      </c>
      <c r="I481" s="41" t="s">
        <v>28</v>
      </c>
      <c r="J481" s="41" t="s">
        <v>28</v>
      </c>
      <c r="K481" s="7"/>
      <c r="L481" s="37"/>
      <c r="M481" s="1"/>
      <c r="N481" s="1"/>
      <c r="O481" s="1"/>
      <c r="P481" s="1"/>
    </row>
    <row r="482" spans="1:16" s="17" customFormat="1">
      <c r="A482" s="39" t="s">
        <v>797</v>
      </c>
      <c r="B482" s="1" t="s">
        <v>798</v>
      </c>
      <c r="C482" s="1" t="s">
        <v>100</v>
      </c>
      <c r="D482" s="1" t="s">
        <v>808</v>
      </c>
      <c r="E482" s="60">
        <v>5857352.5199999996</v>
      </c>
      <c r="F482" s="72">
        <v>5857539.2999999998</v>
      </c>
      <c r="G482" s="40">
        <f t="shared" si="15"/>
        <v>186.78000000026077</v>
      </c>
      <c r="H482" s="21">
        <f t="shared" si="14"/>
        <v>0</v>
      </c>
      <c r="I482" s="41" t="s">
        <v>28</v>
      </c>
      <c r="J482" s="41" t="s">
        <v>28</v>
      </c>
      <c r="K482" s="7"/>
      <c r="L482" s="37"/>
      <c r="M482" s="1"/>
      <c r="N482" s="1"/>
      <c r="O482" s="1"/>
      <c r="P482" s="1"/>
    </row>
    <row r="483" spans="1:16" s="17" customFormat="1">
      <c r="A483" s="39" t="s">
        <v>797</v>
      </c>
      <c r="B483" s="1" t="s">
        <v>798</v>
      </c>
      <c r="C483" s="1" t="s">
        <v>37</v>
      </c>
      <c r="D483" s="1" t="s">
        <v>809</v>
      </c>
      <c r="E483" s="60">
        <v>2049989.94</v>
      </c>
      <c r="F483" s="72">
        <v>2050049.35</v>
      </c>
      <c r="G483" s="40">
        <f t="shared" si="15"/>
        <v>59.410000000149012</v>
      </c>
      <c r="H483" s="21">
        <f t="shared" si="14"/>
        <v>0</v>
      </c>
      <c r="I483" s="41" t="s">
        <v>28</v>
      </c>
      <c r="J483" s="41" t="s">
        <v>28</v>
      </c>
      <c r="K483" s="7"/>
      <c r="L483" s="37"/>
      <c r="M483" s="1"/>
      <c r="N483" s="1"/>
      <c r="O483" s="1"/>
      <c r="P483" s="1"/>
    </row>
    <row r="484" spans="1:16" s="17" customFormat="1">
      <c r="A484" s="39" t="s">
        <v>797</v>
      </c>
      <c r="B484" s="1" t="s">
        <v>798</v>
      </c>
      <c r="C484" s="1" t="s">
        <v>103</v>
      </c>
      <c r="D484" s="1" t="s">
        <v>810</v>
      </c>
      <c r="E484" s="60">
        <v>3825432.62</v>
      </c>
      <c r="F484" s="72">
        <v>3825558.58</v>
      </c>
      <c r="G484" s="40">
        <f t="shared" si="15"/>
        <v>125.95999999996275</v>
      </c>
      <c r="H484" s="21">
        <f t="shared" si="14"/>
        <v>0</v>
      </c>
      <c r="I484" s="41" t="s">
        <v>28</v>
      </c>
      <c r="J484" s="41" t="s">
        <v>28</v>
      </c>
      <c r="K484" s="7"/>
      <c r="L484" s="37"/>
      <c r="M484" s="1"/>
      <c r="N484" s="1"/>
      <c r="O484" s="1"/>
      <c r="P484" s="1"/>
    </row>
    <row r="485" spans="1:16" s="17" customFormat="1">
      <c r="A485" s="39" t="s">
        <v>797</v>
      </c>
      <c r="B485" s="1" t="s">
        <v>798</v>
      </c>
      <c r="C485" s="1" t="s">
        <v>80</v>
      </c>
      <c r="D485" s="1" t="s">
        <v>811</v>
      </c>
      <c r="E485" s="60">
        <v>1813633.17</v>
      </c>
      <c r="F485" s="72">
        <v>1813702.57</v>
      </c>
      <c r="G485" s="40">
        <f t="shared" si="15"/>
        <v>69.400000000139698</v>
      </c>
      <c r="H485" s="21">
        <f t="shared" si="14"/>
        <v>0</v>
      </c>
      <c r="I485" s="41" t="s">
        <v>28</v>
      </c>
      <c r="J485" s="41" t="s">
        <v>28</v>
      </c>
      <c r="K485" s="7"/>
      <c r="L485" s="37"/>
      <c r="M485" s="1"/>
      <c r="N485" s="1"/>
      <c r="O485" s="1"/>
      <c r="P485" s="1"/>
    </row>
    <row r="486" spans="1:16" s="17" customFormat="1">
      <c r="A486" s="39" t="s">
        <v>797</v>
      </c>
      <c r="B486" s="1" t="s">
        <v>798</v>
      </c>
      <c r="C486" s="1" t="s">
        <v>58</v>
      </c>
      <c r="D486" s="1" t="s">
        <v>812</v>
      </c>
      <c r="E486" s="60">
        <v>1975257.73</v>
      </c>
      <c r="F486" s="72">
        <v>1975319.69</v>
      </c>
      <c r="G486" s="40">
        <f t="shared" si="15"/>
        <v>61.959999999962747</v>
      </c>
      <c r="H486" s="21">
        <f t="shared" si="14"/>
        <v>0</v>
      </c>
      <c r="I486" s="41" t="s">
        <v>28</v>
      </c>
      <c r="J486" s="41" t="s">
        <v>28</v>
      </c>
      <c r="K486" s="7"/>
      <c r="L486" s="37"/>
      <c r="M486" s="1"/>
      <c r="N486" s="1"/>
      <c r="O486" s="1"/>
      <c r="P486" s="1"/>
    </row>
    <row r="487" spans="1:16" s="17" customFormat="1">
      <c r="A487" s="39" t="s">
        <v>813</v>
      </c>
      <c r="B487" s="1" t="s">
        <v>814</v>
      </c>
      <c r="C487" s="1" t="s">
        <v>815</v>
      </c>
      <c r="D487" s="1" t="s">
        <v>816</v>
      </c>
      <c r="E487" s="60">
        <v>650204.68000000005</v>
      </c>
      <c r="F487" s="72">
        <v>650226.43000000005</v>
      </c>
      <c r="G487" s="40">
        <f t="shared" si="15"/>
        <v>21.75</v>
      </c>
      <c r="H487" s="21">
        <f t="shared" si="14"/>
        <v>0</v>
      </c>
      <c r="I487" s="41" t="s">
        <v>28</v>
      </c>
      <c r="J487" s="41" t="s">
        <v>28</v>
      </c>
      <c r="K487" s="7"/>
      <c r="L487" s="37"/>
      <c r="M487" s="1"/>
      <c r="N487" s="1"/>
      <c r="O487" s="1"/>
      <c r="P487" s="1"/>
    </row>
    <row r="488" spans="1:16" s="17" customFormat="1">
      <c r="A488" s="39" t="s">
        <v>813</v>
      </c>
      <c r="B488" s="1" t="s">
        <v>814</v>
      </c>
      <c r="C488" s="1" t="s">
        <v>47</v>
      </c>
      <c r="D488" s="1" t="s">
        <v>817</v>
      </c>
      <c r="E488" s="60">
        <v>8302504</v>
      </c>
      <c r="F488" s="72">
        <v>8302939.4100000001</v>
      </c>
      <c r="G488" s="40">
        <f t="shared" si="15"/>
        <v>435.41000000014901</v>
      </c>
      <c r="H488" s="21">
        <f t="shared" si="14"/>
        <v>1E-4</v>
      </c>
      <c r="I488" s="41" t="s">
        <v>28</v>
      </c>
      <c r="J488" s="41" t="s">
        <v>28</v>
      </c>
      <c r="K488" s="7"/>
      <c r="L488" s="37"/>
      <c r="M488" s="1"/>
      <c r="N488" s="1"/>
      <c r="O488" s="1"/>
      <c r="P488" s="1"/>
    </row>
    <row r="489" spans="1:16" s="17" customFormat="1">
      <c r="A489" s="39" t="s">
        <v>813</v>
      </c>
      <c r="B489" s="1" t="s">
        <v>814</v>
      </c>
      <c r="C489" s="1" t="s">
        <v>78</v>
      </c>
      <c r="D489" s="1" t="s">
        <v>818</v>
      </c>
      <c r="E489" s="60">
        <v>2334946.09</v>
      </c>
      <c r="F489" s="72">
        <v>2335067.04</v>
      </c>
      <c r="G489" s="40">
        <f t="shared" si="15"/>
        <v>120.95000000018626</v>
      </c>
      <c r="H489" s="21">
        <f t="shared" si="14"/>
        <v>1E-4</v>
      </c>
      <c r="I489" s="41" t="s">
        <v>28</v>
      </c>
      <c r="J489" s="41" t="s">
        <v>28</v>
      </c>
      <c r="K489" s="7"/>
      <c r="L489" s="37"/>
      <c r="M489" s="1"/>
      <c r="N489" s="1"/>
      <c r="O489" s="1"/>
      <c r="P489" s="1"/>
    </row>
    <row r="490" spans="1:16" s="17" customFormat="1">
      <c r="A490" s="39" t="s">
        <v>813</v>
      </c>
      <c r="B490" s="1" t="s">
        <v>814</v>
      </c>
      <c r="C490" s="1" t="s">
        <v>100</v>
      </c>
      <c r="D490" s="1" t="s">
        <v>819</v>
      </c>
      <c r="E490" s="60">
        <v>4300895.5</v>
      </c>
      <c r="F490" s="72">
        <v>4301075.9400000004</v>
      </c>
      <c r="G490" s="40">
        <f t="shared" si="15"/>
        <v>180.44000000040978</v>
      </c>
      <c r="H490" s="21">
        <f t="shared" si="14"/>
        <v>0</v>
      </c>
      <c r="I490" s="41" t="s">
        <v>28</v>
      </c>
      <c r="J490" s="41" t="s">
        <v>28</v>
      </c>
      <c r="K490" s="7"/>
      <c r="L490" s="37"/>
      <c r="M490" s="1"/>
      <c r="N490" s="1"/>
      <c r="O490" s="1"/>
      <c r="P490" s="1"/>
    </row>
    <row r="491" spans="1:16" s="17" customFormat="1">
      <c r="A491" s="39" t="s">
        <v>813</v>
      </c>
      <c r="B491" s="1" t="s">
        <v>814</v>
      </c>
      <c r="C491" s="1" t="s">
        <v>60</v>
      </c>
      <c r="D491" s="1" t="s">
        <v>820</v>
      </c>
      <c r="E491" s="60">
        <v>548521.64</v>
      </c>
      <c r="F491" s="72">
        <v>548521.64</v>
      </c>
      <c r="G491" s="40">
        <f t="shared" si="15"/>
        <v>0</v>
      </c>
      <c r="H491" s="21">
        <f t="shared" si="14"/>
        <v>0</v>
      </c>
      <c r="I491" s="41">
        <v>1</v>
      </c>
      <c r="J491" s="41" t="s">
        <v>28</v>
      </c>
      <c r="K491" s="7"/>
      <c r="L491" s="37"/>
      <c r="M491" s="1"/>
      <c r="N491" s="1"/>
      <c r="O491" s="1"/>
      <c r="P491" s="1"/>
    </row>
    <row r="492" spans="1:16" s="17" customFormat="1">
      <c r="A492" s="39" t="s">
        <v>813</v>
      </c>
      <c r="B492" s="1" t="s">
        <v>814</v>
      </c>
      <c r="C492" s="1" t="s">
        <v>159</v>
      </c>
      <c r="D492" s="1" t="s">
        <v>821</v>
      </c>
      <c r="E492" s="60">
        <v>1531765.67</v>
      </c>
      <c r="F492" s="72">
        <v>1531829.89</v>
      </c>
      <c r="G492" s="40">
        <f t="shared" si="15"/>
        <v>64.21999999997206</v>
      </c>
      <c r="H492" s="21">
        <f t="shared" si="14"/>
        <v>0</v>
      </c>
      <c r="I492" s="41" t="s">
        <v>28</v>
      </c>
      <c r="J492" s="41" t="s">
        <v>28</v>
      </c>
      <c r="K492" s="7"/>
      <c r="L492" s="37"/>
      <c r="M492" s="1"/>
      <c r="N492" s="1"/>
      <c r="O492" s="1"/>
      <c r="P492" s="1"/>
    </row>
    <row r="493" spans="1:16" s="17" customFormat="1">
      <c r="A493" s="39" t="s">
        <v>813</v>
      </c>
      <c r="B493" s="1" t="s">
        <v>814</v>
      </c>
      <c r="C493" s="1" t="s">
        <v>146</v>
      </c>
      <c r="D493" s="1" t="s">
        <v>822</v>
      </c>
      <c r="E493" s="60">
        <v>1231814.44</v>
      </c>
      <c r="F493" s="72">
        <v>1231867.51</v>
      </c>
      <c r="G493" s="40">
        <f t="shared" si="15"/>
        <v>53.070000000065193</v>
      </c>
      <c r="H493" s="21">
        <f t="shared" si="14"/>
        <v>0</v>
      </c>
      <c r="I493" s="41" t="s">
        <v>28</v>
      </c>
      <c r="J493" s="41" t="s">
        <v>28</v>
      </c>
      <c r="K493" s="7"/>
      <c r="L493" s="37"/>
      <c r="M493" s="1"/>
      <c r="N493" s="1"/>
      <c r="O493" s="1"/>
      <c r="P493" s="1"/>
    </row>
    <row r="494" spans="1:16" s="17" customFormat="1">
      <c r="A494" s="39" t="s">
        <v>813</v>
      </c>
      <c r="B494" s="1" t="s">
        <v>814</v>
      </c>
      <c r="C494" s="1" t="s">
        <v>90</v>
      </c>
      <c r="D494" s="1" t="s">
        <v>823</v>
      </c>
      <c r="E494" s="60">
        <v>32361.49</v>
      </c>
      <c r="F494" s="72">
        <v>32361.49</v>
      </c>
      <c r="G494" s="40">
        <f t="shared" si="15"/>
        <v>0</v>
      </c>
      <c r="H494" s="21">
        <f t="shared" si="14"/>
        <v>0</v>
      </c>
      <c r="I494" s="41">
        <v>1</v>
      </c>
      <c r="J494" s="41">
        <v>1</v>
      </c>
      <c r="K494" s="7"/>
      <c r="L494" s="37"/>
      <c r="M494" s="1"/>
      <c r="N494" s="1"/>
      <c r="O494" s="1"/>
      <c r="P494" s="1"/>
    </row>
    <row r="495" spans="1:16" s="17" customFormat="1">
      <c r="A495" s="39" t="s">
        <v>824</v>
      </c>
      <c r="B495" s="1" t="s">
        <v>825</v>
      </c>
      <c r="C495" s="1" t="s">
        <v>532</v>
      </c>
      <c r="D495" s="1" t="s">
        <v>826</v>
      </c>
      <c r="E495" s="60">
        <v>10355.93</v>
      </c>
      <c r="F495" s="72">
        <v>10363.69</v>
      </c>
      <c r="G495" s="40">
        <f t="shared" si="15"/>
        <v>7.7600000000002183</v>
      </c>
      <c r="H495" s="21">
        <f t="shared" si="14"/>
        <v>6.9999999999999999E-4</v>
      </c>
      <c r="I495" s="41" t="s">
        <v>28</v>
      </c>
      <c r="J495" s="41" t="s">
        <v>28</v>
      </c>
      <c r="K495" s="7"/>
      <c r="L495" s="37"/>
      <c r="M495" s="1"/>
      <c r="N495" s="1"/>
      <c r="O495" s="1"/>
      <c r="P495" s="1"/>
    </row>
    <row r="496" spans="1:16" s="17" customFormat="1">
      <c r="A496" s="39" t="s">
        <v>824</v>
      </c>
      <c r="B496" s="1" t="s">
        <v>825</v>
      </c>
      <c r="C496" s="1" t="s">
        <v>827</v>
      </c>
      <c r="D496" s="1" t="s">
        <v>828</v>
      </c>
      <c r="E496" s="60">
        <v>47349.27</v>
      </c>
      <c r="F496" s="72">
        <v>47349.27</v>
      </c>
      <c r="G496" s="40">
        <f t="shared" si="15"/>
        <v>0</v>
      </c>
      <c r="H496" s="21">
        <f t="shared" si="14"/>
        <v>0</v>
      </c>
      <c r="I496" s="41">
        <v>1</v>
      </c>
      <c r="J496" s="41">
        <v>1</v>
      </c>
      <c r="K496" s="7"/>
      <c r="L496" s="37"/>
      <c r="M496" s="1"/>
      <c r="N496" s="1"/>
      <c r="O496" s="1"/>
      <c r="P496" s="1"/>
    </row>
    <row r="497" spans="1:16" s="17" customFormat="1">
      <c r="A497" s="39" t="s">
        <v>824</v>
      </c>
      <c r="B497" s="1" t="s">
        <v>825</v>
      </c>
      <c r="C497" s="1" t="s">
        <v>47</v>
      </c>
      <c r="D497" s="1" t="s">
        <v>829</v>
      </c>
      <c r="E497" s="60">
        <v>143732.9</v>
      </c>
      <c r="F497" s="72">
        <v>143732.9</v>
      </c>
      <c r="G497" s="40">
        <f t="shared" si="15"/>
        <v>0</v>
      </c>
      <c r="H497" s="21">
        <f t="shared" si="14"/>
        <v>0</v>
      </c>
      <c r="I497" s="41">
        <v>1</v>
      </c>
      <c r="J497" s="41" t="s">
        <v>28</v>
      </c>
      <c r="K497" s="7"/>
      <c r="L497" s="37"/>
      <c r="M497" s="1"/>
      <c r="N497" s="1"/>
      <c r="O497" s="1"/>
      <c r="P497" s="1"/>
    </row>
    <row r="498" spans="1:16" s="17" customFormat="1">
      <c r="A498" s="39" t="s">
        <v>824</v>
      </c>
      <c r="B498" s="1" t="s">
        <v>825</v>
      </c>
      <c r="C498" s="1" t="s">
        <v>234</v>
      </c>
      <c r="D498" s="1" t="s">
        <v>830</v>
      </c>
      <c r="E498" s="60">
        <v>10453367.74</v>
      </c>
      <c r="F498" s="72">
        <v>10453772.26</v>
      </c>
      <c r="G498" s="40">
        <f t="shared" si="15"/>
        <v>404.51999999955297</v>
      </c>
      <c r="H498" s="21">
        <f t="shared" si="14"/>
        <v>0</v>
      </c>
      <c r="I498" s="41" t="s">
        <v>28</v>
      </c>
      <c r="J498" s="41" t="s">
        <v>28</v>
      </c>
      <c r="K498" s="7"/>
      <c r="L498" s="37"/>
      <c r="M498" s="1"/>
      <c r="N498" s="1"/>
      <c r="O498" s="1"/>
      <c r="P498" s="1"/>
    </row>
    <row r="499" spans="1:16" s="17" customFormat="1">
      <c r="A499" s="39" t="s">
        <v>824</v>
      </c>
      <c r="B499" s="1" t="s">
        <v>825</v>
      </c>
      <c r="C499" s="1" t="s">
        <v>60</v>
      </c>
      <c r="D499" s="1" t="s">
        <v>831</v>
      </c>
      <c r="E499" s="60">
        <v>104404.53</v>
      </c>
      <c r="F499" s="72">
        <v>104421.34</v>
      </c>
      <c r="G499" s="40">
        <f t="shared" si="15"/>
        <v>16.809999999997672</v>
      </c>
      <c r="H499" s="21">
        <f t="shared" si="14"/>
        <v>2.0000000000000001E-4</v>
      </c>
      <c r="I499" s="41" t="s">
        <v>28</v>
      </c>
      <c r="J499" s="41" t="s">
        <v>28</v>
      </c>
      <c r="K499" s="7"/>
      <c r="L499" s="37"/>
      <c r="M499" s="1"/>
      <c r="N499" s="1"/>
      <c r="O499" s="1"/>
      <c r="P499" s="1"/>
    </row>
    <row r="500" spans="1:16" s="17" customFormat="1">
      <c r="A500" s="39" t="s">
        <v>824</v>
      </c>
      <c r="B500" s="1" t="s">
        <v>825</v>
      </c>
      <c r="C500" s="1" t="s">
        <v>400</v>
      </c>
      <c r="D500" s="1" t="s">
        <v>832</v>
      </c>
      <c r="E500" s="60">
        <v>2253830.2599999998</v>
      </c>
      <c r="F500" s="72">
        <v>2253925.2200000002</v>
      </c>
      <c r="G500" s="40">
        <f t="shared" si="15"/>
        <v>94.960000000428408</v>
      </c>
      <c r="H500" s="21">
        <f t="shared" si="14"/>
        <v>0</v>
      </c>
      <c r="I500" s="41" t="s">
        <v>28</v>
      </c>
      <c r="J500" s="41" t="s">
        <v>28</v>
      </c>
      <c r="K500" s="7"/>
      <c r="L500" s="37"/>
      <c r="M500" s="1"/>
      <c r="N500" s="1"/>
      <c r="O500" s="1"/>
      <c r="P500" s="1"/>
    </row>
    <row r="501" spans="1:16" s="17" customFormat="1">
      <c r="A501" s="39" t="s">
        <v>824</v>
      </c>
      <c r="B501" s="1" t="s">
        <v>825</v>
      </c>
      <c r="C501" s="1" t="s">
        <v>628</v>
      </c>
      <c r="D501" s="1" t="s">
        <v>833</v>
      </c>
      <c r="E501" s="60">
        <v>707661.33</v>
      </c>
      <c r="F501" s="72">
        <v>707691.08</v>
      </c>
      <c r="G501" s="40">
        <f t="shared" si="15"/>
        <v>29.75</v>
      </c>
      <c r="H501" s="21">
        <f t="shared" si="14"/>
        <v>0</v>
      </c>
      <c r="I501" s="41" t="s">
        <v>28</v>
      </c>
      <c r="J501" s="41" t="s">
        <v>28</v>
      </c>
      <c r="K501" s="7"/>
      <c r="L501" s="37"/>
      <c r="M501" s="1"/>
      <c r="N501" s="1"/>
      <c r="O501" s="1"/>
      <c r="P501" s="1"/>
    </row>
    <row r="502" spans="1:16" s="17" customFormat="1">
      <c r="A502" s="39" t="s">
        <v>824</v>
      </c>
      <c r="B502" s="1" t="s">
        <v>825</v>
      </c>
      <c r="C502" s="1" t="s">
        <v>834</v>
      </c>
      <c r="D502" s="1" t="s">
        <v>835</v>
      </c>
      <c r="E502" s="60">
        <v>95472.95</v>
      </c>
      <c r="F502" s="72">
        <v>95472.95</v>
      </c>
      <c r="G502" s="40">
        <f t="shared" si="15"/>
        <v>0</v>
      </c>
      <c r="H502" s="21">
        <f t="shared" si="14"/>
        <v>0</v>
      </c>
      <c r="I502" s="41">
        <v>1</v>
      </c>
      <c r="J502" s="41" t="s">
        <v>28</v>
      </c>
      <c r="K502" s="7"/>
      <c r="L502" s="37"/>
      <c r="M502" s="1"/>
      <c r="N502" s="1"/>
      <c r="O502" s="1"/>
      <c r="P502" s="1"/>
    </row>
    <row r="503" spans="1:16" s="17" customFormat="1">
      <c r="A503" s="39" t="s">
        <v>824</v>
      </c>
      <c r="B503" s="1" t="s">
        <v>825</v>
      </c>
      <c r="C503" s="1" t="s">
        <v>836</v>
      </c>
      <c r="D503" s="1" t="s">
        <v>837</v>
      </c>
      <c r="E503" s="60">
        <v>834624.32</v>
      </c>
      <c r="F503" s="72">
        <v>834665.67</v>
      </c>
      <c r="G503" s="40">
        <f t="shared" si="15"/>
        <v>41.350000000093132</v>
      </c>
      <c r="H503" s="21">
        <f t="shared" si="14"/>
        <v>0</v>
      </c>
      <c r="I503" s="41" t="s">
        <v>28</v>
      </c>
      <c r="J503" s="41" t="s">
        <v>28</v>
      </c>
      <c r="K503" s="7"/>
      <c r="L503" s="37"/>
      <c r="M503" s="1"/>
      <c r="N503" s="1"/>
      <c r="O503" s="1"/>
      <c r="P503" s="1"/>
    </row>
    <row r="504" spans="1:16" s="17" customFormat="1">
      <c r="A504" s="39" t="s">
        <v>838</v>
      </c>
      <c r="B504" s="1" t="s">
        <v>839</v>
      </c>
      <c r="C504" s="1" t="s">
        <v>532</v>
      </c>
      <c r="D504" s="1" t="s">
        <v>840</v>
      </c>
      <c r="E504" s="60">
        <v>27469.96</v>
      </c>
      <c r="F504" s="72">
        <v>27469.96</v>
      </c>
      <c r="G504" s="40">
        <f t="shared" si="15"/>
        <v>0</v>
      </c>
      <c r="H504" s="21">
        <f t="shared" si="14"/>
        <v>0</v>
      </c>
      <c r="I504" s="41">
        <v>1</v>
      </c>
      <c r="J504" s="41" t="s">
        <v>28</v>
      </c>
      <c r="K504" s="7"/>
      <c r="L504" s="37"/>
      <c r="M504" s="1"/>
      <c r="N504" s="1"/>
      <c r="O504" s="1"/>
      <c r="P504" s="1"/>
    </row>
    <row r="505" spans="1:16" s="17" customFormat="1">
      <c r="A505" s="39" t="s">
        <v>838</v>
      </c>
      <c r="B505" s="1" t="s">
        <v>839</v>
      </c>
      <c r="C505" s="1" t="s">
        <v>234</v>
      </c>
      <c r="D505" s="1" t="s">
        <v>841</v>
      </c>
      <c r="E505" s="60">
        <v>1099572.3</v>
      </c>
      <c r="F505" s="72">
        <v>1099611.8400000001</v>
      </c>
      <c r="G505" s="40">
        <f t="shared" si="15"/>
        <v>39.540000000037253</v>
      </c>
      <c r="H505" s="21">
        <f t="shared" si="14"/>
        <v>0</v>
      </c>
      <c r="I505" s="41" t="s">
        <v>28</v>
      </c>
      <c r="J505" s="41" t="s">
        <v>28</v>
      </c>
      <c r="K505" s="7"/>
      <c r="L505" s="37"/>
      <c r="M505" s="1"/>
      <c r="N505" s="1"/>
      <c r="O505" s="1"/>
      <c r="P505" s="1"/>
    </row>
    <row r="506" spans="1:16" s="17" customFormat="1">
      <c r="A506" s="39" t="s">
        <v>838</v>
      </c>
      <c r="B506" s="1" t="s">
        <v>839</v>
      </c>
      <c r="C506" s="1" t="s">
        <v>842</v>
      </c>
      <c r="D506" s="1" t="s">
        <v>843</v>
      </c>
      <c r="E506" s="60">
        <v>3500559</v>
      </c>
      <c r="F506" s="72">
        <v>3500676.2</v>
      </c>
      <c r="G506" s="40">
        <f t="shared" si="15"/>
        <v>117.20000000018626</v>
      </c>
      <c r="H506" s="21">
        <f t="shared" si="14"/>
        <v>0</v>
      </c>
      <c r="I506" s="41" t="s">
        <v>28</v>
      </c>
      <c r="J506" s="41" t="s">
        <v>28</v>
      </c>
      <c r="K506" s="7"/>
      <c r="L506" s="37"/>
      <c r="M506" s="1"/>
      <c r="N506" s="1"/>
      <c r="O506" s="1"/>
      <c r="P506" s="1"/>
    </row>
    <row r="507" spans="1:16" s="17" customFormat="1">
      <c r="A507" s="39" t="s">
        <v>838</v>
      </c>
      <c r="B507" s="1" t="s">
        <v>839</v>
      </c>
      <c r="C507" s="1" t="s">
        <v>844</v>
      </c>
      <c r="D507" s="1" t="s">
        <v>845</v>
      </c>
      <c r="E507" s="60">
        <v>986003.44</v>
      </c>
      <c r="F507" s="72">
        <v>986036.61</v>
      </c>
      <c r="G507" s="40">
        <f t="shared" si="15"/>
        <v>33.17000000004191</v>
      </c>
      <c r="H507" s="21">
        <f t="shared" si="14"/>
        <v>0</v>
      </c>
      <c r="I507" s="41" t="s">
        <v>28</v>
      </c>
      <c r="J507" s="41" t="s">
        <v>28</v>
      </c>
      <c r="K507" s="7"/>
      <c r="L507" s="37"/>
      <c r="M507" s="1"/>
      <c r="N507" s="1"/>
      <c r="O507" s="1"/>
      <c r="P507" s="1"/>
    </row>
    <row r="508" spans="1:16" s="17" customFormat="1">
      <c r="A508" s="39" t="s">
        <v>846</v>
      </c>
      <c r="B508" s="1" t="s">
        <v>847</v>
      </c>
      <c r="C508" s="1" t="s">
        <v>760</v>
      </c>
      <c r="D508" s="1" t="s">
        <v>848</v>
      </c>
      <c r="E508" s="60">
        <v>1195665.33</v>
      </c>
      <c r="F508" s="72">
        <v>1195712.1000000001</v>
      </c>
      <c r="G508" s="40">
        <f t="shared" si="15"/>
        <v>46.770000000018626</v>
      </c>
      <c r="H508" s="21">
        <f t="shared" si="14"/>
        <v>0</v>
      </c>
      <c r="I508" s="41" t="s">
        <v>28</v>
      </c>
      <c r="J508" s="41" t="s">
        <v>28</v>
      </c>
      <c r="K508" s="7"/>
      <c r="L508" s="37"/>
      <c r="M508" s="1"/>
      <c r="N508" s="1"/>
      <c r="O508" s="1"/>
      <c r="P508" s="1"/>
    </row>
    <row r="509" spans="1:16" s="17" customFormat="1">
      <c r="A509" s="39" t="s">
        <v>846</v>
      </c>
      <c r="B509" s="1" t="s">
        <v>847</v>
      </c>
      <c r="C509" s="1" t="s">
        <v>849</v>
      </c>
      <c r="D509" s="1" t="s">
        <v>850</v>
      </c>
      <c r="E509" s="60">
        <v>2869023.29</v>
      </c>
      <c r="F509" s="72">
        <v>2869091.18</v>
      </c>
      <c r="G509" s="40">
        <f t="shared" si="15"/>
        <v>67.890000000130385</v>
      </c>
      <c r="H509" s="21">
        <f t="shared" si="14"/>
        <v>0</v>
      </c>
      <c r="I509" s="41" t="s">
        <v>28</v>
      </c>
      <c r="J509" s="41" t="s">
        <v>28</v>
      </c>
      <c r="K509" s="7"/>
      <c r="L509" s="37"/>
      <c r="M509" s="1"/>
      <c r="N509" s="1"/>
      <c r="O509" s="1"/>
      <c r="P509" s="1"/>
    </row>
    <row r="510" spans="1:16" s="17" customFormat="1">
      <c r="A510" s="39" t="s">
        <v>846</v>
      </c>
      <c r="B510" s="1" t="s">
        <v>847</v>
      </c>
      <c r="C510" s="1" t="s">
        <v>851</v>
      </c>
      <c r="D510" s="1" t="s">
        <v>852</v>
      </c>
      <c r="E510" s="60">
        <v>2945139.65</v>
      </c>
      <c r="F510" s="72">
        <v>2945208.84</v>
      </c>
      <c r="G510" s="40">
        <f t="shared" si="15"/>
        <v>69.189999999944121</v>
      </c>
      <c r="H510" s="21">
        <f t="shared" si="14"/>
        <v>0</v>
      </c>
      <c r="I510" s="41" t="s">
        <v>28</v>
      </c>
      <c r="J510" s="41" t="s">
        <v>28</v>
      </c>
      <c r="K510" s="7"/>
      <c r="L510" s="37"/>
      <c r="M510" s="1"/>
      <c r="N510" s="1"/>
      <c r="O510" s="1"/>
      <c r="P510" s="1"/>
    </row>
    <row r="511" spans="1:16" s="17" customFormat="1">
      <c r="A511" s="39" t="s">
        <v>846</v>
      </c>
      <c r="B511" s="1" t="s">
        <v>847</v>
      </c>
      <c r="C511" s="1" t="s">
        <v>853</v>
      </c>
      <c r="D511" s="1" t="s">
        <v>854</v>
      </c>
      <c r="E511" s="60">
        <v>3469930.2</v>
      </c>
      <c r="F511" s="72">
        <v>3470011.87</v>
      </c>
      <c r="G511" s="40">
        <f t="shared" si="15"/>
        <v>81.669999999925494</v>
      </c>
      <c r="H511" s="21">
        <f t="shared" si="14"/>
        <v>0</v>
      </c>
      <c r="I511" s="41" t="s">
        <v>28</v>
      </c>
      <c r="J511" s="41" t="s">
        <v>28</v>
      </c>
      <c r="K511" s="7"/>
      <c r="L511" s="37"/>
      <c r="M511" s="1"/>
      <c r="N511" s="1"/>
      <c r="O511" s="1"/>
      <c r="P511" s="1"/>
    </row>
    <row r="512" spans="1:16" s="17" customFormat="1">
      <c r="A512" s="39" t="s">
        <v>846</v>
      </c>
      <c r="B512" s="1" t="s">
        <v>847</v>
      </c>
      <c r="C512" s="1" t="s">
        <v>855</v>
      </c>
      <c r="D512" s="1" t="s">
        <v>856</v>
      </c>
      <c r="E512" s="60">
        <v>2906447.88</v>
      </c>
      <c r="F512" s="72">
        <v>2906516.24</v>
      </c>
      <c r="G512" s="40">
        <f t="shared" si="15"/>
        <v>68.360000000335276</v>
      </c>
      <c r="H512" s="21">
        <f t="shared" si="14"/>
        <v>0</v>
      </c>
      <c r="I512" s="41" t="s">
        <v>28</v>
      </c>
      <c r="J512" s="41" t="s">
        <v>28</v>
      </c>
      <c r="K512" s="7"/>
      <c r="L512" s="37"/>
      <c r="M512" s="1"/>
      <c r="N512" s="1"/>
      <c r="O512" s="1"/>
      <c r="P512" s="1"/>
    </row>
    <row r="513" spans="1:16" s="17" customFormat="1">
      <c r="A513" s="39" t="s">
        <v>846</v>
      </c>
      <c r="B513" s="1" t="s">
        <v>847</v>
      </c>
      <c r="C513" s="1" t="s">
        <v>857</v>
      </c>
      <c r="D513" s="1" t="s">
        <v>858</v>
      </c>
      <c r="E513" s="60">
        <v>3645616.79</v>
      </c>
      <c r="F513" s="72">
        <v>3645702.4</v>
      </c>
      <c r="G513" s="40">
        <f t="shared" si="15"/>
        <v>85.609999999869615</v>
      </c>
      <c r="H513" s="21">
        <f t="shared" si="14"/>
        <v>0</v>
      </c>
      <c r="I513" s="41" t="s">
        <v>28</v>
      </c>
      <c r="J513" s="41" t="s">
        <v>28</v>
      </c>
      <c r="K513" s="7"/>
      <c r="L513" s="37"/>
      <c r="M513" s="1"/>
      <c r="N513" s="1"/>
      <c r="O513" s="1"/>
      <c r="P513" s="1"/>
    </row>
    <row r="514" spans="1:16" s="17" customFormat="1">
      <c r="A514" s="39" t="s">
        <v>846</v>
      </c>
      <c r="B514" s="1" t="s">
        <v>847</v>
      </c>
      <c r="C514" s="1" t="s">
        <v>859</v>
      </c>
      <c r="D514" s="1" t="s">
        <v>860</v>
      </c>
      <c r="E514" s="60">
        <v>1322586.3899999999</v>
      </c>
      <c r="F514" s="72">
        <v>1322617.58</v>
      </c>
      <c r="G514" s="40">
        <f t="shared" si="15"/>
        <v>31.190000000176951</v>
      </c>
      <c r="H514" s="21">
        <f t="shared" si="14"/>
        <v>0</v>
      </c>
      <c r="I514" s="41" t="s">
        <v>28</v>
      </c>
      <c r="J514" s="41" t="s">
        <v>28</v>
      </c>
      <c r="K514" s="7"/>
      <c r="L514" s="37"/>
      <c r="M514" s="1"/>
      <c r="N514" s="1"/>
      <c r="O514" s="1"/>
      <c r="P514" s="1"/>
    </row>
    <row r="515" spans="1:16" s="17" customFormat="1">
      <c r="A515" s="39" t="s">
        <v>846</v>
      </c>
      <c r="B515" s="1" t="s">
        <v>847</v>
      </c>
      <c r="C515" s="1" t="s">
        <v>861</v>
      </c>
      <c r="D515" s="1" t="s">
        <v>862</v>
      </c>
      <c r="E515" s="60">
        <v>1339407.27</v>
      </c>
      <c r="F515" s="72">
        <v>1339438.96</v>
      </c>
      <c r="G515" s="40">
        <f t="shared" si="15"/>
        <v>31.689999999944121</v>
      </c>
      <c r="H515" s="21">
        <f t="shared" si="14"/>
        <v>0</v>
      </c>
      <c r="I515" s="41" t="s">
        <v>28</v>
      </c>
      <c r="J515" s="41" t="s">
        <v>28</v>
      </c>
      <c r="K515" s="7"/>
      <c r="L515" s="37"/>
      <c r="M515" s="1"/>
      <c r="N515" s="1"/>
      <c r="O515" s="1"/>
      <c r="P515" s="1"/>
    </row>
    <row r="516" spans="1:16" s="17" customFormat="1">
      <c r="A516" s="39" t="s">
        <v>846</v>
      </c>
      <c r="B516" s="1" t="s">
        <v>847</v>
      </c>
      <c r="C516" s="1" t="s">
        <v>863</v>
      </c>
      <c r="D516" s="1" t="s">
        <v>864</v>
      </c>
      <c r="E516" s="60">
        <v>6580868.54</v>
      </c>
      <c r="F516" s="72">
        <v>6581024.2599999998</v>
      </c>
      <c r="G516" s="40">
        <f t="shared" si="15"/>
        <v>155.71999999973923</v>
      </c>
      <c r="H516" s="21">
        <f t="shared" si="14"/>
        <v>0</v>
      </c>
      <c r="I516" s="41" t="s">
        <v>28</v>
      </c>
      <c r="J516" s="41" t="s">
        <v>28</v>
      </c>
      <c r="K516" s="7"/>
      <c r="L516" s="37"/>
      <c r="M516" s="1"/>
      <c r="N516" s="1"/>
      <c r="O516" s="1"/>
      <c r="P516" s="1"/>
    </row>
    <row r="517" spans="1:16" s="17" customFormat="1">
      <c r="A517" s="39" t="s">
        <v>846</v>
      </c>
      <c r="B517" s="1" t="s">
        <v>847</v>
      </c>
      <c r="C517" s="1" t="s">
        <v>609</v>
      </c>
      <c r="D517" s="1" t="s">
        <v>865</v>
      </c>
      <c r="E517" s="60">
        <v>457637.29</v>
      </c>
      <c r="F517" s="72">
        <v>457648.12</v>
      </c>
      <c r="G517" s="40">
        <f t="shared" si="15"/>
        <v>10.830000000016298</v>
      </c>
      <c r="H517" s="21">
        <f t="shared" si="14"/>
        <v>0</v>
      </c>
      <c r="I517" s="41" t="s">
        <v>28</v>
      </c>
      <c r="J517" s="41" t="s">
        <v>28</v>
      </c>
      <c r="K517" s="7"/>
      <c r="L517" s="37"/>
      <c r="M517" s="1"/>
      <c r="N517" s="1"/>
      <c r="O517" s="1"/>
      <c r="P517" s="1"/>
    </row>
    <row r="518" spans="1:16" s="17" customFormat="1">
      <c r="A518" s="39" t="s">
        <v>846</v>
      </c>
      <c r="B518" s="1" t="s">
        <v>847</v>
      </c>
      <c r="C518" s="1" t="s">
        <v>47</v>
      </c>
      <c r="D518" s="1" t="s">
        <v>866</v>
      </c>
      <c r="E518" s="60">
        <v>78029551.040000007</v>
      </c>
      <c r="F518" s="72">
        <v>78034428.959999993</v>
      </c>
      <c r="G518" s="40">
        <f t="shared" si="15"/>
        <v>4877.919999986887</v>
      </c>
      <c r="H518" s="21">
        <f t="shared" si="14"/>
        <v>1E-4</v>
      </c>
      <c r="I518" s="41" t="s">
        <v>28</v>
      </c>
      <c r="J518" s="41" t="s">
        <v>28</v>
      </c>
      <c r="K518" s="7"/>
      <c r="L518" s="37"/>
      <c r="M518" s="1"/>
      <c r="N518" s="1"/>
      <c r="O518" s="1"/>
      <c r="P518" s="1"/>
    </row>
    <row r="519" spans="1:16" s="17" customFormat="1">
      <c r="A519" s="39" t="s">
        <v>846</v>
      </c>
      <c r="B519" s="1" t="s">
        <v>847</v>
      </c>
      <c r="C519" s="1" t="s">
        <v>78</v>
      </c>
      <c r="D519" s="1" t="s">
        <v>867</v>
      </c>
      <c r="E519" s="60">
        <v>16119537.460000001</v>
      </c>
      <c r="F519" s="72">
        <v>16120166.029999999</v>
      </c>
      <c r="G519" s="40">
        <f t="shared" si="15"/>
        <v>628.56999999843538</v>
      </c>
      <c r="H519" s="21">
        <f t="shared" si="14"/>
        <v>0</v>
      </c>
      <c r="I519" s="41" t="s">
        <v>28</v>
      </c>
      <c r="J519" s="41" t="s">
        <v>28</v>
      </c>
      <c r="K519" s="7"/>
      <c r="L519" s="37"/>
      <c r="M519" s="1"/>
      <c r="N519" s="1"/>
      <c r="O519" s="1"/>
      <c r="P519" s="1"/>
    </row>
    <row r="520" spans="1:16" s="17" customFormat="1">
      <c r="A520" s="39" t="s">
        <v>846</v>
      </c>
      <c r="B520" s="1" t="s">
        <v>847</v>
      </c>
      <c r="C520" s="1" t="s">
        <v>100</v>
      </c>
      <c r="D520" s="1" t="s">
        <v>868</v>
      </c>
      <c r="E520" s="60">
        <v>49485366.689999998</v>
      </c>
      <c r="F520" s="72">
        <v>49487708.600000001</v>
      </c>
      <c r="G520" s="40">
        <f t="shared" si="15"/>
        <v>2341.9100000038743</v>
      </c>
      <c r="H520" s="21">
        <f t="shared" si="14"/>
        <v>0</v>
      </c>
      <c r="I520" s="41" t="s">
        <v>28</v>
      </c>
      <c r="J520" s="41" t="s">
        <v>28</v>
      </c>
      <c r="K520" s="7"/>
      <c r="L520" s="37"/>
      <c r="M520" s="1"/>
      <c r="N520" s="1"/>
      <c r="O520" s="1"/>
      <c r="P520" s="1"/>
    </row>
    <row r="521" spans="1:16" s="17" customFormat="1">
      <c r="A521" s="39" t="s">
        <v>846</v>
      </c>
      <c r="B521" s="1" t="s">
        <v>847</v>
      </c>
      <c r="C521" s="1" t="s">
        <v>37</v>
      </c>
      <c r="D521" s="1" t="s">
        <v>869</v>
      </c>
      <c r="E521" s="60">
        <v>12493012.060000001</v>
      </c>
      <c r="F521" s="72">
        <v>12493819.98</v>
      </c>
      <c r="G521" s="40">
        <f t="shared" si="15"/>
        <v>807.91999999992549</v>
      </c>
      <c r="H521" s="21">
        <f t="shared" si="14"/>
        <v>1E-4</v>
      </c>
      <c r="I521" s="41" t="s">
        <v>28</v>
      </c>
      <c r="J521" s="41" t="s">
        <v>28</v>
      </c>
      <c r="K521" s="7"/>
      <c r="L521" s="37"/>
      <c r="M521" s="1"/>
      <c r="N521" s="1"/>
      <c r="O521" s="1"/>
      <c r="P521" s="1"/>
    </row>
    <row r="522" spans="1:16" s="17" customFormat="1">
      <c r="A522" s="39" t="s">
        <v>846</v>
      </c>
      <c r="B522" s="1" t="s">
        <v>847</v>
      </c>
      <c r="C522" s="1" t="s">
        <v>103</v>
      </c>
      <c r="D522" s="1" t="s">
        <v>870</v>
      </c>
      <c r="E522" s="60">
        <v>27703174.260000002</v>
      </c>
      <c r="F522" s="72">
        <v>27704762.059999999</v>
      </c>
      <c r="G522" s="40">
        <f t="shared" si="15"/>
        <v>1587.7999999970198</v>
      </c>
      <c r="H522" s="21">
        <f t="shared" ref="H522:H549" si="16">ROUND(G522/E522,4)</f>
        <v>1E-4</v>
      </c>
      <c r="I522" s="41" t="s">
        <v>28</v>
      </c>
      <c r="J522" s="41" t="s">
        <v>28</v>
      </c>
      <c r="K522" s="7"/>
      <c r="L522" s="37"/>
      <c r="M522" s="1"/>
      <c r="N522" s="1"/>
      <c r="O522" s="1"/>
      <c r="P522" s="1"/>
    </row>
    <row r="523" spans="1:16" s="17" customFormat="1">
      <c r="A523" s="39" t="s">
        <v>846</v>
      </c>
      <c r="B523" s="1" t="s">
        <v>847</v>
      </c>
      <c r="C523" s="1" t="s">
        <v>80</v>
      </c>
      <c r="D523" s="1" t="s">
        <v>871</v>
      </c>
      <c r="E523" s="60">
        <v>9199130.1600000001</v>
      </c>
      <c r="F523" s="72">
        <v>9199481.9600000009</v>
      </c>
      <c r="G523" s="40">
        <f t="shared" ref="G523:G549" si="17">SUM(F523-E523)</f>
        <v>351.80000000074506</v>
      </c>
      <c r="H523" s="21">
        <f t="shared" si="16"/>
        <v>0</v>
      </c>
      <c r="I523" s="41" t="s">
        <v>28</v>
      </c>
      <c r="J523" s="41" t="s">
        <v>28</v>
      </c>
      <c r="K523" s="7"/>
      <c r="L523" s="37"/>
      <c r="M523" s="1"/>
      <c r="N523" s="1"/>
      <c r="O523" s="1"/>
      <c r="P523" s="1"/>
    </row>
    <row r="524" spans="1:16" s="17" customFormat="1">
      <c r="A524" s="39" t="s">
        <v>846</v>
      </c>
      <c r="B524" s="1" t="s">
        <v>847</v>
      </c>
      <c r="C524" s="1" t="s">
        <v>58</v>
      </c>
      <c r="D524" s="1" t="s">
        <v>872</v>
      </c>
      <c r="E524" s="60">
        <v>6959743.4500000002</v>
      </c>
      <c r="F524" s="72">
        <v>6960027.5</v>
      </c>
      <c r="G524" s="40">
        <f t="shared" si="17"/>
        <v>284.04999999981374</v>
      </c>
      <c r="H524" s="21">
        <f t="shared" si="16"/>
        <v>0</v>
      </c>
      <c r="I524" s="41" t="s">
        <v>28</v>
      </c>
      <c r="J524" s="41" t="s">
        <v>28</v>
      </c>
      <c r="K524" s="7"/>
      <c r="L524" s="37"/>
      <c r="M524" s="1"/>
      <c r="N524" s="1"/>
      <c r="O524" s="1"/>
      <c r="P524" s="1"/>
    </row>
    <row r="525" spans="1:16" s="17" customFormat="1">
      <c r="A525" s="39" t="s">
        <v>846</v>
      </c>
      <c r="B525" s="1" t="s">
        <v>847</v>
      </c>
      <c r="C525" s="1" t="s">
        <v>234</v>
      </c>
      <c r="D525" s="1" t="s">
        <v>873</v>
      </c>
      <c r="E525" s="60">
        <v>3375921</v>
      </c>
      <c r="F525" s="72">
        <v>3376056.57</v>
      </c>
      <c r="G525" s="40">
        <f t="shared" si="17"/>
        <v>135.56999999983236</v>
      </c>
      <c r="H525" s="21">
        <f t="shared" si="16"/>
        <v>0</v>
      </c>
      <c r="I525" s="41" t="s">
        <v>28</v>
      </c>
      <c r="J525" s="41" t="s">
        <v>28</v>
      </c>
      <c r="K525" s="7"/>
      <c r="L525" s="37"/>
      <c r="M525" s="1"/>
      <c r="N525" s="1"/>
      <c r="O525" s="1"/>
      <c r="P525" s="1"/>
    </row>
    <row r="526" spans="1:16" s="17" customFormat="1">
      <c r="A526" s="39" t="s">
        <v>846</v>
      </c>
      <c r="B526" s="1" t="s">
        <v>847</v>
      </c>
      <c r="C526" s="1" t="s">
        <v>88</v>
      </c>
      <c r="D526" s="1" t="s">
        <v>874</v>
      </c>
      <c r="E526" s="60">
        <v>45646018.149999999</v>
      </c>
      <c r="F526" s="72">
        <v>45648072.060000002</v>
      </c>
      <c r="G526" s="40">
        <f t="shared" si="17"/>
        <v>2053.9100000038743</v>
      </c>
      <c r="H526" s="21">
        <f t="shared" si="16"/>
        <v>0</v>
      </c>
      <c r="I526" s="41" t="s">
        <v>28</v>
      </c>
      <c r="J526" s="41" t="s">
        <v>28</v>
      </c>
      <c r="K526" s="7"/>
      <c r="L526" s="37"/>
      <c r="M526" s="1"/>
      <c r="N526" s="1"/>
      <c r="O526" s="1"/>
      <c r="P526" s="1"/>
    </row>
    <row r="527" spans="1:16" s="17" customFormat="1">
      <c r="A527" s="39" t="s">
        <v>846</v>
      </c>
      <c r="B527" s="1" t="s">
        <v>847</v>
      </c>
      <c r="C527" s="1" t="s">
        <v>205</v>
      </c>
      <c r="D527" s="1" t="s">
        <v>875</v>
      </c>
      <c r="E527" s="60">
        <v>3352910.48</v>
      </c>
      <c r="F527" s="72">
        <v>3353050.31</v>
      </c>
      <c r="G527" s="40">
        <f t="shared" si="17"/>
        <v>139.83000000007451</v>
      </c>
      <c r="H527" s="21">
        <f t="shared" si="16"/>
        <v>0</v>
      </c>
      <c r="I527" s="41" t="s">
        <v>28</v>
      </c>
      <c r="J527" s="41" t="s">
        <v>28</v>
      </c>
      <c r="K527" s="7"/>
      <c r="L527" s="37"/>
      <c r="M527" s="1"/>
      <c r="N527" s="1"/>
      <c r="O527" s="1"/>
      <c r="P527" s="1"/>
    </row>
    <row r="528" spans="1:16" s="17" customFormat="1">
      <c r="A528" s="39" t="s">
        <v>846</v>
      </c>
      <c r="B528" s="1" t="s">
        <v>847</v>
      </c>
      <c r="C528" s="1" t="s">
        <v>39</v>
      </c>
      <c r="D528" s="1" t="s">
        <v>876</v>
      </c>
      <c r="E528" s="60">
        <v>21391542.899999999</v>
      </c>
      <c r="F528" s="72">
        <v>21392695.760000002</v>
      </c>
      <c r="G528" s="40">
        <f t="shared" si="17"/>
        <v>1152.8600000031292</v>
      </c>
      <c r="H528" s="21">
        <f t="shared" si="16"/>
        <v>1E-4</v>
      </c>
      <c r="I528" s="41" t="s">
        <v>28</v>
      </c>
      <c r="J528" s="41" t="s">
        <v>28</v>
      </c>
      <c r="K528" s="7"/>
      <c r="L528" s="37"/>
      <c r="M528" s="1"/>
      <c r="N528" s="1"/>
      <c r="O528" s="1"/>
      <c r="P528" s="1"/>
    </row>
    <row r="529" spans="1:16" s="17" customFormat="1">
      <c r="A529" s="39" t="s">
        <v>846</v>
      </c>
      <c r="B529" s="1" t="s">
        <v>847</v>
      </c>
      <c r="C529" s="1" t="s">
        <v>373</v>
      </c>
      <c r="D529" s="1" t="s">
        <v>877</v>
      </c>
      <c r="E529" s="60">
        <v>9816895.3300000001</v>
      </c>
      <c r="F529" s="72">
        <v>9817254.4399999995</v>
      </c>
      <c r="G529" s="40">
        <f t="shared" si="17"/>
        <v>359.10999999940395</v>
      </c>
      <c r="H529" s="21">
        <f t="shared" si="16"/>
        <v>0</v>
      </c>
      <c r="I529" s="41" t="s">
        <v>28</v>
      </c>
      <c r="J529" s="41" t="s">
        <v>28</v>
      </c>
      <c r="K529" s="7"/>
      <c r="L529" s="37"/>
      <c r="M529" s="1"/>
      <c r="N529" s="1"/>
      <c r="O529" s="1"/>
      <c r="P529" s="1"/>
    </row>
    <row r="530" spans="1:16" s="17" customFormat="1">
      <c r="A530" s="39" t="s">
        <v>846</v>
      </c>
      <c r="B530" s="1" t="s">
        <v>847</v>
      </c>
      <c r="C530" s="1" t="s">
        <v>389</v>
      </c>
      <c r="D530" s="1" t="s">
        <v>799</v>
      </c>
      <c r="E530" s="60">
        <v>1744548.91</v>
      </c>
      <c r="F530" s="72">
        <v>1744617.36</v>
      </c>
      <c r="G530" s="40">
        <f t="shared" si="17"/>
        <v>68.450000000186265</v>
      </c>
      <c r="H530" s="21">
        <f t="shared" si="16"/>
        <v>0</v>
      </c>
      <c r="I530" s="41" t="s">
        <v>28</v>
      </c>
      <c r="J530" s="41" t="s">
        <v>28</v>
      </c>
      <c r="K530" s="7"/>
      <c r="L530" s="37"/>
      <c r="M530" s="1"/>
      <c r="N530" s="1"/>
      <c r="O530" s="1"/>
      <c r="P530" s="1"/>
    </row>
    <row r="531" spans="1:16" s="17" customFormat="1">
      <c r="A531" s="39" t="s">
        <v>878</v>
      </c>
      <c r="B531" s="1" t="s">
        <v>879</v>
      </c>
      <c r="C531" s="1" t="s">
        <v>47</v>
      </c>
      <c r="D531" s="1" t="s">
        <v>880</v>
      </c>
      <c r="E531" s="60">
        <v>1419481.47</v>
      </c>
      <c r="F531" s="72">
        <v>1419532.99</v>
      </c>
      <c r="G531" s="40">
        <f t="shared" si="17"/>
        <v>51.520000000018626</v>
      </c>
      <c r="H531" s="21">
        <f t="shared" si="16"/>
        <v>0</v>
      </c>
      <c r="I531" s="41" t="s">
        <v>28</v>
      </c>
      <c r="J531" s="41" t="s">
        <v>28</v>
      </c>
      <c r="K531" s="7"/>
      <c r="L531" s="37"/>
      <c r="M531" s="1"/>
      <c r="N531" s="1"/>
      <c r="O531" s="1"/>
      <c r="P531" s="1"/>
    </row>
    <row r="532" spans="1:16" s="17" customFormat="1">
      <c r="A532" s="39" t="s">
        <v>878</v>
      </c>
      <c r="B532" s="1" t="s">
        <v>879</v>
      </c>
      <c r="C532" s="1" t="s">
        <v>252</v>
      </c>
      <c r="D532" s="1" t="s">
        <v>881</v>
      </c>
      <c r="E532" s="60">
        <v>10731655.85</v>
      </c>
      <c r="F532" s="72">
        <v>10732060.449999999</v>
      </c>
      <c r="G532" s="40">
        <f t="shared" si="17"/>
        <v>404.59999999962747</v>
      </c>
      <c r="H532" s="21">
        <f t="shared" si="16"/>
        <v>0</v>
      </c>
      <c r="I532" s="41" t="s">
        <v>28</v>
      </c>
      <c r="J532" s="41" t="s">
        <v>28</v>
      </c>
      <c r="K532" s="7"/>
      <c r="L532" s="37"/>
      <c r="M532" s="1"/>
      <c r="N532" s="1"/>
      <c r="O532" s="1"/>
      <c r="P532" s="1"/>
    </row>
    <row r="533" spans="1:16" s="17" customFormat="1">
      <c r="A533" s="39" t="s">
        <v>878</v>
      </c>
      <c r="B533" s="1" t="s">
        <v>879</v>
      </c>
      <c r="C533" s="1" t="s">
        <v>62</v>
      </c>
      <c r="D533" s="1" t="s">
        <v>882</v>
      </c>
      <c r="E533" s="60">
        <v>7975577.71</v>
      </c>
      <c r="F533" s="72">
        <v>7975865.75</v>
      </c>
      <c r="G533" s="40">
        <f t="shared" si="17"/>
        <v>288.04000000003725</v>
      </c>
      <c r="H533" s="21">
        <f t="shared" si="16"/>
        <v>0</v>
      </c>
      <c r="I533" s="41" t="s">
        <v>28</v>
      </c>
      <c r="J533" s="41" t="s">
        <v>28</v>
      </c>
      <c r="K533" s="7"/>
      <c r="L533" s="37"/>
      <c r="M533" s="1"/>
      <c r="N533" s="1"/>
      <c r="O533" s="1"/>
      <c r="P533" s="1"/>
    </row>
    <row r="534" spans="1:16" s="17" customFormat="1">
      <c r="A534" s="39" t="s">
        <v>878</v>
      </c>
      <c r="B534" s="1" t="s">
        <v>879</v>
      </c>
      <c r="C534" s="1" t="s">
        <v>883</v>
      </c>
      <c r="D534" s="1" t="s">
        <v>884</v>
      </c>
      <c r="E534" s="60">
        <v>1998683.11</v>
      </c>
      <c r="F534" s="72">
        <v>1998756.4</v>
      </c>
      <c r="G534" s="40">
        <f t="shared" si="17"/>
        <v>73.289999999804422</v>
      </c>
      <c r="H534" s="21">
        <f t="shared" si="16"/>
        <v>0</v>
      </c>
      <c r="I534" s="41" t="s">
        <v>28</v>
      </c>
      <c r="J534" s="41" t="s">
        <v>28</v>
      </c>
      <c r="K534" s="7"/>
      <c r="L534" s="37"/>
      <c r="M534" s="1"/>
      <c r="N534" s="1"/>
      <c r="O534" s="1"/>
      <c r="P534" s="1"/>
    </row>
    <row r="535" spans="1:16" s="17" customFormat="1">
      <c r="A535" s="39" t="s">
        <v>885</v>
      </c>
      <c r="B535" s="1" t="s">
        <v>886</v>
      </c>
      <c r="C535" s="1" t="s">
        <v>37</v>
      </c>
      <c r="D535" s="1" t="s">
        <v>887</v>
      </c>
      <c r="E535" s="60">
        <v>326752.15999999997</v>
      </c>
      <c r="F535" s="72">
        <v>326782.67</v>
      </c>
      <c r="G535" s="40">
        <f t="shared" si="17"/>
        <v>30.510000000009313</v>
      </c>
      <c r="H535" s="21">
        <f t="shared" si="16"/>
        <v>1E-4</v>
      </c>
      <c r="I535" s="41" t="s">
        <v>28</v>
      </c>
      <c r="J535" s="41" t="s">
        <v>28</v>
      </c>
      <c r="K535" s="7"/>
      <c r="L535" s="37"/>
      <c r="M535" s="1"/>
      <c r="N535" s="1"/>
      <c r="O535" s="1"/>
      <c r="P535" s="1"/>
    </row>
    <row r="536" spans="1:16" s="17" customFormat="1">
      <c r="A536" s="39" t="s">
        <v>885</v>
      </c>
      <c r="B536" s="1" t="s">
        <v>886</v>
      </c>
      <c r="C536" s="1" t="s">
        <v>58</v>
      </c>
      <c r="D536" s="1" t="s">
        <v>888</v>
      </c>
      <c r="E536" s="60">
        <v>4323044.53</v>
      </c>
      <c r="F536" s="72">
        <v>4323192.76</v>
      </c>
      <c r="G536" s="40">
        <f t="shared" si="17"/>
        <v>148.22999999951571</v>
      </c>
      <c r="H536" s="21">
        <f t="shared" si="16"/>
        <v>0</v>
      </c>
      <c r="I536" s="41" t="s">
        <v>28</v>
      </c>
      <c r="J536" s="41" t="s">
        <v>28</v>
      </c>
      <c r="K536" s="7"/>
      <c r="L536" s="37"/>
      <c r="M536" s="1"/>
      <c r="N536" s="1"/>
      <c r="O536" s="1"/>
      <c r="P536" s="1"/>
    </row>
    <row r="537" spans="1:16" s="17" customFormat="1">
      <c r="A537" s="39" t="s">
        <v>885</v>
      </c>
      <c r="B537" s="1" t="s">
        <v>886</v>
      </c>
      <c r="C537" s="1" t="s">
        <v>270</v>
      </c>
      <c r="D537" s="1" t="s">
        <v>889</v>
      </c>
      <c r="E537" s="60">
        <v>2340071.83</v>
      </c>
      <c r="F537" s="72">
        <v>2340174.96</v>
      </c>
      <c r="G537" s="40">
        <f t="shared" si="17"/>
        <v>103.12999999988824</v>
      </c>
      <c r="H537" s="21">
        <f t="shared" si="16"/>
        <v>0</v>
      </c>
      <c r="I537" s="41" t="s">
        <v>28</v>
      </c>
      <c r="J537" s="41" t="s">
        <v>28</v>
      </c>
      <c r="K537" s="7"/>
      <c r="L537" s="37"/>
      <c r="M537" s="1"/>
      <c r="N537" s="1"/>
      <c r="O537" s="1"/>
      <c r="P537" s="1"/>
    </row>
    <row r="538" spans="1:16" s="17" customFormat="1">
      <c r="A538" s="39" t="s">
        <v>885</v>
      </c>
      <c r="B538" s="1" t="s">
        <v>886</v>
      </c>
      <c r="C538" s="1" t="s">
        <v>43</v>
      </c>
      <c r="D538" s="1" t="s">
        <v>890</v>
      </c>
      <c r="E538" s="60">
        <v>16781236.289999999</v>
      </c>
      <c r="F538" s="72">
        <v>16781966.850000001</v>
      </c>
      <c r="G538" s="40">
        <f t="shared" si="17"/>
        <v>730.56000000238419</v>
      </c>
      <c r="H538" s="21">
        <f t="shared" si="16"/>
        <v>0</v>
      </c>
      <c r="I538" s="41" t="s">
        <v>28</v>
      </c>
      <c r="J538" s="41" t="s">
        <v>28</v>
      </c>
      <c r="K538" s="7"/>
      <c r="L538" s="37"/>
      <c r="M538" s="1"/>
      <c r="N538" s="1"/>
      <c r="O538" s="1"/>
      <c r="P538" s="1"/>
    </row>
    <row r="539" spans="1:16" s="17" customFormat="1">
      <c r="A539" s="39" t="s">
        <v>891</v>
      </c>
      <c r="B539" s="1" t="s">
        <v>892</v>
      </c>
      <c r="C539" s="1" t="s">
        <v>47</v>
      </c>
      <c r="D539" s="1" t="s">
        <v>893</v>
      </c>
      <c r="E539" s="60">
        <v>862952.81</v>
      </c>
      <c r="F539" s="72">
        <v>863002.41</v>
      </c>
      <c r="G539" s="40">
        <f t="shared" si="17"/>
        <v>49.599999999976717</v>
      </c>
      <c r="H539" s="21">
        <f t="shared" si="16"/>
        <v>1E-4</v>
      </c>
      <c r="I539" s="41" t="s">
        <v>28</v>
      </c>
      <c r="J539" s="41" t="s">
        <v>28</v>
      </c>
      <c r="K539" s="7"/>
      <c r="L539" s="37"/>
      <c r="M539" s="1"/>
      <c r="N539" s="1"/>
      <c r="O539" s="1"/>
      <c r="P539" s="1"/>
    </row>
    <row r="540" spans="1:16" s="17" customFormat="1">
      <c r="A540" s="39" t="s">
        <v>891</v>
      </c>
      <c r="B540" s="1" t="s">
        <v>892</v>
      </c>
      <c r="C540" s="1" t="s">
        <v>205</v>
      </c>
      <c r="D540" s="1" t="s">
        <v>894</v>
      </c>
      <c r="E540" s="60">
        <v>2212714.41</v>
      </c>
      <c r="F540" s="72">
        <v>2212792.92</v>
      </c>
      <c r="G540" s="40">
        <f t="shared" si="17"/>
        <v>78.509999999776483</v>
      </c>
      <c r="H540" s="21">
        <f t="shared" si="16"/>
        <v>0</v>
      </c>
      <c r="I540" s="41" t="s">
        <v>28</v>
      </c>
      <c r="J540" s="41" t="s">
        <v>28</v>
      </c>
      <c r="K540" s="7"/>
      <c r="L540" s="37"/>
      <c r="M540" s="1"/>
      <c r="N540" s="1"/>
      <c r="O540" s="1"/>
      <c r="P540" s="1"/>
    </row>
    <row r="541" spans="1:16" s="17" customFormat="1">
      <c r="A541" s="39" t="s">
        <v>891</v>
      </c>
      <c r="B541" s="1" t="s">
        <v>892</v>
      </c>
      <c r="C541" s="1" t="s">
        <v>39</v>
      </c>
      <c r="D541" s="1" t="s">
        <v>895</v>
      </c>
      <c r="E541" s="60">
        <v>1052838.8799999999</v>
      </c>
      <c r="F541" s="72">
        <v>1052887.73</v>
      </c>
      <c r="G541" s="40">
        <f t="shared" si="17"/>
        <v>48.850000000093132</v>
      </c>
      <c r="H541" s="21">
        <f t="shared" si="16"/>
        <v>0</v>
      </c>
      <c r="I541" s="41" t="s">
        <v>28</v>
      </c>
      <c r="J541" s="41" t="s">
        <v>28</v>
      </c>
      <c r="K541" s="7"/>
      <c r="L541" s="37"/>
      <c r="M541" s="1"/>
      <c r="N541" s="1"/>
      <c r="O541" s="1"/>
      <c r="P541" s="1"/>
    </row>
    <row r="542" spans="1:16" s="17" customFormat="1">
      <c r="A542" s="39" t="s">
        <v>891</v>
      </c>
      <c r="B542" s="1" t="s">
        <v>892</v>
      </c>
      <c r="C542" s="1" t="s">
        <v>896</v>
      </c>
      <c r="D542" s="1" t="s">
        <v>897</v>
      </c>
      <c r="E542" s="60">
        <v>2251240.4300000002</v>
      </c>
      <c r="F542" s="72">
        <v>2251346.46</v>
      </c>
      <c r="G542" s="40">
        <f t="shared" si="17"/>
        <v>106.02999999979511</v>
      </c>
      <c r="H542" s="21">
        <f t="shared" si="16"/>
        <v>0</v>
      </c>
      <c r="I542" s="41" t="s">
        <v>28</v>
      </c>
      <c r="J542" s="41" t="s">
        <v>28</v>
      </c>
      <c r="K542" s="7"/>
      <c r="L542" s="37"/>
      <c r="M542" s="1"/>
      <c r="N542" s="1"/>
      <c r="O542" s="1"/>
      <c r="P542" s="1"/>
    </row>
    <row r="543" spans="1:16" s="17" customFormat="1">
      <c r="A543" s="39" t="s">
        <v>898</v>
      </c>
      <c r="B543" s="1" t="s">
        <v>899</v>
      </c>
      <c r="C543" s="1" t="s">
        <v>47</v>
      </c>
      <c r="D543" s="1" t="s">
        <v>900</v>
      </c>
      <c r="E543" s="60">
        <v>424220.83</v>
      </c>
      <c r="F543" s="72">
        <v>424220.83</v>
      </c>
      <c r="G543" s="40">
        <f t="shared" si="17"/>
        <v>0</v>
      </c>
      <c r="H543" s="21">
        <f t="shared" si="16"/>
        <v>0</v>
      </c>
      <c r="I543" s="41">
        <v>1</v>
      </c>
      <c r="J543" s="41" t="s">
        <v>28</v>
      </c>
      <c r="K543" s="7"/>
      <c r="L543" s="37"/>
      <c r="M543" s="1"/>
      <c r="N543" s="1"/>
      <c r="O543" s="1"/>
      <c r="P543" s="1"/>
    </row>
    <row r="544" spans="1:16" s="17" customFormat="1">
      <c r="A544" s="39" t="s">
        <v>898</v>
      </c>
      <c r="B544" s="1" t="s">
        <v>899</v>
      </c>
      <c r="C544" s="1" t="s">
        <v>100</v>
      </c>
      <c r="D544" s="1" t="s">
        <v>901</v>
      </c>
      <c r="E544" s="60">
        <v>19540.7</v>
      </c>
      <c r="F544" s="72">
        <v>19540.7</v>
      </c>
      <c r="G544" s="40">
        <f t="shared" si="17"/>
        <v>0</v>
      </c>
      <c r="H544" s="21">
        <f t="shared" si="16"/>
        <v>0</v>
      </c>
      <c r="I544" s="41">
        <v>1</v>
      </c>
      <c r="J544" s="41">
        <v>1</v>
      </c>
      <c r="K544" s="7"/>
      <c r="L544" s="37"/>
      <c r="M544" s="1"/>
      <c r="N544" s="1"/>
      <c r="O544" s="1"/>
      <c r="P544" s="1"/>
    </row>
    <row r="545" spans="1:16" s="17" customFormat="1">
      <c r="A545" s="39" t="s">
        <v>898</v>
      </c>
      <c r="B545" s="1" t="s">
        <v>899</v>
      </c>
      <c r="C545" s="1" t="s">
        <v>80</v>
      </c>
      <c r="D545" s="1" t="s">
        <v>902</v>
      </c>
      <c r="E545" s="60">
        <v>5673.26</v>
      </c>
      <c r="F545" s="72">
        <v>5673.26</v>
      </c>
      <c r="G545" s="40">
        <f t="shared" si="17"/>
        <v>0</v>
      </c>
      <c r="H545" s="21">
        <f t="shared" si="16"/>
        <v>0</v>
      </c>
      <c r="I545" s="41">
        <v>1</v>
      </c>
      <c r="J545" s="41">
        <v>1</v>
      </c>
      <c r="K545" s="7"/>
      <c r="L545" s="37"/>
      <c r="M545" s="1"/>
      <c r="N545" s="1"/>
      <c r="O545" s="1"/>
      <c r="P545" s="1"/>
    </row>
    <row r="546" spans="1:16" s="17" customFormat="1">
      <c r="A546" s="39" t="s">
        <v>903</v>
      </c>
      <c r="B546" s="1" t="s">
        <v>904</v>
      </c>
      <c r="C546" s="1" t="s">
        <v>47</v>
      </c>
      <c r="D546" s="1" t="s">
        <v>905</v>
      </c>
      <c r="E546" s="60">
        <v>6023876.1900000004</v>
      </c>
      <c r="F546" s="72">
        <v>6024212.8399999999</v>
      </c>
      <c r="G546" s="40">
        <f t="shared" si="17"/>
        <v>336.64999999944121</v>
      </c>
      <c r="H546" s="21">
        <f t="shared" si="16"/>
        <v>1E-4</v>
      </c>
      <c r="I546" s="41" t="s">
        <v>28</v>
      </c>
      <c r="J546" s="41" t="s">
        <v>28</v>
      </c>
      <c r="K546" s="7"/>
      <c r="L546" s="37"/>
      <c r="M546" s="1"/>
      <c r="N546" s="1"/>
      <c r="O546" s="1"/>
      <c r="P546" s="1"/>
    </row>
    <row r="547" spans="1:16" s="17" customFormat="1">
      <c r="A547" s="39" t="s">
        <v>903</v>
      </c>
      <c r="B547" s="1" t="s">
        <v>904</v>
      </c>
      <c r="C547" s="1" t="s">
        <v>78</v>
      </c>
      <c r="D547" s="1" t="s">
        <v>906</v>
      </c>
      <c r="E547" s="60">
        <v>1135468.8600000001</v>
      </c>
      <c r="F547" s="72">
        <v>1135552.28</v>
      </c>
      <c r="G547" s="40">
        <f t="shared" si="17"/>
        <v>83.419999999925494</v>
      </c>
      <c r="H547" s="21">
        <f t="shared" si="16"/>
        <v>1E-4</v>
      </c>
      <c r="I547" s="41" t="s">
        <v>28</v>
      </c>
      <c r="J547" s="41" t="s">
        <v>28</v>
      </c>
      <c r="K547" s="7"/>
      <c r="L547" s="37"/>
      <c r="M547" s="1"/>
      <c r="N547" s="1"/>
      <c r="O547" s="1"/>
      <c r="P547" s="1"/>
    </row>
    <row r="548" spans="1:16" s="17" customFormat="1">
      <c r="A548" s="39" t="s">
        <v>903</v>
      </c>
      <c r="B548" s="1" t="s">
        <v>904</v>
      </c>
      <c r="C548" s="1" t="s">
        <v>100</v>
      </c>
      <c r="D548" s="1" t="s">
        <v>907</v>
      </c>
      <c r="E548" s="60">
        <v>43697.07</v>
      </c>
      <c r="F548" s="72">
        <v>43697.07</v>
      </c>
      <c r="G548" s="40">
        <f t="shared" si="17"/>
        <v>0</v>
      </c>
      <c r="H548" s="21">
        <f t="shared" si="16"/>
        <v>0</v>
      </c>
      <c r="I548" s="41">
        <v>1</v>
      </c>
      <c r="J548" s="41" t="s">
        <v>28</v>
      </c>
      <c r="K548" s="7"/>
      <c r="L548" s="37"/>
      <c r="M548" s="1"/>
      <c r="N548" s="1"/>
      <c r="O548" s="1"/>
      <c r="P548" s="1"/>
    </row>
    <row r="549" spans="1:16" s="17" customFormat="1">
      <c r="A549" s="39" t="s">
        <v>903</v>
      </c>
      <c r="B549" s="1" t="s">
        <v>904</v>
      </c>
      <c r="C549" s="1" t="s">
        <v>103</v>
      </c>
      <c r="D549" s="1" t="s">
        <v>908</v>
      </c>
      <c r="E549" s="60">
        <v>17075.48</v>
      </c>
      <c r="F549" s="72">
        <v>17075.48</v>
      </c>
      <c r="G549" s="40">
        <f t="shared" si="17"/>
        <v>0</v>
      </c>
      <c r="H549" s="21">
        <f t="shared" si="16"/>
        <v>0</v>
      </c>
      <c r="I549" s="41">
        <v>1</v>
      </c>
      <c r="J549" s="41">
        <v>1</v>
      </c>
      <c r="K549" s="1"/>
      <c r="L549" s="38"/>
      <c r="M549" s="1"/>
      <c r="N549" s="1"/>
      <c r="O549" s="1"/>
      <c r="P549" s="1"/>
    </row>
    <row r="550" spans="1:16" s="17" customFormat="1">
      <c r="E550" s="62"/>
      <c r="F550" s="74"/>
      <c r="G550" s="40"/>
      <c r="H550" s="21"/>
      <c r="I550" s="41"/>
      <c r="J550" s="41" t="s">
        <v>28</v>
      </c>
      <c r="L550" s="37"/>
      <c r="M550" s="1"/>
      <c r="N550" s="1"/>
      <c r="O550" s="1"/>
      <c r="P550" s="1"/>
    </row>
    <row r="551" spans="1:16" ht="13.5" thickBot="1">
      <c r="A551" s="13">
        <f>COUNTA(A9:A549)-1</f>
        <v>540</v>
      </c>
      <c r="B551" s="14" t="s">
        <v>909</v>
      </c>
      <c r="C551" s="14"/>
      <c r="D551" s="14"/>
      <c r="E551" s="63">
        <f>SUM(E9:E549)</f>
        <v>2292937660.8499999</v>
      </c>
      <c r="F551" s="75">
        <f>SUM(F9:F550)</f>
        <v>2293006505.4699988</v>
      </c>
      <c r="G551" s="44">
        <f>SUM(G9:G550)</f>
        <v>68844.620000017137</v>
      </c>
      <c r="H551" s="22">
        <f>ROUND(G551/E551,4)</f>
        <v>0</v>
      </c>
      <c r="I551" s="35">
        <f>SUM(I9:I550)</f>
        <v>90</v>
      </c>
      <c r="J551" s="35">
        <f>SUM(J9:J550)</f>
        <v>45</v>
      </c>
    </row>
    <row r="552" spans="1:16">
      <c r="A552" s="27"/>
      <c r="B552" s="28"/>
      <c r="C552" s="28"/>
      <c r="D552" s="28"/>
      <c r="E552" s="2"/>
      <c r="F552" s="45"/>
      <c r="G552" s="2"/>
      <c r="H552" s="29"/>
      <c r="I552" s="30" t="s">
        <v>28</v>
      </c>
      <c r="J552" s="30" t="s">
        <v>28</v>
      </c>
    </row>
    <row r="553" spans="1:16">
      <c r="A553" s="47" t="s">
        <v>910</v>
      </c>
      <c r="B553" s="28"/>
      <c r="C553" s="28"/>
      <c r="D553" s="28"/>
      <c r="E553" s="2"/>
      <c r="F553" s="45"/>
      <c r="G553" s="2"/>
      <c r="H553" s="29"/>
      <c r="I553" s="30" t="s">
        <v>28</v>
      </c>
      <c r="J553" s="30" t="s">
        <v>28</v>
      </c>
    </row>
    <row r="554" spans="1:16">
      <c r="A554" s="42" t="s">
        <v>911</v>
      </c>
      <c r="B554" s="28"/>
      <c r="C554" s="28"/>
      <c r="D554" s="28"/>
      <c r="E554" s="2"/>
      <c r="F554" s="45"/>
      <c r="G554" s="2"/>
      <c r="H554" s="29"/>
      <c r="I554" s="30"/>
      <c r="J554" s="30"/>
    </row>
    <row r="555" spans="1:16">
      <c r="A555" s="42" t="s">
        <v>912</v>
      </c>
      <c r="B555" s="28"/>
      <c r="C555" s="28"/>
      <c r="D555" s="28"/>
      <c r="E555" s="2"/>
      <c r="F555" s="45"/>
      <c r="G555" s="2"/>
      <c r="H555" s="29"/>
      <c r="I555" s="30"/>
      <c r="J555" s="30"/>
    </row>
    <row r="556" spans="1:16" s="3" customFormat="1">
      <c r="A556" s="1" t="s">
        <v>913</v>
      </c>
      <c r="B556" s="28"/>
      <c r="C556" s="28"/>
      <c r="D556" s="28"/>
      <c r="E556" s="2"/>
      <c r="F556" s="45"/>
      <c r="G556" s="2"/>
      <c r="H556" s="29"/>
      <c r="I556" s="30"/>
      <c r="J556" s="30"/>
    </row>
    <row r="557" spans="1:16" s="3" customFormat="1">
      <c r="A557" s="1" t="s">
        <v>914</v>
      </c>
      <c r="B557" s="28"/>
      <c r="C557" s="28"/>
      <c r="D557" s="28"/>
      <c r="E557" s="2"/>
      <c r="F557" s="45"/>
      <c r="G557" s="2"/>
      <c r="H557" s="29"/>
      <c r="I557" s="30"/>
      <c r="J557" s="30"/>
    </row>
    <row r="558" spans="1:16">
      <c r="A558" s="17" t="s">
        <v>915</v>
      </c>
    </row>
    <row r="559" spans="1:16">
      <c r="A559" s="42" t="s">
        <v>916</v>
      </c>
      <c r="B559" s="28"/>
      <c r="C559" s="28"/>
      <c r="D559" s="28"/>
      <c r="E559" s="2"/>
      <c r="F559" s="45"/>
      <c r="G559" s="2"/>
      <c r="H559" s="29"/>
      <c r="I559" s="30"/>
      <c r="J559" s="30"/>
    </row>
    <row r="560" spans="1:16">
      <c r="A560" s="39"/>
      <c r="B560" s="1"/>
      <c r="C560" s="1"/>
      <c r="D560" s="1"/>
      <c r="E560" s="51"/>
    </row>
    <row r="563" spans="9:10">
      <c r="I563" s="16" t="s">
        <v>28</v>
      </c>
      <c r="J563" s="16" t="s">
        <v>28</v>
      </c>
    </row>
    <row r="564" spans="9:10">
      <c r="I564" s="16" t="s">
        <v>28</v>
      </c>
      <c r="J564" s="16" t="s">
        <v>28</v>
      </c>
    </row>
    <row r="565" spans="9:10">
      <c r="I565" s="16" t="s">
        <v>28</v>
      </c>
      <c r="J565" s="16" t="s">
        <v>28</v>
      </c>
    </row>
    <row r="566" spans="9:10">
      <c r="I566" s="16" t="s">
        <v>28</v>
      </c>
      <c r="J566" s="16" t="s">
        <v>28</v>
      </c>
    </row>
    <row r="567" spans="9:10">
      <c r="I567" s="16" t="s">
        <v>28</v>
      </c>
      <c r="J567" s="16" t="s">
        <v>28</v>
      </c>
    </row>
    <row r="568" spans="9:10">
      <c r="I568" s="16" t="s">
        <v>28</v>
      </c>
      <c r="J568" s="16" t="s">
        <v>28</v>
      </c>
    </row>
    <row r="569" spans="9:10">
      <c r="I569" s="16" t="s">
        <v>28</v>
      </c>
      <c r="J569" s="16" t="s">
        <v>28</v>
      </c>
    </row>
    <row r="570" spans="9:10">
      <c r="I570" s="16" t="s">
        <v>28</v>
      </c>
      <c r="J570" s="16" t="s">
        <v>28</v>
      </c>
    </row>
    <row r="571" spans="9:10">
      <c r="I571" s="16" t="s">
        <v>28</v>
      </c>
      <c r="J571" s="16" t="s">
        <v>28</v>
      </c>
    </row>
    <row r="572" spans="9:10">
      <c r="I572" s="16" t="s">
        <v>28</v>
      </c>
      <c r="J572" s="16" t="s">
        <v>28</v>
      </c>
    </row>
    <row r="573" spans="9:10">
      <c r="I573" s="16" t="s">
        <v>28</v>
      </c>
      <c r="J573" s="16" t="s">
        <v>28</v>
      </c>
    </row>
    <row r="574" spans="9:10">
      <c r="I574" s="16" t="s">
        <v>28</v>
      </c>
      <c r="J574" s="16" t="s">
        <v>28</v>
      </c>
    </row>
    <row r="575" spans="9:10">
      <c r="I575" s="16" t="s">
        <v>28</v>
      </c>
      <c r="J575" s="16" t="s">
        <v>28</v>
      </c>
    </row>
    <row r="576" spans="9:10">
      <c r="I576" s="16" t="s">
        <v>28</v>
      </c>
      <c r="J576" s="16" t="s">
        <v>28</v>
      </c>
    </row>
    <row r="577" spans="9:10">
      <c r="I577" s="16" t="s">
        <v>28</v>
      </c>
      <c r="J577" s="16" t="s">
        <v>28</v>
      </c>
    </row>
    <row r="578" spans="9:10">
      <c r="I578" s="16" t="s">
        <v>28</v>
      </c>
      <c r="J578" s="16" t="s">
        <v>28</v>
      </c>
    </row>
    <row r="579" spans="9:10">
      <c r="I579" s="16" t="s">
        <v>28</v>
      </c>
      <c r="J579" s="16" t="s">
        <v>28</v>
      </c>
    </row>
    <row r="580" spans="9:10">
      <c r="I580" s="16" t="s">
        <v>28</v>
      </c>
      <c r="J580" s="16" t="s">
        <v>28</v>
      </c>
    </row>
    <row r="581" spans="9:10">
      <c r="I581" s="16" t="s">
        <v>28</v>
      </c>
      <c r="J581" s="16" t="s">
        <v>28</v>
      </c>
    </row>
  </sheetData>
  <sortState xmlns:xlrd2="http://schemas.microsoft.com/office/spreadsheetml/2017/richdata2" ref="A233:Q237">
    <sortCondition ref="A233:A237"/>
    <sortCondition ref="C233:C237"/>
  </sortState>
  <mergeCells count="2">
    <mergeCell ref="I1:I8"/>
    <mergeCell ref="J1:J8"/>
  </mergeCells>
  <conditionalFormatting sqref="G550 G551:H555 G559:H559">
    <cfRule type="cellIs" dxfId="5" priority="87" operator="lessThan">
      <formula>0</formula>
    </cfRule>
  </conditionalFormatting>
  <conditionalFormatting sqref="G9 G556:G557">
    <cfRule type="cellIs" dxfId="4" priority="136" operator="lessThan">
      <formula>0</formula>
    </cfRule>
  </conditionalFormatting>
  <conditionalFormatting sqref="H556:H557 H9">
    <cfRule type="cellIs" dxfId="3" priority="56" operator="lessThan">
      <formula>0</formula>
    </cfRule>
  </conditionalFormatting>
  <conditionalFormatting sqref="H550">
    <cfRule type="cellIs" dxfId="2" priority="7" operator="lessThan">
      <formula>0</formula>
    </cfRule>
  </conditionalFormatting>
  <conditionalFormatting sqref="G10:G549">
    <cfRule type="cellIs" dxfId="1" priority="5" operator="lessThan">
      <formula>0</formula>
    </cfRule>
  </conditionalFormatting>
  <conditionalFormatting sqref="H10:H549">
    <cfRule type="cellIs" dxfId="0" priority="1" operator="lessThan">
      <formula>0</formula>
    </cfRule>
  </conditionalFormatting>
  <printOptions horizontalCentered="1" gridLines="1"/>
  <pageMargins left="0.5" right="0.5" top="0.66" bottom="0.65" header="0.3" footer="0.3"/>
  <pageSetup scale="75" orientation="portrait" r:id="rId1"/>
  <headerFooter>
    <oddHeader xml:space="preserve">&amp;L&amp;"Times,Regular"Comp of FY21 Adjusted 03/23/21 versus
FY21 Adjusted 04/13/21 State Aid Allocation&amp;C&amp;"Times,Regular"Oklahoma State Department of Education&amp;R&amp;"Times,Regular"4/13/21
</oddHeader>
    <oddFooter>&amp;L&amp;"Times,Regular"State Aid Section
&amp;A
&amp;C&amp;"Times,Regular"&amp;P</oddFooter>
  </headerFooter>
  <ignoredErrors>
    <ignoredError sqref="H551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59B53B3DBC0E42BB084EAD845FD746" ma:contentTypeVersion="12" ma:contentTypeDescription="Create a new document." ma:contentTypeScope="" ma:versionID="b649657add3b352ac4a1d30a9b822117">
  <xsd:schema xmlns:xsd="http://www.w3.org/2001/XMLSchema" xmlns:xs="http://www.w3.org/2001/XMLSchema" xmlns:p="http://schemas.microsoft.com/office/2006/metadata/properties" xmlns:ns1="http://schemas.microsoft.com/sharepoint/v3" xmlns:ns2="6a36c8ef-8d2d-435b-aee1-e7e8dc8524ff" xmlns:ns3="ab252108-1312-4126-8895-69de05005ca8" targetNamespace="http://schemas.microsoft.com/office/2006/metadata/properties" ma:root="true" ma:fieldsID="d435275c7921aa724b5fda8e6cd6892b" ns1:_="" ns2:_="" ns3:_="">
    <xsd:import namespace="http://schemas.microsoft.com/sharepoint/v3"/>
    <xsd:import namespace="6a36c8ef-8d2d-435b-aee1-e7e8dc8524ff"/>
    <xsd:import namespace="ab252108-1312-4126-8895-69de05005c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36c8ef-8d2d-435b-aee1-e7e8dc8524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52108-1312-4126-8895-69de05005c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365617F-3AC8-4F25-BD69-CA6466C7EA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25CA6F-E0A1-4EAC-B532-2D608E15D6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a36c8ef-8d2d-435b-aee1-e7e8dc8524ff"/>
    <ds:schemaRef ds:uri="ab252108-1312-4126-8895-69de05005c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907ABE-D2B2-4169-AB49-DF9B371B91D7}">
  <ds:schemaRefs>
    <ds:schemaRef ds:uri="http://schemas.microsoft.com/office/infopath/2007/PartnerControls"/>
    <ds:schemaRef ds:uri="http://purl.org/dc/elements/1.1/"/>
    <ds:schemaRef ds:uri="http://schemas.microsoft.com/sharepoint/v3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ab252108-1312-4126-8895-69de05005ca8"/>
    <ds:schemaRef ds:uri="6a36c8ef-8d2d-435b-aee1-e7e8dc8524ff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032321 vs 04132021 (1)</vt:lpstr>
      <vt:lpstr>'032321 vs 04132021 (1)'!Print_Area</vt:lpstr>
      <vt:lpstr>'032321 vs 04132021 (1)'!Print_Titles</vt:lpstr>
    </vt:vector>
  </TitlesOfParts>
  <Manager/>
  <Company>Oklahoma State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Ivester</dc:creator>
  <cp:keywords/>
  <dc:description/>
  <cp:lastModifiedBy>Mitzi Perry</cp:lastModifiedBy>
  <cp:revision/>
  <cp:lastPrinted>2021-04-14T15:59:02Z</cp:lastPrinted>
  <dcterms:created xsi:type="dcterms:W3CDTF">2015-07-01T17:30:33Z</dcterms:created>
  <dcterms:modified xsi:type="dcterms:W3CDTF">2021-04-14T17:43:35Z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0x0101005A59B53B3DBC0E42BB084EAD845FD746</vt:lpwstr>
  </property>
</Properties>
</file>