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492\OneDrive - State of Oklahoma\Documents\Calc Sheets\FY21 Calc. Sheets\10. FY21 Adj. Calc. 051021\"/>
    </mc:Choice>
  </mc:AlternateContent>
  <xr:revisionPtr revIDLastSave="0" documentId="11_2A14F5885C2BD097611EB8B8874AB24AFB245127" xr6:coauthVersionLast="47" xr6:coauthVersionMax="47" xr10:uidLastSave="{00000000-0000-0000-0000-000000000000}"/>
  <bookViews>
    <workbookView xWindow="0" yWindow="0" windowWidth="26505" windowHeight="10560" tabRatio="885" xr2:uid="{00000000-000D-0000-FFFF-FFFF00000000}"/>
  </bookViews>
  <sheets>
    <sheet name="050421 vs 051021" sheetId="4" r:id="rId1"/>
  </sheets>
  <definedNames>
    <definedName name="_xlnm.Print_Area" localSheetId="0">'050421 vs 051021'!$A$9:$J$559</definedName>
    <definedName name="_xlnm.Print_Titles" localSheetId="0">'050421 vs 051021'!$1:$8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1" i="4" l="1"/>
  <c r="G549" i="4" l="1"/>
  <c r="H549" i="4" s="1"/>
  <c r="G548" i="4"/>
  <c r="H548" i="4" s="1"/>
  <c r="G547" i="4"/>
  <c r="H547" i="4" s="1"/>
  <c r="G546" i="4"/>
  <c r="H546" i="4" s="1"/>
  <c r="G545" i="4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G383" i="4"/>
  <c r="H383" i="4" s="1"/>
  <c r="G382" i="4"/>
  <c r="H382" i="4" s="1"/>
  <c r="G381" i="4"/>
  <c r="H381" i="4" s="1"/>
  <c r="G380" i="4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40" i="4" l="1"/>
  <c r="H142" i="4"/>
  <c r="H207" i="4"/>
  <c r="H292" i="4"/>
  <c r="H308" i="4"/>
  <c r="H322" i="4"/>
  <c r="H345" i="4"/>
  <c r="H364" i="4"/>
  <c r="H380" i="4"/>
  <c r="H384" i="4"/>
  <c r="H401" i="4"/>
  <c r="H412" i="4"/>
  <c r="H496" i="4"/>
  <c r="H524" i="4"/>
  <c r="H545" i="4"/>
  <c r="I551" i="4"/>
  <c r="J551" i="4"/>
  <c r="A551" i="4" l="1"/>
  <c r="E551" i="4" l="1"/>
  <c r="H9" i="4" l="1"/>
  <c r="G551" i="4" l="1"/>
  <c r="H551" i="4" l="1"/>
</calcChain>
</file>

<file path=xl/sharedStrings.xml><?xml version="1.0" encoding="utf-8"?>
<sst xmlns="http://schemas.openxmlformats.org/spreadsheetml/2006/main" count="3190" uniqueCount="920">
  <si>
    <t>* Salary Incentive Factor times 20 Mills</t>
  </si>
  <si>
    <t>Col. 1</t>
  </si>
  <si>
    <t>Col. 2</t>
  </si>
  <si>
    <t>Col. 3</t>
  </si>
  <si>
    <t>Col. 4</t>
  </si>
  <si>
    <t>No Foundation</t>
  </si>
  <si>
    <t>No Salary Incent.</t>
  </si>
  <si>
    <t>FY2021</t>
  </si>
  <si>
    <t>(Col. 2 - Col. 1)</t>
  </si>
  <si>
    <t>(Col. 3 ÷ Col. 1)</t>
  </si>
  <si>
    <t>Adjusted Midyear</t>
  </si>
  <si>
    <t>Differences</t>
  </si>
  <si>
    <t>Growth/Loss</t>
  </si>
  <si>
    <t>Allocation</t>
  </si>
  <si>
    <t>05/04/21</t>
  </si>
  <si>
    <t>05/10/21</t>
  </si>
  <si>
    <t>Found. $1,718.70</t>
  </si>
  <si>
    <t>Found. $1,718.85</t>
  </si>
  <si>
    <t>Found.   + $  0.15</t>
  </si>
  <si>
    <t>Salary* $83.61</t>
  </si>
  <si>
    <t>Salary* $83.62</t>
  </si>
  <si>
    <t>Salary*  + $  0.01</t>
  </si>
  <si>
    <t>County Name</t>
  </si>
  <si>
    <t>District Name</t>
  </si>
  <si>
    <t>Total $3,390.90</t>
  </si>
  <si>
    <t>Total $3,391.25</t>
  </si>
  <si>
    <t>Total      + $  0.35</t>
  </si>
  <si>
    <t>01</t>
  </si>
  <si>
    <t xml:space="preserve">ADAIR       </t>
  </si>
  <si>
    <t>C019</t>
  </si>
  <si>
    <t xml:space="preserve">PEAVINE                       </t>
  </si>
  <si>
    <t xml:space="preserve">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</si>
  <si>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</si>
  <si>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</si>
  <si>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</si>
  <si>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</si>
  <si>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</si>
  <si>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</si>
  <si>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</si>
  <si>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</si>
  <si>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</si>
  <si>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</si>
  <si>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</si>
  <si>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</si>
  <si>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</si>
  <si>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</si>
  <si>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</si>
  <si>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</si>
  <si>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</si>
  <si>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</si>
  <si>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</si>
  <si>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</si>
  <si>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</si>
  <si>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</si>
  <si>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</si>
  <si>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</si>
  <si>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</si>
  <si>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</si>
  <si>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</si>
  <si>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</si>
  <si>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</si>
  <si>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</si>
  <si>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</si>
  <si>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</si>
  <si>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</si>
  <si>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</si>
  <si>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</si>
  <si>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</si>
  <si>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</si>
  <si>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</si>
  <si>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</si>
  <si>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</si>
  <si>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</si>
  <si>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</si>
  <si>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</si>
  <si>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</si>
  <si>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</si>
  <si>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</si>
  <si>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</si>
  <si>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</si>
  <si>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</si>
  <si>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</si>
  <si>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</si>
  <si>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</si>
  <si>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</si>
  <si>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</si>
  <si>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</si>
  <si>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</si>
  <si>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</si>
  <si>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</si>
  <si>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</si>
  <si>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</si>
  <si>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</si>
  <si>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</si>
  <si>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</si>
  <si>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</si>
  <si>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</si>
  <si>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</si>
  <si>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</si>
  <si>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</si>
  <si>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</si>
  <si>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</si>
  <si>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</si>
  <si>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</si>
  <si>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</si>
  <si>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</si>
  <si>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</si>
  <si>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</si>
  <si>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</si>
  <si>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</si>
  <si>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</si>
  <si>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</si>
  <si>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</si>
  <si>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</si>
  <si>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</si>
  <si>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</si>
  <si>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</si>
  <si>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</si>
  <si>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</si>
  <si>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</si>
  <si>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</si>
  <si>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</si>
  <si>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</si>
  <si>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</si>
  <si>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</si>
  <si>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</si>
  <si>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</si>
  <si>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</si>
  <si>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</si>
  <si>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</si>
  <si>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</si>
  <si>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</si>
  <si>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</si>
  <si>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</si>
  <si>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</si>
  <si>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</si>
  <si>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</si>
  <si>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</si>
  <si>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</si>
  <si>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</si>
  <si>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</si>
  <si>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</si>
  <si>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</si>
  <si>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</si>
  <si>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</si>
  <si>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</si>
  <si>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</si>
  <si>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</si>
  <si>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</si>
  <si>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</si>
  <si>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</si>
  <si>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</si>
  <si>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</si>
  <si>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</si>
  <si>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</si>
  <si>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</si>
  <si>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</si>
  <si>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</si>
  <si>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</si>
  <si>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</si>
  <si>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</si>
  <si>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</si>
  <si>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</si>
  <si>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</si>
  <si>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</si>
  <si>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</si>
  <si>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</si>
  <si>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</si>
  <si>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</si>
  <si>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</si>
  <si>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</si>
  <si>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</si>
  <si>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</si>
  <si>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</si>
  <si>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</si>
  <si>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</si>
  <si>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</si>
  <si>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</si>
  <si>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</si>
  <si>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</si>
  <si>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</si>
  <si>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</si>
  <si>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</si>
  <si>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</si>
  <si>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</si>
  <si>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</si>
  <si>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</si>
  <si>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</si>
  <si>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</si>
  <si>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</si>
  <si>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</si>
  <si>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</si>
  <si>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</si>
  <si>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</si>
  <si>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</si>
  <si>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</si>
  <si>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</si>
  <si>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</si>
  <si>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</si>
  <si>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</si>
  <si>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</si>
  <si>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</si>
  <si>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</si>
  <si>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</si>
  <si>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</si>
  <si>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</si>
  <si>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</si>
  <si>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</si>
  <si>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</si>
  <si>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</si>
  <si>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</si>
  <si>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</si>
  <si>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</si>
  <si>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</si>
  <si>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</si>
  <si>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</si>
  <si>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</si>
  <si>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</si>
  <si>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</si>
  <si>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</si>
  <si>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</si>
  <si>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</si>
  <si>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</si>
  <si>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</si>
  <si>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</si>
  <si>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</si>
  <si>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</si>
  <si>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</si>
  <si>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</si>
  <si>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</si>
  <si>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</si>
  <si>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</si>
  <si>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</si>
  <si>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</si>
  <si>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</si>
  <si>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</si>
  <si>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</si>
  <si>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</si>
  <si>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</si>
  <si>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</si>
  <si>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</si>
  <si>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</si>
  <si>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</si>
  <si>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</si>
  <si>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</si>
  <si>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</si>
  <si>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</si>
  <si>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</si>
  <si>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</si>
  <si>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</si>
  <si>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</si>
  <si>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</si>
  <si>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</si>
  <si>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</si>
  <si>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</si>
  <si>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</si>
  <si>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</si>
  <si>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</si>
  <si>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</si>
  <si>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</si>
  <si>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</si>
  <si>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</si>
  <si>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</si>
  <si>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</si>
  <si>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</si>
  <si>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</si>
  <si>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</si>
  <si>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</si>
  <si>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</si>
  <si>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</si>
  <si>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</si>
  <si>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</si>
  <si>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</si>
  <si>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</si>
  <si>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</si>
  <si>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</si>
  <si>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</si>
  <si>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</si>
  <si>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</si>
  <si>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</si>
  <si>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</si>
  <si>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</si>
  <si>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</si>
  <si>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</si>
  <si>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</si>
  <si>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</si>
  <si>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</si>
  <si>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</si>
  <si>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</si>
  <si>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</si>
  <si>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</si>
  <si>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</si>
  <si>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</si>
  <si>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</si>
  <si>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</si>
  <si>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</si>
  <si>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</si>
  <si>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</si>
  <si>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</si>
  <si>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</si>
  <si>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</si>
  <si>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</si>
  <si>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</si>
  <si>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</si>
  <si>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</si>
  <si>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</si>
  <si>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</si>
  <si>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</si>
  <si>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</si>
  <si>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</si>
  <si>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</si>
  <si>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</si>
  <si>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</si>
  <si>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</si>
  <si>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</si>
  <si>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</si>
  <si>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</si>
  <si>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</si>
  <si>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</si>
  <si>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</si>
  <si>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</si>
  <si>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</si>
  <si>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</si>
  <si>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</si>
  <si>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</si>
  <si>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</si>
  <si>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</si>
  <si>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</si>
  <si>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</si>
  <si>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</si>
  <si>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</si>
  <si>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</si>
  <si>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</si>
  <si>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</si>
  <si>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</si>
  <si>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</si>
  <si>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</si>
  <si>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</si>
  <si>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</si>
  <si>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</si>
  <si>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</si>
  <si>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</si>
  <si>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</si>
  <si>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</si>
  <si>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</si>
  <si>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</si>
  <si>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</si>
  <si>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</si>
  <si>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</si>
  <si>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</si>
  <si>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</si>
  <si>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</si>
  <si>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</si>
  <si>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</si>
  <si>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</si>
  <si>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</si>
  <si>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</si>
  <si>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</si>
  <si>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</si>
  <si>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</si>
  <si>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</si>
  <si>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</si>
  <si>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</si>
  <si>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</si>
  <si>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</si>
  <si>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</si>
  <si>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</si>
  <si>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</si>
  <si>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</si>
  <si>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</si>
  <si>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</si>
  <si>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</si>
  <si>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</si>
  <si>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</si>
  <si>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</si>
  <si>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</si>
  <si>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</si>
  <si>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</si>
  <si>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</si>
  <si>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</si>
  <si>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</si>
  <si>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</si>
  <si>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</si>
  <si>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</si>
  <si>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</si>
  <si>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</si>
  <si>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</si>
  <si>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</si>
  <si>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</si>
  <si>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</si>
  <si>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</si>
  <si>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</si>
  <si>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</si>
  <si>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</si>
  <si>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</si>
  <si>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</si>
  <si>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</si>
  <si>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</si>
  <si>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</si>
  <si>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</si>
  <si>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</si>
  <si>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</si>
  <si>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</si>
  <si>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</si>
  <si>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</si>
  <si>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</si>
  <si>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</si>
  <si>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</si>
  <si>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</si>
  <si>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</si>
  <si>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</si>
  <si>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</si>
  <si>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</si>
  <si>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</si>
  <si>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</si>
  <si>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</si>
  <si>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</si>
  <si>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</si>
  <si>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</si>
  <si>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</si>
  <si>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</si>
  <si>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</si>
  <si>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</si>
  <si>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</si>
  <si>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</si>
  <si>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</si>
  <si>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</si>
  <si>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</si>
  <si>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</si>
  <si>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</si>
  <si>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</si>
  <si>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</si>
  <si>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</si>
  <si>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</si>
  <si>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</si>
  <si>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</si>
  <si>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</si>
  <si>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</si>
  <si>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</si>
  <si>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</si>
  <si>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</si>
  <si>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</si>
  <si>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</si>
  <si>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</si>
  <si>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</si>
  <si>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</si>
  <si>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</si>
  <si>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</si>
  <si>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</si>
  <si>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</si>
  <si>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</si>
  <si>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</si>
  <si>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</si>
  <si>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</si>
  <si>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</si>
  <si>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</si>
  <si>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</si>
  <si>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</si>
  <si>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</si>
  <si>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</si>
  <si>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</si>
  <si>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</si>
  <si>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</si>
  <si>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</si>
  <si>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</si>
  <si>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</si>
  <si>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</si>
  <si>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</si>
  <si>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</si>
  <si>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</si>
  <si>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</si>
  <si>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</si>
  <si>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</si>
  <si>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</si>
  <si>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</si>
  <si>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</si>
  <si>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</si>
  <si>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</si>
  <si>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</si>
  <si>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</si>
  <si>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</si>
  <si>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</si>
  <si>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</si>
  <si>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</si>
  <si>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</si>
  <si>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</si>
  <si>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</si>
  <si>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</si>
  <si>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</si>
  <si>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</si>
  <si>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</si>
  <si>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</si>
  <si>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</si>
  <si>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</si>
  <si>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</si>
  <si>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</si>
  <si>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</si>
  <si>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</si>
  <si>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</si>
  <si>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</si>
  <si>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</si>
  <si>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</si>
  <si>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</si>
  <si>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</si>
  <si>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</si>
  <si>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</si>
  <si>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</si>
  <si>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</si>
  <si>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</si>
  <si>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</si>
  <si>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</si>
  <si>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</si>
  <si>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</si>
  <si>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</si>
  <si>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</si>
  <si>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</si>
  <si>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</si>
  <si>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</si>
  <si>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</si>
  <si>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</si>
  <si>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</si>
  <si>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</si>
  <si>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</si>
  <si>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</si>
  <si>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</si>
  <si>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</si>
  <si>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</si>
  <si>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</si>
  <si>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</si>
  <si>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</si>
  <si>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</si>
  <si>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</si>
  <si>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</si>
  <si>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</si>
  <si>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</si>
  <si>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</si>
  <si>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</si>
  <si>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</si>
  <si>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</si>
  <si>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</si>
  <si>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</si>
  <si>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</si>
  <si>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</si>
  <si>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</si>
  <si>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</si>
  <si>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</si>
  <si>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</si>
  <si>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</si>
  <si>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</si>
  <si>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</si>
  <si>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</si>
  <si>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</si>
  <si>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</si>
  <si>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</si>
  <si>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</si>
  <si>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</si>
  <si>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</si>
  <si>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</si>
  <si>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</si>
  <si>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</si>
  <si>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</si>
  <si>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</si>
  <si>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</si>
  <si>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</si>
  <si>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</si>
  <si>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</si>
  <si>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</si>
  <si>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</si>
  <si>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</si>
  <si>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</si>
  <si>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</si>
  <si>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</si>
  <si>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</si>
  <si>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</si>
  <si>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</si>
  <si>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</si>
  <si>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</si>
  <si>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</si>
  <si>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</si>
  <si>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</si>
  <si>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</si>
  <si>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</si>
  <si>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</si>
  <si>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</si>
  <si>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</si>
  <si>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</si>
  <si>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</si>
  <si>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</si>
  <si>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</si>
  <si>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</si>
  <si>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</si>
  <si>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</si>
  <si>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</si>
  <si>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</si>
  <si>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</si>
  <si>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</si>
  <si>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</si>
  <si>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</si>
  <si>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</si>
  <si>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</si>
  <si>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E003</t>
  </si>
  <si>
    <t>OKC CHARTER: HUPFELD/W VILLAGE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</si>
  <si>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</si>
  <si>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</si>
  <si>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</si>
  <si>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</si>
  <si>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</si>
  <si>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</si>
  <si>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E021</t>
  </si>
  <si>
    <t xml:space="preserve">OKC CHARTER SANTA FE SOUTH    </t>
  </si>
  <si>
    <t>E028</t>
  </si>
  <si>
    <t>OKC CHARTER JOHN REX CHARTER</t>
  </si>
  <si>
    <t>G004</t>
  </si>
  <si>
    <t xml:space="preserve">ASTEC CHARTERS                </t>
  </si>
  <si>
    <t>G007</t>
  </si>
  <si>
    <t xml:space="preserve">JOHN W REX CHARTER ELEMENTARY </t>
  </si>
  <si>
    <t>G008</t>
  </si>
  <si>
    <t xml:space="preserve">EPIC BLENDED LEARNING CHARTER </t>
  </si>
  <si>
    <t>G009</t>
  </si>
  <si>
    <t>DOVE SCHOOL OF OKC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</si>
  <si>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</si>
  <si>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</si>
  <si>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</si>
  <si>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</si>
  <si>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</si>
  <si>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</si>
  <si>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</si>
  <si>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</si>
  <si>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</si>
  <si>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</si>
  <si>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</si>
  <si>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</si>
  <si>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</si>
  <si>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</si>
  <si>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</si>
  <si>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</si>
  <si>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</si>
  <si>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</si>
  <si>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</si>
  <si>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</si>
  <si>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</si>
  <si>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</si>
  <si>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</si>
  <si>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</si>
  <si>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</si>
  <si>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</si>
  <si>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</si>
  <si>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</si>
  <si>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</si>
  <si>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</si>
  <si>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</si>
  <si>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</si>
  <si>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</si>
  <si>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</si>
  <si>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</si>
  <si>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</si>
  <si>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</si>
  <si>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</si>
  <si>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</si>
  <si>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</si>
  <si>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</si>
  <si>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</si>
  <si>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</si>
  <si>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</si>
  <si>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</si>
  <si>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</si>
  <si>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</si>
  <si>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</si>
  <si>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</si>
  <si>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</si>
  <si>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</si>
  <si>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</si>
  <si>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</si>
  <si>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</si>
  <si>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</si>
  <si>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</si>
  <si>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</si>
  <si>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</si>
  <si>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</si>
  <si>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</si>
  <si>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</si>
  <si>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</si>
  <si>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</si>
  <si>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</si>
  <si>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</si>
  <si>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</si>
  <si>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</si>
  <si>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</si>
  <si>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</si>
  <si>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</si>
  <si>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</si>
  <si>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</si>
  <si>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</si>
  <si>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</si>
  <si>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</si>
  <si>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</si>
  <si>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</si>
  <si>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</si>
  <si>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</si>
  <si>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</si>
  <si>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</si>
  <si>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</si>
  <si>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</si>
  <si>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</si>
  <si>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</si>
  <si>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</si>
  <si>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</si>
  <si>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</si>
  <si>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</si>
  <si>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</si>
  <si>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</si>
  <si>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</si>
  <si>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</si>
  <si>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</si>
  <si>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</si>
  <si>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</si>
  <si>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</si>
  <si>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</si>
  <si>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</si>
  <si>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</si>
  <si>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</si>
  <si>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</si>
  <si>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</si>
  <si>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</si>
  <si>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</si>
  <si>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</si>
  <si>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</si>
  <si>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</si>
  <si>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</si>
  <si>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</si>
  <si>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</si>
  <si>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</si>
  <si>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</si>
  <si>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</si>
  <si>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</si>
  <si>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</si>
  <si>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</si>
  <si>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</si>
  <si>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</si>
  <si>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</si>
  <si>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</si>
  <si>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</si>
  <si>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</si>
  <si>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</si>
  <si>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</si>
  <si>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</si>
  <si>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</si>
  <si>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</si>
  <si>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</si>
  <si>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</si>
  <si>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</si>
  <si>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</si>
  <si>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</si>
  <si>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</si>
  <si>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</si>
  <si>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</si>
  <si>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</si>
  <si>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</si>
  <si>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</si>
  <si>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</si>
  <si>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</si>
  <si>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</si>
  <si>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</si>
  <si>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</si>
  <si>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</si>
  <si>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</si>
  <si>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</si>
  <si>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</si>
  <si>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</si>
  <si>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</si>
  <si>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</si>
  <si>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</si>
  <si>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</si>
  <si>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</si>
  <si>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</si>
  <si>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</si>
  <si>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</si>
  <si>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</si>
  <si>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</si>
  <si>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</si>
  <si>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</si>
  <si>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</si>
  <si>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</si>
  <si>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</si>
  <si>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</si>
  <si>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</si>
  <si>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</si>
  <si>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</si>
  <si>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</si>
  <si>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</si>
  <si>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</si>
  <si>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</si>
  <si>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</si>
  <si>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</si>
  <si>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</si>
  <si>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</si>
  <si>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</si>
  <si>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</si>
  <si>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</si>
  <si>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</si>
  <si>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</si>
  <si>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</si>
  <si>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</si>
  <si>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</si>
  <si>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</si>
  <si>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</si>
  <si>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</si>
  <si>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</si>
  <si>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</si>
  <si>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</si>
  <si>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</si>
  <si>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</si>
  <si>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</si>
  <si>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</si>
  <si>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</si>
  <si>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</si>
  <si>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</si>
  <si>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</si>
  <si>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</si>
  <si>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</si>
  <si>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</si>
  <si>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</si>
  <si>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</si>
  <si>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</si>
  <si>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</si>
  <si>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</si>
  <si>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</si>
  <si>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</si>
  <si>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</si>
  <si>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</si>
  <si>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</si>
  <si>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</si>
  <si>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</si>
  <si>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</si>
  <si>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</si>
  <si>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</si>
  <si>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</si>
  <si>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</si>
  <si>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</si>
  <si>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</si>
  <si>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</si>
  <si>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</si>
  <si>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</si>
  <si>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</si>
  <si>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</si>
  <si>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</si>
  <si>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</si>
  <si>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</si>
  <si>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</si>
  <si>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</si>
  <si>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</si>
  <si>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</si>
  <si>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</si>
  <si>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</si>
  <si>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</si>
  <si>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</si>
  <si>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</si>
  <si>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</si>
  <si>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</si>
  <si>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</si>
  <si>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</si>
  <si>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</si>
  <si>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</si>
  <si>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</si>
  <si>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</si>
  <si>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</si>
  <si>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</si>
  <si>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</si>
  <si>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</si>
  <si>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</si>
  <si>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</si>
  <si>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</si>
  <si>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</si>
  <si>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</si>
  <si>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</si>
  <si>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</si>
  <si>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</si>
  <si>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</si>
  <si>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</si>
  <si>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</si>
  <si>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</si>
  <si>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</si>
  <si>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</si>
  <si>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</si>
  <si>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</si>
  <si>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</si>
  <si>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</si>
  <si>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</si>
  <si>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</si>
  <si>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</si>
  <si>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</si>
  <si>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</si>
  <si>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</si>
  <si>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</si>
  <si>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</si>
  <si>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</si>
  <si>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</si>
  <si>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</si>
  <si>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</si>
  <si>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</si>
  <si>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</si>
  <si>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</si>
  <si>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</si>
  <si>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</si>
  <si>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</si>
  <si>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</si>
  <si>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</si>
  <si>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</si>
  <si>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</si>
  <si>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</si>
  <si>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</si>
  <si>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</si>
  <si>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(31)</t>
  </si>
  <si>
    <t>ANNEXATIONS &amp; CHANGES:</t>
  </si>
  <si>
    <t>01C032 Greasy annexed into 01C029 Dahlonegah effective 07/10/20</t>
  </si>
  <si>
    <t>39I004 Panola voted to close high school &amp; change to 39C004 Panola (K-8) effective 07/10/20</t>
  </si>
  <si>
    <t>55E024 Dove Science Academy changed sponsors, changing to 55G009 Dove Schools of OKC effective 07/01/20</t>
  </si>
  <si>
    <t>55G007 John Rex Charter changed sponsors, changing to 55E028 John Rex Charter School notified on 08/10/20</t>
  </si>
  <si>
    <t>55Z007 Oklahoma Information &amp; Technology School effective 07/01/20</t>
  </si>
  <si>
    <t>13I011 Keyes Mandatory annexation into 13I002 Boise City effective 06/30/20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</si>
</sst>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Geneva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4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42" fontId="5" fillId="0" borderId="2" xfId="0" applyNumberFormat="1" applyFont="1" applyFill="1" applyBorder="1" applyAlignment="1">
      <alignment horizontal="center"/>
    </xf>
    <xf numFmtId="42" fontId="5" fillId="0" borderId="1" xfId="0" applyNumberFormat="1" applyFont="1" applyFill="1" applyBorder="1" applyAlignment="1">
      <alignment horizontal="center"/>
    </xf>
    <xf numFmtId="0" fontId="5" fillId="0" borderId="1" xfId="3" applyFont="1" applyFill="1" applyBorder="1"/>
    <xf numFmtId="0" fontId="5" fillId="0" borderId="0" xfId="3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/>
    <xf numFmtId="44" fontId="5" fillId="0" borderId="1" xfId="0" applyNumberFormat="1" applyFont="1" applyFill="1" applyBorder="1"/>
    <xf numFmtId="0" fontId="4" fillId="0" borderId="10" xfId="6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1" xfId="0" applyFont="1" applyFill="1" applyBorder="1" applyAlignment="1"/>
    <xf numFmtId="44" fontId="5" fillId="0" borderId="6" xfId="0" applyNumberFormat="1" applyFont="1" applyFill="1" applyBorder="1"/>
    <xf numFmtId="0" fontId="9" fillId="0" borderId="14" xfId="0" applyFont="1" applyBorder="1" applyAlignment="1">
      <alignment horizontal="center"/>
    </xf>
    <xf numFmtId="4" fontId="10" fillId="0" borderId="15" xfId="6" applyNumberFormat="1" applyFont="1" applyFill="1" applyBorder="1"/>
    <xf numFmtId="4" fontId="10" fillId="0" borderId="16" xfId="6" applyNumberFormat="1" applyFont="1" applyFill="1" applyBorder="1"/>
    <xf numFmtId="44" fontId="10" fillId="0" borderId="16" xfId="6" applyNumberFormat="1" applyFont="1" applyFill="1" applyBorder="1"/>
    <xf numFmtId="44" fontId="9" fillId="0" borderId="17" xfId="0" applyNumberFormat="1" applyFont="1" applyFill="1" applyBorder="1"/>
    <xf numFmtId="42" fontId="9" fillId="0" borderId="0" xfId="0" applyNumberFormat="1" applyFont="1" applyFill="1" applyBorder="1"/>
    <xf numFmtId="0" fontId="9" fillId="0" borderId="0" xfId="0" applyFont="1"/>
    <xf numFmtId="0" fontId="9" fillId="0" borderId="0" xfId="1" applyFont="1" applyFill="1" applyBorder="1" applyAlignment="1">
      <alignment horizontal="left"/>
    </xf>
    <xf numFmtId="0" fontId="6" fillId="0" borderId="1" xfId="0" applyFont="1" applyFill="1" applyBorder="1" applyAlignment="1"/>
    <xf numFmtId="0" fontId="4" fillId="0" borderId="0" xfId="0" applyFont="1" applyFill="1"/>
    <xf numFmtId="0" fontId="4" fillId="0" borderId="7" xfId="0" applyFont="1" applyFill="1" applyBorder="1"/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/>
    </xf>
    <xf numFmtId="3" fontId="9" fillId="0" borderId="13" xfId="0" quotePrefix="1" applyNumberFormat="1" applyFont="1" applyFill="1" applyBorder="1" applyAlignment="1">
      <alignment horizontal="center"/>
    </xf>
    <xf numFmtId="3" fontId="9" fillId="0" borderId="16" xfId="0" quotePrefix="1" applyNumberFormat="1" applyFont="1" applyFill="1" applyBorder="1" applyAlignment="1">
      <alignment horizontal="center"/>
    </xf>
    <xf numFmtId="3" fontId="9" fillId="0" borderId="12" xfId="0" quotePrefix="1" applyNumberFormat="1" applyFont="1" applyFill="1" applyBorder="1" applyAlignment="1">
      <alignment horizontal="center"/>
    </xf>
    <xf numFmtId="3" fontId="9" fillId="0" borderId="5" xfId="0" quotePrefix="1" applyNumberFormat="1" applyFont="1" applyFill="1" applyBorder="1" applyAlignment="1">
      <alignment horizontal="center"/>
    </xf>
    <xf numFmtId="3" fontId="9" fillId="0" borderId="8" xfId="0" quotePrefix="1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7" xfId="0" applyFont="1" applyFill="1" applyBorder="1"/>
    <xf numFmtId="10" fontId="5" fillId="0" borderId="16" xfId="0" applyNumberFormat="1" applyFont="1" applyFill="1" applyBorder="1"/>
    <xf numFmtId="10" fontId="5" fillId="0" borderId="17" xfId="0" applyNumberFormat="1" applyFont="1" applyFill="1" applyBorder="1"/>
    <xf numFmtId="3" fontId="9" fillId="0" borderId="18" xfId="0" quotePrefix="1" applyNumberFormat="1" applyFont="1" applyFill="1" applyBorder="1" applyAlignment="1">
      <alignment horizontal="center"/>
    </xf>
    <xf numFmtId="3" fontId="5" fillId="0" borderId="1" xfId="0" quotePrefix="1" applyNumberFormat="1" applyFont="1" applyFill="1" applyBorder="1" applyAlignment="1">
      <alignment horizontal="center"/>
    </xf>
    <xf numFmtId="3" fontId="5" fillId="0" borderId="6" xfId="0" quotePrefix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9" fillId="0" borderId="2" xfId="0" applyNumberFormat="1" applyFont="1" applyFill="1" applyBorder="1"/>
    <xf numFmtId="4" fontId="9" fillId="0" borderId="1" xfId="0" applyNumberFormat="1" applyFont="1" applyFill="1" applyBorder="1"/>
    <xf numFmtId="4" fontId="9" fillId="0" borderId="13" xfId="0" applyNumberFormat="1" applyFont="1" applyFill="1" applyBorder="1"/>
    <xf numFmtId="44" fontId="9" fillId="0" borderId="1" xfId="0" applyNumberFormat="1" applyFont="1" applyFill="1" applyBorder="1"/>
    <xf numFmtId="44" fontId="9" fillId="0" borderId="12" xfId="0" applyNumberFormat="1" applyFont="1" applyFill="1" applyBorder="1"/>
    <xf numFmtId="3" fontId="9" fillId="0" borderId="0" xfId="0" applyNumberFormat="1" applyFont="1" applyFill="1" applyBorder="1"/>
    <xf numFmtId="0" fontId="5" fillId="0" borderId="9" xfId="0" applyFont="1" applyFill="1" applyBorder="1" applyAlignment="1">
      <alignment horizontal="center" textRotation="90" wrapText="1"/>
    </xf>
    <xf numFmtId="0" fontId="5" fillId="0" borderId="10" xfId="0" applyFont="1" applyFill="1" applyBorder="1" applyAlignment="1">
      <alignment horizontal="center" textRotation="90" wrapText="1"/>
    </xf>
    <xf numFmtId="0" fontId="5" fillId="0" borderId="11" xfId="0" applyFont="1" applyFill="1" applyBorder="1" applyAlignment="1">
      <alignment horizontal="center" textRotation="90" wrapText="1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6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1"/>
  <sheetViews>
    <sheetView tabSelected="1" workbookViewId="0">
      <pane xSplit="4" ySplit="8" topLeftCell="E9" activePane="bottomRight" state="frozen"/>
      <selection pane="bottomRight" activeCell="E9" sqref="E9"/>
      <selection pane="bottomLeft" activeCell="A9" sqref="A9"/>
      <selection pane="topRight" activeCell="E1" sqref="E1"/>
    </sheetView>
  </sheetViews>
  <sheetFormatPr defaultRowHeight="12.75"/>
  <cols>
    <col min="1" max="1" width="4.42578125" style="18" customWidth="1"/>
    <col min="2" max="2" width="16.7109375" style="8" customWidth="1"/>
    <col min="3" max="3" width="6.7109375" style="8" customWidth="1"/>
    <col min="4" max="4" width="25.7109375" style="8" customWidth="1"/>
    <col min="5" max="5" width="17.5703125" style="45" customWidth="1"/>
    <col min="6" max="6" width="18" style="45" customWidth="1"/>
    <col min="7" max="7" width="14.28515625" style="15" bestFit="1" customWidth="1"/>
    <col min="8" max="8" width="12.7109375" style="8" bestFit="1" customWidth="1"/>
    <col min="9" max="9" width="4.42578125" style="16" customWidth="1"/>
    <col min="10" max="10" width="4.28515625" style="16" customWidth="1"/>
    <col min="11" max="12" width="13.28515625" customWidth="1"/>
    <col min="13" max="13" width="9.85546875" bestFit="1" customWidth="1"/>
    <col min="14" max="17" width="9.140625" style="3"/>
    <col min="18" max="16384" width="9.140625" style="8"/>
  </cols>
  <sheetData>
    <row r="1" spans="1:17" ht="12.75" customHeight="1" thickBot="1">
      <c r="A1" s="4" t="s">
        <v>0</v>
      </c>
      <c r="B1" s="5"/>
      <c r="C1" s="5"/>
      <c r="D1" s="6"/>
      <c r="E1" s="68" t="s">
        <v>1</v>
      </c>
      <c r="F1" s="39" t="s">
        <v>2</v>
      </c>
      <c r="G1" s="7" t="s">
        <v>3</v>
      </c>
      <c r="H1" s="19" t="s">
        <v>4</v>
      </c>
      <c r="I1" s="76" t="s">
        <v>5</v>
      </c>
      <c r="J1" s="76" t="s">
        <v>6</v>
      </c>
    </row>
    <row r="2" spans="1:17" ht="13.5" customHeight="1">
      <c r="A2" s="47"/>
      <c r="B2" s="22"/>
      <c r="C2" s="1"/>
      <c r="D2" s="1"/>
      <c r="E2" s="68" t="s">
        <v>7</v>
      </c>
      <c r="F2" s="50" t="s">
        <v>7</v>
      </c>
      <c r="G2" s="27" t="s">
        <v>8</v>
      </c>
      <c r="H2" s="59" t="s">
        <v>9</v>
      </c>
      <c r="I2" s="77"/>
      <c r="J2" s="77"/>
    </row>
    <row r="3" spans="1:17" ht="12.75" customHeight="1">
      <c r="A3" s="37"/>
      <c r="B3" s="22"/>
      <c r="C3" s="1"/>
      <c r="D3" s="1"/>
      <c r="E3" s="69" t="s">
        <v>10</v>
      </c>
      <c r="F3" s="51" t="s">
        <v>10</v>
      </c>
      <c r="G3" s="28" t="s">
        <v>11</v>
      </c>
      <c r="H3" s="60" t="s">
        <v>12</v>
      </c>
      <c r="I3" s="77"/>
      <c r="J3" s="77"/>
    </row>
    <row r="4" spans="1:17" ht="12.75" customHeight="1">
      <c r="A4" s="37"/>
      <c r="B4" s="22"/>
      <c r="C4" s="1"/>
      <c r="D4" s="1"/>
      <c r="E4" s="52" t="s">
        <v>13</v>
      </c>
      <c r="F4" s="53" t="s">
        <v>13</v>
      </c>
      <c r="G4" s="28"/>
      <c r="H4" s="60"/>
      <c r="I4" s="77"/>
      <c r="J4" s="77"/>
    </row>
    <row r="5" spans="1:17">
      <c r="A5" s="37"/>
      <c r="B5" s="22"/>
      <c r="C5" s="1"/>
      <c r="D5" s="1"/>
      <c r="E5" s="54" t="s">
        <v>14</v>
      </c>
      <c r="F5" s="55" t="s">
        <v>15</v>
      </c>
      <c r="G5" s="28"/>
      <c r="H5" s="61"/>
      <c r="I5" s="77"/>
      <c r="J5" s="77"/>
    </row>
    <row r="6" spans="1:17">
      <c r="A6" s="32"/>
      <c r="B6" s="3"/>
      <c r="C6" s="3"/>
      <c r="D6" s="3"/>
      <c r="E6" s="54" t="s">
        <v>16</v>
      </c>
      <c r="F6" s="57" t="s">
        <v>17</v>
      </c>
      <c r="G6" s="66" t="s">
        <v>18</v>
      </c>
      <c r="H6" s="61"/>
      <c r="I6" s="77"/>
      <c r="J6" s="77"/>
    </row>
    <row r="7" spans="1:17">
      <c r="A7" s="9"/>
      <c r="B7" s="1"/>
      <c r="C7" s="1"/>
      <c r="D7" s="1"/>
      <c r="E7" s="54" t="s">
        <v>19</v>
      </c>
      <c r="F7" s="65" t="s">
        <v>20</v>
      </c>
      <c r="G7" s="66" t="s">
        <v>21</v>
      </c>
      <c r="H7" s="61"/>
      <c r="I7" s="77"/>
      <c r="J7" s="77"/>
    </row>
    <row r="8" spans="1:17" ht="13.5" thickBot="1">
      <c r="A8" s="10" t="s">
        <v>22</v>
      </c>
      <c r="B8" s="11"/>
      <c r="C8" s="12" t="s">
        <v>23</v>
      </c>
      <c r="D8" s="49"/>
      <c r="E8" s="56" t="s">
        <v>24</v>
      </c>
      <c r="F8" s="58" t="s">
        <v>25</v>
      </c>
      <c r="G8" s="67" t="s">
        <v>26</v>
      </c>
      <c r="H8" s="62"/>
      <c r="I8" s="78"/>
      <c r="J8" s="78"/>
    </row>
    <row r="9" spans="1:17" s="17" customFormat="1">
      <c r="A9" s="33" t="s">
        <v>27</v>
      </c>
      <c r="B9" s="1" t="s">
        <v>28</v>
      </c>
      <c r="C9" s="1" t="s">
        <v>29</v>
      </c>
      <c r="D9" s="1" t="s">
        <v>30</v>
      </c>
      <c r="E9" s="70">
        <v>609067.85</v>
      </c>
      <c r="F9" s="40">
        <v>609147.71</v>
      </c>
      <c r="G9" s="34">
        <f t="shared" ref="G9:G72" si="0">SUM(F9-E9)</f>
        <v>79.85999999998603</v>
      </c>
      <c r="H9" s="63">
        <f t="shared" ref="H9:H27" si="1">ROUND(G9/E9,4)</f>
        <v>1E-4</v>
      </c>
      <c r="I9" s="35" t="s">
        <v>31</v>
      </c>
      <c r="J9" s="35" t="s">
        <v>31</v>
      </c>
      <c r="K9"/>
      <c r="L9"/>
      <c r="M9"/>
      <c r="N9" s="1"/>
      <c r="O9" s="1"/>
      <c r="P9" s="1"/>
      <c r="Q9" s="1"/>
    </row>
    <row r="10" spans="1:17" s="17" customFormat="1">
      <c r="A10" s="33" t="s">
        <v>27</v>
      </c>
      <c r="B10" s="1" t="s">
        <v>28</v>
      </c>
      <c r="C10" s="1" t="s">
        <v>32</v>
      </c>
      <c r="D10" s="1" t="s">
        <v>33</v>
      </c>
      <c r="E10" s="71">
        <v>3201707.81</v>
      </c>
      <c r="F10" s="41">
        <v>3202067.54</v>
      </c>
      <c r="G10" s="34">
        <f t="shared" si="0"/>
        <v>359.72999999998137</v>
      </c>
      <c r="H10" s="63">
        <f t="shared" si="1"/>
        <v>1E-4</v>
      </c>
      <c r="I10" s="35" t="s">
        <v>31</v>
      </c>
      <c r="J10" s="35" t="s">
        <v>31</v>
      </c>
      <c r="K10"/>
      <c r="L10"/>
      <c r="M10"/>
      <c r="N10" s="1"/>
      <c r="O10" s="1"/>
      <c r="P10" s="1"/>
      <c r="Q10" s="1"/>
    </row>
    <row r="11" spans="1:17" s="17" customFormat="1">
      <c r="A11" s="33" t="s">
        <v>27</v>
      </c>
      <c r="B11" s="1" t="s">
        <v>28</v>
      </c>
      <c r="C11" s="1" t="s">
        <v>34</v>
      </c>
      <c r="D11" s="1" t="s">
        <v>35</v>
      </c>
      <c r="E11" s="71">
        <v>1117720.1299999999</v>
      </c>
      <c r="F11" s="41">
        <v>1117845.04</v>
      </c>
      <c r="G11" s="34">
        <f t="shared" si="0"/>
        <v>124.91000000014901</v>
      </c>
      <c r="H11" s="63">
        <f t="shared" si="1"/>
        <v>1E-4</v>
      </c>
      <c r="I11" s="35" t="s">
        <v>31</v>
      </c>
      <c r="J11" s="35" t="s">
        <v>31</v>
      </c>
      <c r="K11"/>
      <c r="L11"/>
      <c r="M11"/>
      <c r="N11" s="1"/>
      <c r="O11" s="1"/>
      <c r="P11" s="1"/>
      <c r="Q11" s="1"/>
    </row>
    <row r="12" spans="1:17" s="17" customFormat="1">
      <c r="A12" s="33" t="s">
        <v>27</v>
      </c>
      <c r="B12" s="1" t="s">
        <v>28</v>
      </c>
      <c r="C12" s="1" t="s">
        <v>36</v>
      </c>
      <c r="D12" s="1" t="s">
        <v>37</v>
      </c>
      <c r="E12" s="71">
        <v>1716160.51</v>
      </c>
      <c r="F12" s="41">
        <v>1716358.28</v>
      </c>
      <c r="G12" s="34">
        <f t="shared" si="0"/>
        <v>197.77000000001863</v>
      </c>
      <c r="H12" s="63">
        <f t="shared" si="1"/>
        <v>1E-4</v>
      </c>
      <c r="I12" s="35" t="s">
        <v>31</v>
      </c>
      <c r="J12" s="35" t="s">
        <v>31</v>
      </c>
      <c r="K12"/>
      <c r="L12"/>
      <c r="M12"/>
      <c r="N12" s="1"/>
      <c r="O12" s="1"/>
      <c r="P12" s="1"/>
      <c r="Q12" s="1"/>
    </row>
    <row r="13" spans="1:17" s="17" customFormat="1">
      <c r="A13" s="33" t="s">
        <v>27</v>
      </c>
      <c r="B13" s="1" t="s">
        <v>28</v>
      </c>
      <c r="C13" s="1" t="s">
        <v>38</v>
      </c>
      <c r="D13" s="1" t="s">
        <v>39</v>
      </c>
      <c r="E13" s="71">
        <v>1174622.82</v>
      </c>
      <c r="F13" s="41">
        <v>1174760.3500000001</v>
      </c>
      <c r="G13" s="34">
        <f t="shared" si="0"/>
        <v>137.53000000002794</v>
      </c>
      <c r="H13" s="63">
        <f t="shared" si="1"/>
        <v>1E-4</v>
      </c>
      <c r="I13" s="35" t="s">
        <v>31</v>
      </c>
      <c r="J13" s="35" t="s">
        <v>31</v>
      </c>
      <c r="K13"/>
      <c r="L13"/>
      <c r="M13"/>
      <c r="N13" s="1"/>
      <c r="O13" s="1"/>
      <c r="P13" s="1"/>
      <c r="Q13" s="1"/>
    </row>
    <row r="14" spans="1:17" s="17" customFormat="1">
      <c r="A14" s="33" t="s">
        <v>27</v>
      </c>
      <c r="B14" s="1" t="s">
        <v>28</v>
      </c>
      <c r="C14" s="1" t="s">
        <v>40</v>
      </c>
      <c r="D14" s="1" t="s">
        <v>41</v>
      </c>
      <c r="E14" s="71">
        <v>1210479.18</v>
      </c>
      <c r="F14" s="41">
        <v>1210651.3600000001</v>
      </c>
      <c r="G14" s="34">
        <f t="shared" si="0"/>
        <v>172.18000000016764</v>
      </c>
      <c r="H14" s="63">
        <f t="shared" si="1"/>
        <v>1E-4</v>
      </c>
      <c r="I14" s="35" t="s">
        <v>31</v>
      </c>
      <c r="J14" s="35" t="s">
        <v>31</v>
      </c>
      <c r="K14"/>
      <c r="L14"/>
      <c r="M14"/>
      <c r="N14" s="1"/>
      <c r="O14" s="1"/>
      <c r="P14" s="1"/>
      <c r="Q14" s="1"/>
    </row>
    <row r="15" spans="1:17" s="17" customFormat="1">
      <c r="A15" s="33" t="s">
        <v>27</v>
      </c>
      <c r="B15" s="1" t="s">
        <v>28</v>
      </c>
      <c r="C15" s="1" t="s">
        <v>42</v>
      </c>
      <c r="D15" s="1" t="s">
        <v>43</v>
      </c>
      <c r="E15" s="71">
        <v>5083670.53</v>
      </c>
      <c r="F15" s="41">
        <v>5084377.26</v>
      </c>
      <c r="G15" s="34">
        <f t="shared" si="0"/>
        <v>706.72999999951571</v>
      </c>
      <c r="H15" s="63">
        <f t="shared" si="1"/>
        <v>1E-4</v>
      </c>
      <c r="I15" s="35" t="s">
        <v>31</v>
      </c>
      <c r="J15" s="35" t="s">
        <v>31</v>
      </c>
      <c r="K15"/>
      <c r="L15"/>
      <c r="M15"/>
      <c r="N15" s="1"/>
      <c r="O15" s="1"/>
      <c r="P15" s="1"/>
      <c r="Q15" s="1"/>
    </row>
    <row r="16" spans="1:17" s="17" customFormat="1">
      <c r="A16" s="33" t="s">
        <v>27</v>
      </c>
      <c r="B16" s="1" t="s">
        <v>28</v>
      </c>
      <c r="C16" s="1" t="s">
        <v>44</v>
      </c>
      <c r="D16" s="1" t="s">
        <v>45</v>
      </c>
      <c r="E16" s="71">
        <v>5912931.9400000004</v>
      </c>
      <c r="F16" s="41">
        <v>5913750.5099999998</v>
      </c>
      <c r="G16" s="34">
        <f t="shared" si="0"/>
        <v>818.5699999993667</v>
      </c>
      <c r="H16" s="63">
        <f t="shared" si="1"/>
        <v>1E-4</v>
      </c>
      <c r="I16" s="35" t="s">
        <v>31</v>
      </c>
      <c r="J16" s="35" t="s">
        <v>31</v>
      </c>
      <c r="K16"/>
      <c r="L16"/>
      <c r="M16"/>
      <c r="N16" s="1"/>
      <c r="O16" s="1"/>
      <c r="P16" s="1"/>
      <c r="Q16" s="1"/>
    </row>
    <row r="17" spans="1:17" s="17" customFormat="1">
      <c r="A17" s="33" t="s">
        <v>27</v>
      </c>
      <c r="B17" s="1" t="s">
        <v>28</v>
      </c>
      <c r="C17" s="1" t="s">
        <v>46</v>
      </c>
      <c r="D17" s="1" t="s">
        <v>47</v>
      </c>
      <c r="E17" s="71">
        <v>976024.89</v>
      </c>
      <c r="F17" s="41">
        <v>976145.96</v>
      </c>
      <c r="G17" s="34">
        <f t="shared" si="0"/>
        <v>121.06999999994878</v>
      </c>
      <c r="H17" s="63">
        <f t="shared" si="1"/>
        <v>1E-4</v>
      </c>
      <c r="I17" s="35" t="s">
        <v>31</v>
      </c>
      <c r="J17" s="35" t="s">
        <v>31</v>
      </c>
      <c r="K17"/>
      <c r="L17"/>
      <c r="M17"/>
      <c r="N17" s="1"/>
      <c r="O17" s="1"/>
      <c r="P17" s="1"/>
      <c r="Q17" s="1"/>
    </row>
    <row r="18" spans="1:17" s="17" customFormat="1">
      <c r="A18" s="33" t="s">
        <v>48</v>
      </c>
      <c r="B18" s="1" t="s">
        <v>49</v>
      </c>
      <c r="C18" s="1" t="s">
        <v>50</v>
      </c>
      <c r="D18" s="1" t="s">
        <v>51</v>
      </c>
      <c r="E18" s="71">
        <v>21775.07</v>
      </c>
      <c r="F18" s="41">
        <v>21775.07</v>
      </c>
      <c r="G18" s="34">
        <f t="shared" si="0"/>
        <v>0</v>
      </c>
      <c r="H18" s="63">
        <f t="shared" si="1"/>
        <v>0</v>
      </c>
      <c r="I18" s="35">
        <v>1</v>
      </c>
      <c r="J18" s="35">
        <v>1</v>
      </c>
      <c r="K18"/>
      <c r="L18"/>
      <c r="M18"/>
      <c r="N18" s="1"/>
      <c r="O18" s="1"/>
      <c r="P18" s="1"/>
      <c r="Q18" s="1"/>
    </row>
    <row r="19" spans="1:17" s="17" customFormat="1">
      <c r="A19" s="33" t="s">
        <v>48</v>
      </c>
      <c r="B19" s="1" t="s">
        <v>49</v>
      </c>
      <c r="C19" s="1" t="s">
        <v>52</v>
      </c>
      <c r="D19" s="1" t="s">
        <v>53</v>
      </c>
      <c r="E19" s="71">
        <v>593180.92000000004</v>
      </c>
      <c r="F19" s="41">
        <v>593329.92000000004</v>
      </c>
      <c r="G19" s="34">
        <f t="shared" si="0"/>
        <v>149</v>
      </c>
      <c r="H19" s="63">
        <f t="shared" si="1"/>
        <v>2.9999999999999997E-4</v>
      </c>
      <c r="I19" s="35">
        <v>1</v>
      </c>
      <c r="J19" s="35" t="s">
        <v>31</v>
      </c>
      <c r="K19"/>
      <c r="L19"/>
      <c r="M19"/>
      <c r="N19" s="1"/>
      <c r="O19" s="1"/>
      <c r="P19" s="1"/>
      <c r="Q19" s="1"/>
    </row>
    <row r="20" spans="1:17" s="17" customFormat="1">
      <c r="A20" s="33" t="s">
        <v>48</v>
      </c>
      <c r="B20" s="1" t="s">
        <v>49</v>
      </c>
      <c r="C20" s="1" t="s">
        <v>54</v>
      </c>
      <c r="D20" s="1" t="s">
        <v>55</v>
      </c>
      <c r="E20" s="71">
        <v>376567.83</v>
      </c>
      <c r="F20" s="41">
        <v>376691.43</v>
      </c>
      <c r="G20" s="34">
        <f t="shared" si="0"/>
        <v>123.59999999997672</v>
      </c>
      <c r="H20" s="63">
        <f t="shared" si="1"/>
        <v>2.9999999999999997E-4</v>
      </c>
      <c r="I20" s="35">
        <v>1</v>
      </c>
      <c r="J20" s="35" t="s">
        <v>31</v>
      </c>
      <c r="K20"/>
      <c r="L20"/>
      <c r="M20"/>
      <c r="N20" s="1"/>
      <c r="O20" s="1"/>
      <c r="P20" s="1"/>
      <c r="Q20" s="1"/>
    </row>
    <row r="21" spans="1:17" s="17" customFormat="1">
      <c r="A21" s="33" t="s">
        <v>56</v>
      </c>
      <c r="B21" s="1" t="s">
        <v>57</v>
      </c>
      <c r="C21" s="1" t="s">
        <v>58</v>
      </c>
      <c r="D21" s="1" t="s">
        <v>59</v>
      </c>
      <c r="E21" s="71">
        <v>1231738.8799999999</v>
      </c>
      <c r="F21" s="41">
        <v>1231905.48</v>
      </c>
      <c r="G21" s="34">
        <f t="shared" si="0"/>
        <v>166.60000000009313</v>
      </c>
      <c r="H21" s="63">
        <f t="shared" si="1"/>
        <v>1E-4</v>
      </c>
      <c r="I21" s="35" t="s">
        <v>31</v>
      </c>
      <c r="J21" s="35" t="s">
        <v>31</v>
      </c>
      <c r="K21"/>
      <c r="L21"/>
      <c r="M21"/>
      <c r="N21" s="1"/>
      <c r="O21" s="1"/>
      <c r="P21" s="1"/>
      <c r="Q21" s="1"/>
    </row>
    <row r="22" spans="1:17" s="17" customFormat="1">
      <c r="A22" s="33" t="s">
        <v>56</v>
      </c>
      <c r="B22" s="1" t="s">
        <v>57</v>
      </c>
      <c r="C22" s="1" t="s">
        <v>32</v>
      </c>
      <c r="D22" s="1" t="s">
        <v>60</v>
      </c>
      <c r="E22" s="71">
        <v>1340179.1200000001</v>
      </c>
      <c r="F22" s="41">
        <v>1340366.3999999999</v>
      </c>
      <c r="G22" s="34">
        <f t="shared" si="0"/>
        <v>187.27999999979511</v>
      </c>
      <c r="H22" s="63">
        <f t="shared" si="1"/>
        <v>1E-4</v>
      </c>
      <c r="I22" s="35" t="s">
        <v>31</v>
      </c>
      <c r="J22" s="35" t="s">
        <v>31</v>
      </c>
      <c r="K22"/>
      <c r="L22"/>
      <c r="M22"/>
      <c r="N22" s="1"/>
      <c r="O22" s="1"/>
      <c r="P22" s="1"/>
      <c r="Q22" s="1"/>
    </row>
    <row r="23" spans="1:17" s="17" customFormat="1">
      <c r="A23" s="33" t="s">
        <v>56</v>
      </c>
      <c r="B23" s="1" t="s">
        <v>57</v>
      </c>
      <c r="C23" s="1" t="s">
        <v>61</v>
      </c>
      <c r="D23" s="1" t="s">
        <v>62</v>
      </c>
      <c r="E23" s="71">
        <v>1116102.02</v>
      </c>
      <c r="F23" s="41">
        <v>1116260.8700000001</v>
      </c>
      <c r="G23" s="34">
        <f t="shared" si="0"/>
        <v>158.85000000009313</v>
      </c>
      <c r="H23" s="63">
        <f t="shared" si="1"/>
        <v>1E-4</v>
      </c>
      <c r="I23" s="35" t="s">
        <v>31</v>
      </c>
      <c r="J23" s="35" t="s">
        <v>31</v>
      </c>
      <c r="K23"/>
      <c r="L23"/>
      <c r="M23"/>
      <c r="N23" s="1"/>
      <c r="O23" s="1"/>
      <c r="P23" s="1"/>
      <c r="Q23" s="1"/>
    </row>
    <row r="24" spans="1:17" s="17" customFormat="1">
      <c r="A24" s="33" t="s">
        <v>56</v>
      </c>
      <c r="B24" s="1" t="s">
        <v>57</v>
      </c>
      <c r="C24" s="1" t="s">
        <v>63</v>
      </c>
      <c r="D24" s="1" t="s">
        <v>64</v>
      </c>
      <c r="E24" s="71">
        <v>4426127.76</v>
      </c>
      <c r="F24" s="41">
        <v>4426766.49</v>
      </c>
      <c r="G24" s="34">
        <f t="shared" si="0"/>
        <v>638.73000000044703</v>
      </c>
      <c r="H24" s="63">
        <f t="shared" si="1"/>
        <v>1E-4</v>
      </c>
      <c r="I24" s="35" t="s">
        <v>31</v>
      </c>
      <c r="J24" s="35" t="s">
        <v>31</v>
      </c>
      <c r="K24"/>
      <c r="L24"/>
      <c r="M24"/>
      <c r="N24" s="1"/>
      <c r="O24" s="1"/>
      <c r="P24" s="1"/>
      <c r="Q24" s="1"/>
    </row>
    <row r="25" spans="1:17" s="17" customFormat="1">
      <c r="A25" s="33" t="s">
        <v>56</v>
      </c>
      <c r="B25" s="1" t="s">
        <v>57</v>
      </c>
      <c r="C25" s="1" t="s">
        <v>65</v>
      </c>
      <c r="D25" s="1" t="s">
        <v>66</v>
      </c>
      <c r="E25" s="71">
        <v>2189917.4500000002</v>
      </c>
      <c r="F25" s="41">
        <v>2190231.7000000002</v>
      </c>
      <c r="G25" s="34">
        <f t="shared" si="0"/>
        <v>314.25</v>
      </c>
      <c r="H25" s="63">
        <f t="shared" si="1"/>
        <v>1E-4</v>
      </c>
      <c r="I25" s="35" t="s">
        <v>31</v>
      </c>
      <c r="J25" s="35" t="s">
        <v>31</v>
      </c>
      <c r="K25"/>
      <c r="L25"/>
      <c r="M25"/>
      <c r="N25" s="1"/>
      <c r="O25" s="1"/>
      <c r="P25" s="1"/>
      <c r="Q25" s="1"/>
    </row>
    <row r="26" spans="1:17" s="17" customFormat="1">
      <c r="A26" s="33" t="s">
        <v>56</v>
      </c>
      <c r="B26" s="1" t="s">
        <v>57</v>
      </c>
      <c r="C26" s="1" t="s">
        <v>67</v>
      </c>
      <c r="D26" s="1" t="s">
        <v>68</v>
      </c>
      <c r="E26" s="71">
        <v>974256.31</v>
      </c>
      <c r="F26" s="41">
        <v>974422.28</v>
      </c>
      <c r="G26" s="34">
        <f t="shared" si="0"/>
        <v>165.96999999997206</v>
      </c>
      <c r="H26" s="63">
        <f t="shared" si="1"/>
        <v>2.0000000000000001E-4</v>
      </c>
      <c r="I26" s="35" t="s">
        <v>31</v>
      </c>
      <c r="J26" s="35" t="s">
        <v>31</v>
      </c>
      <c r="K26"/>
      <c r="L26"/>
      <c r="M26"/>
      <c r="N26" s="1"/>
      <c r="O26" s="1"/>
      <c r="P26" s="1"/>
      <c r="Q26" s="1"/>
    </row>
    <row r="27" spans="1:17" s="17" customFormat="1">
      <c r="A27" s="33" t="s">
        <v>69</v>
      </c>
      <c r="B27" s="1" t="s">
        <v>70</v>
      </c>
      <c r="C27" s="1" t="s">
        <v>71</v>
      </c>
      <c r="D27" s="1" t="s">
        <v>72</v>
      </c>
      <c r="E27" s="71">
        <v>717909.94</v>
      </c>
      <c r="F27" s="41">
        <v>718130.41</v>
      </c>
      <c r="G27" s="34">
        <f t="shared" si="0"/>
        <v>220.47000000008848</v>
      </c>
      <c r="H27" s="63">
        <f t="shared" si="1"/>
        <v>2.9999999999999997E-4</v>
      </c>
      <c r="I27" s="35" t="s">
        <v>31</v>
      </c>
      <c r="J27" s="35" t="s">
        <v>31</v>
      </c>
      <c r="K27"/>
      <c r="L27"/>
      <c r="M27"/>
      <c r="N27" s="1"/>
      <c r="O27" s="1"/>
      <c r="P27" s="1"/>
      <c r="Q27" s="1"/>
    </row>
    <row r="28" spans="1:17" s="17" customFormat="1">
      <c r="A28" s="33" t="s">
        <v>69</v>
      </c>
      <c r="B28" s="1" t="s">
        <v>70</v>
      </c>
      <c r="C28" s="1" t="s">
        <v>73</v>
      </c>
      <c r="D28" s="1" t="s">
        <v>74</v>
      </c>
      <c r="E28" s="71">
        <v>0</v>
      </c>
      <c r="F28" s="41">
        <v>0</v>
      </c>
      <c r="G28" s="34">
        <f t="shared" si="0"/>
        <v>0</v>
      </c>
      <c r="H28" s="63">
        <v>0</v>
      </c>
      <c r="I28" s="35">
        <v>1</v>
      </c>
      <c r="J28" s="35">
        <v>1</v>
      </c>
      <c r="K28"/>
      <c r="L28"/>
      <c r="M28"/>
      <c r="N28" s="1"/>
      <c r="O28" s="1"/>
      <c r="P28" s="1"/>
      <c r="Q28" s="1"/>
    </row>
    <row r="29" spans="1:17" s="17" customFormat="1">
      <c r="A29" s="33" t="s">
        <v>69</v>
      </c>
      <c r="B29" s="1" t="s">
        <v>70</v>
      </c>
      <c r="C29" s="1" t="s">
        <v>75</v>
      </c>
      <c r="D29" s="1" t="s">
        <v>76</v>
      </c>
      <c r="E29" s="71">
        <v>37822</v>
      </c>
      <c r="F29" s="41">
        <v>37890.6</v>
      </c>
      <c r="G29" s="34">
        <f t="shared" si="0"/>
        <v>68.599999999998545</v>
      </c>
      <c r="H29" s="63">
        <f t="shared" ref="H29:H60" si="2">ROUND(G29/E29,4)</f>
        <v>1.8E-3</v>
      </c>
      <c r="I29" s="35">
        <v>1</v>
      </c>
      <c r="J29" s="35" t="s">
        <v>31</v>
      </c>
      <c r="K29"/>
      <c r="L29"/>
      <c r="M29"/>
      <c r="N29" s="1"/>
      <c r="O29" s="1"/>
      <c r="P29" s="1"/>
      <c r="Q29" s="1"/>
    </row>
    <row r="30" spans="1:17" s="17" customFormat="1">
      <c r="A30" s="33" t="s">
        <v>69</v>
      </c>
      <c r="B30" s="1" t="s">
        <v>70</v>
      </c>
      <c r="C30" s="1" t="s">
        <v>77</v>
      </c>
      <c r="D30" s="1" t="s">
        <v>78</v>
      </c>
      <c r="E30" s="71">
        <v>1205377.1499999999</v>
      </c>
      <c r="F30" s="41">
        <v>1205683.1200000001</v>
      </c>
      <c r="G30" s="34">
        <f t="shared" si="0"/>
        <v>305.97000000020489</v>
      </c>
      <c r="H30" s="63">
        <f t="shared" si="2"/>
        <v>2.9999999999999997E-4</v>
      </c>
      <c r="I30" s="35" t="s">
        <v>31</v>
      </c>
      <c r="J30" s="35" t="s">
        <v>31</v>
      </c>
      <c r="K30"/>
      <c r="L30"/>
      <c r="M30"/>
      <c r="N30" s="1"/>
      <c r="O30" s="1"/>
      <c r="P30" s="1"/>
      <c r="Q30" s="1"/>
    </row>
    <row r="31" spans="1:17" s="17" customFormat="1">
      <c r="A31" s="33" t="s">
        <v>79</v>
      </c>
      <c r="B31" s="1" t="s">
        <v>80</v>
      </c>
      <c r="C31" s="1" t="s">
        <v>81</v>
      </c>
      <c r="D31" s="1" t="s">
        <v>82</v>
      </c>
      <c r="E31" s="71">
        <v>2037025.19</v>
      </c>
      <c r="F31" s="41">
        <v>2037483.63</v>
      </c>
      <c r="G31" s="34">
        <f t="shared" si="0"/>
        <v>458.43999999994412</v>
      </c>
      <c r="H31" s="63">
        <f t="shared" si="2"/>
        <v>2.0000000000000001E-4</v>
      </c>
      <c r="I31" s="35" t="s">
        <v>31</v>
      </c>
      <c r="J31" s="35" t="s">
        <v>31</v>
      </c>
      <c r="K31"/>
      <c r="L31"/>
      <c r="M31"/>
      <c r="N31" s="1"/>
      <c r="O31" s="1"/>
      <c r="P31" s="1"/>
      <c r="Q31" s="1"/>
    </row>
    <row r="32" spans="1:17" s="17" customFormat="1">
      <c r="A32" s="33" t="s">
        <v>79</v>
      </c>
      <c r="B32" s="1" t="s">
        <v>80</v>
      </c>
      <c r="C32" s="1" t="s">
        <v>83</v>
      </c>
      <c r="D32" s="1" t="s">
        <v>84</v>
      </c>
      <c r="E32" s="71">
        <v>6206062.7999999998</v>
      </c>
      <c r="F32" s="41">
        <v>6207254.1699999999</v>
      </c>
      <c r="G32" s="34">
        <f t="shared" si="0"/>
        <v>1191.3700000001118</v>
      </c>
      <c r="H32" s="63">
        <f t="shared" si="2"/>
        <v>2.0000000000000001E-4</v>
      </c>
      <c r="I32" s="35" t="s">
        <v>31</v>
      </c>
      <c r="J32" s="35" t="s">
        <v>31</v>
      </c>
      <c r="K32"/>
      <c r="L32"/>
      <c r="M32"/>
      <c r="N32" s="1"/>
      <c r="O32" s="1"/>
      <c r="P32" s="1"/>
      <c r="Q32" s="1"/>
    </row>
    <row r="33" spans="1:17" s="17" customFormat="1">
      <c r="A33" s="33" t="s">
        <v>79</v>
      </c>
      <c r="B33" s="1" t="s">
        <v>80</v>
      </c>
      <c r="C33" s="1" t="s">
        <v>85</v>
      </c>
      <c r="D33" s="1" t="s">
        <v>86</v>
      </c>
      <c r="E33" s="71">
        <v>717326.08</v>
      </c>
      <c r="F33" s="41">
        <v>717735.52</v>
      </c>
      <c r="G33" s="34">
        <f t="shared" si="0"/>
        <v>409.44000000006054</v>
      </c>
      <c r="H33" s="63">
        <f t="shared" si="2"/>
        <v>5.9999999999999995E-4</v>
      </c>
      <c r="I33" s="35" t="s">
        <v>31</v>
      </c>
      <c r="J33" s="35" t="s">
        <v>31</v>
      </c>
      <c r="K33"/>
      <c r="L33"/>
      <c r="M33"/>
      <c r="N33" s="1"/>
      <c r="O33" s="1"/>
      <c r="P33" s="1"/>
      <c r="Q33" s="1"/>
    </row>
    <row r="34" spans="1:17" s="17" customFormat="1">
      <c r="A34" s="33" t="s">
        <v>79</v>
      </c>
      <c r="B34" s="1" t="s">
        <v>80</v>
      </c>
      <c r="C34" s="1" t="s">
        <v>87</v>
      </c>
      <c r="D34" s="1" t="s">
        <v>88</v>
      </c>
      <c r="E34" s="71">
        <v>1044994.96</v>
      </c>
      <c r="F34" s="41">
        <v>1045175.5</v>
      </c>
      <c r="G34" s="34">
        <f t="shared" si="0"/>
        <v>180.54000000003725</v>
      </c>
      <c r="H34" s="63">
        <f t="shared" si="2"/>
        <v>2.0000000000000001E-4</v>
      </c>
      <c r="I34" s="35" t="s">
        <v>31</v>
      </c>
      <c r="J34" s="35" t="s">
        <v>31</v>
      </c>
      <c r="K34"/>
      <c r="L34"/>
      <c r="M34"/>
      <c r="N34" s="1"/>
      <c r="O34" s="1"/>
      <c r="P34" s="1"/>
      <c r="Q34" s="1"/>
    </row>
    <row r="35" spans="1:17" s="17" customFormat="1">
      <c r="A35" s="33" t="s">
        <v>89</v>
      </c>
      <c r="B35" s="1" t="s">
        <v>90</v>
      </c>
      <c r="C35" s="1" t="s">
        <v>91</v>
      </c>
      <c r="D35" s="1" t="s">
        <v>92</v>
      </c>
      <c r="E35" s="71">
        <v>586947.86</v>
      </c>
      <c r="F35" s="41">
        <v>587085.66</v>
      </c>
      <c r="G35" s="34">
        <f t="shared" si="0"/>
        <v>137.80000000004657</v>
      </c>
      <c r="H35" s="63">
        <f t="shared" si="2"/>
        <v>2.0000000000000001E-4</v>
      </c>
      <c r="I35" s="35">
        <v>1</v>
      </c>
      <c r="J35" s="35" t="s">
        <v>31</v>
      </c>
      <c r="K35"/>
      <c r="L35"/>
      <c r="M35"/>
      <c r="N35" s="1"/>
      <c r="O35" s="1"/>
      <c r="P35" s="1"/>
      <c r="Q35" s="1"/>
    </row>
    <row r="36" spans="1:17" s="17" customFormat="1">
      <c r="A36" s="33" t="s">
        <v>89</v>
      </c>
      <c r="B36" s="1" t="s">
        <v>90</v>
      </c>
      <c r="C36" s="1" t="s">
        <v>93</v>
      </c>
      <c r="D36" s="1" t="s">
        <v>94</v>
      </c>
      <c r="E36" s="71">
        <v>388925.09</v>
      </c>
      <c r="F36" s="41">
        <v>389168.69</v>
      </c>
      <c r="G36" s="34">
        <f t="shared" si="0"/>
        <v>243.59999999997672</v>
      </c>
      <c r="H36" s="63">
        <f t="shared" si="2"/>
        <v>5.9999999999999995E-4</v>
      </c>
      <c r="I36" s="35">
        <v>1</v>
      </c>
      <c r="J36" s="35" t="s">
        <v>31</v>
      </c>
      <c r="K36"/>
      <c r="L36"/>
      <c r="M36"/>
      <c r="N36" s="1"/>
      <c r="O36" s="1"/>
      <c r="P36" s="1"/>
      <c r="Q36" s="1"/>
    </row>
    <row r="37" spans="1:17" s="17" customFormat="1">
      <c r="A37" s="33" t="s">
        <v>89</v>
      </c>
      <c r="B37" s="1" t="s">
        <v>90</v>
      </c>
      <c r="C37" s="1" t="s">
        <v>95</v>
      </c>
      <c r="D37" s="1" t="s">
        <v>96</v>
      </c>
      <c r="E37" s="71">
        <v>24105.49</v>
      </c>
      <c r="F37" s="41">
        <v>24105.49</v>
      </c>
      <c r="G37" s="34">
        <f t="shared" si="0"/>
        <v>0</v>
      </c>
      <c r="H37" s="63">
        <f t="shared" si="2"/>
        <v>0</v>
      </c>
      <c r="I37" s="35">
        <v>1</v>
      </c>
      <c r="J37" s="35">
        <v>1</v>
      </c>
      <c r="K37"/>
      <c r="L37"/>
      <c r="M37"/>
      <c r="N37" s="1"/>
      <c r="O37" s="1"/>
      <c r="P37" s="1"/>
      <c r="Q37" s="1"/>
    </row>
    <row r="38" spans="1:17" s="17" customFormat="1">
      <c r="A38" s="33" t="s">
        <v>89</v>
      </c>
      <c r="B38" s="1" t="s">
        <v>90</v>
      </c>
      <c r="C38" s="1" t="s">
        <v>97</v>
      </c>
      <c r="D38" s="1" t="s">
        <v>98</v>
      </c>
      <c r="E38" s="71">
        <v>37229.699999999997</v>
      </c>
      <c r="F38" s="41">
        <v>37229.699999999997</v>
      </c>
      <c r="G38" s="34">
        <f t="shared" si="0"/>
        <v>0</v>
      </c>
      <c r="H38" s="63">
        <f t="shared" si="2"/>
        <v>0</v>
      </c>
      <c r="I38" s="35">
        <v>1</v>
      </c>
      <c r="J38" s="35">
        <v>1</v>
      </c>
      <c r="K38"/>
      <c r="L38"/>
      <c r="M38"/>
      <c r="N38" s="1"/>
      <c r="O38" s="1"/>
      <c r="P38" s="1"/>
      <c r="Q38" s="1"/>
    </row>
    <row r="39" spans="1:17" s="17" customFormat="1">
      <c r="A39" s="33" t="s">
        <v>99</v>
      </c>
      <c r="B39" s="1" t="s">
        <v>100</v>
      </c>
      <c r="C39" s="1" t="s">
        <v>50</v>
      </c>
      <c r="D39" s="1" t="s">
        <v>101</v>
      </c>
      <c r="E39" s="71">
        <v>2820161.49</v>
      </c>
      <c r="F39" s="41">
        <v>2820756.16</v>
      </c>
      <c r="G39" s="34">
        <f t="shared" si="0"/>
        <v>594.66999999992549</v>
      </c>
      <c r="H39" s="63">
        <f t="shared" si="2"/>
        <v>2.0000000000000001E-4</v>
      </c>
      <c r="I39" s="35" t="s">
        <v>31</v>
      </c>
      <c r="J39" s="35" t="s">
        <v>31</v>
      </c>
      <c r="K39"/>
      <c r="L39"/>
      <c r="M39"/>
      <c r="N39" s="1"/>
      <c r="O39" s="1"/>
      <c r="P39" s="1"/>
      <c r="Q39" s="1"/>
    </row>
    <row r="40" spans="1:17" s="17" customFormat="1">
      <c r="A40" s="33" t="s">
        <v>99</v>
      </c>
      <c r="B40" s="1" t="s">
        <v>100</v>
      </c>
      <c r="C40" s="1" t="s">
        <v>81</v>
      </c>
      <c r="D40" s="1" t="s">
        <v>102</v>
      </c>
      <c r="E40" s="71">
        <v>1803962.68</v>
      </c>
      <c r="F40" s="41">
        <v>1804300.42</v>
      </c>
      <c r="G40" s="34">
        <f t="shared" si="0"/>
        <v>337.73999999999069</v>
      </c>
      <c r="H40" s="63">
        <f t="shared" si="2"/>
        <v>2.0000000000000001E-4</v>
      </c>
      <c r="I40" s="35" t="s">
        <v>31</v>
      </c>
      <c r="J40" s="35" t="s">
        <v>31</v>
      </c>
      <c r="K40"/>
      <c r="L40"/>
      <c r="M40"/>
      <c r="N40" s="1"/>
      <c r="O40" s="1"/>
      <c r="P40" s="1"/>
      <c r="Q40" s="1"/>
    </row>
    <row r="41" spans="1:17" s="17" customFormat="1">
      <c r="A41" s="33" t="s">
        <v>99</v>
      </c>
      <c r="B41" s="1" t="s">
        <v>100</v>
      </c>
      <c r="C41" s="1" t="s">
        <v>103</v>
      </c>
      <c r="D41" s="1" t="s">
        <v>104</v>
      </c>
      <c r="E41" s="71">
        <v>541336.81000000006</v>
      </c>
      <c r="F41" s="41">
        <v>541554.5</v>
      </c>
      <c r="G41" s="34">
        <f t="shared" si="0"/>
        <v>217.68999999994412</v>
      </c>
      <c r="H41" s="63">
        <f t="shared" si="2"/>
        <v>4.0000000000000002E-4</v>
      </c>
      <c r="I41" s="35" t="s">
        <v>31</v>
      </c>
      <c r="J41" s="35" t="s">
        <v>31</v>
      </c>
      <c r="K41"/>
      <c r="L41"/>
      <c r="M41"/>
      <c r="N41" s="1"/>
      <c r="O41" s="1"/>
      <c r="P41" s="1"/>
      <c r="Q41" s="1"/>
    </row>
    <row r="42" spans="1:17" s="17" customFormat="1">
      <c r="A42" s="33" t="s">
        <v>99</v>
      </c>
      <c r="B42" s="1" t="s">
        <v>100</v>
      </c>
      <c r="C42" s="1" t="s">
        <v>40</v>
      </c>
      <c r="D42" s="1" t="s">
        <v>105</v>
      </c>
      <c r="E42" s="71">
        <v>3329292.06</v>
      </c>
      <c r="F42" s="41">
        <v>3329773.34</v>
      </c>
      <c r="G42" s="34">
        <f t="shared" si="0"/>
        <v>481.27999999979511</v>
      </c>
      <c r="H42" s="63">
        <f t="shared" si="2"/>
        <v>1E-4</v>
      </c>
      <c r="I42" s="35" t="s">
        <v>31</v>
      </c>
      <c r="J42" s="35" t="s">
        <v>31</v>
      </c>
      <c r="K42"/>
      <c r="L42"/>
      <c r="M42"/>
      <c r="N42" s="1"/>
      <c r="O42" s="1"/>
      <c r="P42" s="1"/>
      <c r="Q42" s="1"/>
    </row>
    <row r="43" spans="1:17" s="17" customFormat="1">
      <c r="A43" s="33" t="s">
        <v>99</v>
      </c>
      <c r="B43" s="1" t="s">
        <v>100</v>
      </c>
      <c r="C43" s="1" t="s">
        <v>106</v>
      </c>
      <c r="D43" s="1" t="s">
        <v>107</v>
      </c>
      <c r="E43" s="71">
        <v>1797784.46</v>
      </c>
      <c r="F43" s="41">
        <v>1798090.75</v>
      </c>
      <c r="G43" s="34">
        <f t="shared" si="0"/>
        <v>306.29000000003725</v>
      </c>
      <c r="H43" s="63">
        <f t="shared" si="2"/>
        <v>2.0000000000000001E-4</v>
      </c>
      <c r="I43" s="35" t="s">
        <v>31</v>
      </c>
      <c r="J43" s="35" t="s">
        <v>31</v>
      </c>
      <c r="K43"/>
      <c r="L43"/>
      <c r="M43"/>
      <c r="N43" s="1"/>
      <c r="O43" s="1"/>
      <c r="P43" s="1"/>
      <c r="Q43" s="1"/>
    </row>
    <row r="44" spans="1:17" s="17" customFormat="1">
      <c r="A44" s="33" t="s">
        <v>99</v>
      </c>
      <c r="B44" s="1" t="s">
        <v>100</v>
      </c>
      <c r="C44" s="1" t="s">
        <v>108</v>
      </c>
      <c r="D44" s="1" t="s">
        <v>109</v>
      </c>
      <c r="E44" s="71">
        <v>356578.09</v>
      </c>
      <c r="F44" s="41">
        <v>356807.66</v>
      </c>
      <c r="G44" s="34">
        <f t="shared" si="0"/>
        <v>229.56999999994878</v>
      </c>
      <c r="H44" s="63">
        <f t="shared" si="2"/>
        <v>5.9999999999999995E-4</v>
      </c>
      <c r="I44" s="35" t="s">
        <v>31</v>
      </c>
      <c r="J44" s="35" t="s">
        <v>31</v>
      </c>
      <c r="K44"/>
      <c r="L44"/>
      <c r="M44"/>
      <c r="N44" s="1"/>
      <c r="O44" s="1"/>
      <c r="P44" s="1"/>
      <c r="Q44" s="1"/>
    </row>
    <row r="45" spans="1:17" s="17" customFormat="1">
      <c r="A45" s="33" t="s">
        <v>99</v>
      </c>
      <c r="B45" s="1" t="s">
        <v>100</v>
      </c>
      <c r="C45" s="1" t="s">
        <v>110</v>
      </c>
      <c r="D45" s="1" t="s">
        <v>111</v>
      </c>
      <c r="E45" s="71">
        <v>2722552.61</v>
      </c>
      <c r="F45" s="41">
        <v>2723027.62</v>
      </c>
      <c r="G45" s="34">
        <f t="shared" si="0"/>
        <v>475.01000000024214</v>
      </c>
      <c r="H45" s="63">
        <f t="shared" si="2"/>
        <v>2.0000000000000001E-4</v>
      </c>
      <c r="I45" s="35" t="s">
        <v>31</v>
      </c>
      <c r="J45" s="35" t="s">
        <v>31</v>
      </c>
      <c r="K45"/>
      <c r="L45"/>
      <c r="M45"/>
      <c r="N45" s="1"/>
      <c r="O45" s="1"/>
      <c r="P45" s="1"/>
      <c r="Q45" s="1"/>
    </row>
    <row r="46" spans="1:17" s="17" customFormat="1">
      <c r="A46" s="33" t="s">
        <v>99</v>
      </c>
      <c r="B46" s="1" t="s">
        <v>100</v>
      </c>
      <c r="C46" s="1" t="s">
        <v>112</v>
      </c>
      <c r="D46" s="1" t="s">
        <v>113</v>
      </c>
      <c r="E46" s="71">
        <v>14032019.199999999</v>
      </c>
      <c r="F46" s="41">
        <v>14034263.35</v>
      </c>
      <c r="G46" s="34">
        <f t="shared" si="0"/>
        <v>2244.1500000003725</v>
      </c>
      <c r="H46" s="63">
        <f t="shared" si="2"/>
        <v>2.0000000000000001E-4</v>
      </c>
      <c r="I46" s="35" t="s">
        <v>31</v>
      </c>
      <c r="J46" s="35" t="s">
        <v>31</v>
      </c>
      <c r="K46"/>
      <c r="L46"/>
      <c r="M46"/>
      <c r="N46" s="1"/>
      <c r="O46" s="1"/>
      <c r="P46" s="1"/>
      <c r="Q46" s="1"/>
    </row>
    <row r="47" spans="1:17" s="17" customFormat="1">
      <c r="A47" s="33" t="s">
        <v>114</v>
      </c>
      <c r="B47" s="1" t="s">
        <v>115</v>
      </c>
      <c r="C47" s="1" t="s">
        <v>42</v>
      </c>
      <c r="D47" s="1" t="s">
        <v>116</v>
      </c>
      <c r="E47" s="71">
        <v>1411955.36</v>
      </c>
      <c r="F47" s="41">
        <v>1412247.24</v>
      </c>
      <c r="G47" s="34">
        <f t="shared" si="0"/>
        <v>291.87999999988824</v>
      </c>
      <c r="H47" s="63">
        <f t="shared" si="2"/>
        <v>2.0000000000000001E-4</v>
      </c>
      <c r="I47" s="35" t="s">
        <v>31</v>
      </c>
      <c r="J47" s="35" t="s">
        <v>31</v>
      </c>
      <c r="K47"/>
      <c r="L47"/>
      <c r="M47"/>
      <c r="N47" s="1"/>
      <c r="O47" s="1"/>
      <c r="P47" s="1"/>
      <c r="Q47" s="1"/>
    </row>
    <row r="48" spans="1:17" s="17" customFormat="1">
      <c r="A48" s="33" t="s">
        <v>114</v>
      </c>
      <c r="B48" s="1" t="s">
        <v>115</v>
      </c>
      <c r="C48" s="1" t="s">
        <v>117</v>
      </c>
      <c r="D48" s="1" t="s">
        <v>118</v>
      </c>
      <c r="E48" s="71">
        <v>817123.79</v>
      </c>
      <c r="F48" s="41">
        <v>817267.98</v>
      </c>
      <c r="G48" s="34">
        <f t="shared" si="0"/>
        <v>144.18999999994412</v>
      </c>
      <c r="H48" s="63">
        <f t="shared" si="2"/>
        <v>2.0000000000000001E-4</v>
      </c>
      <c r="I48" s="35" t="s">
        <v>31</v>
      </c>
      <c r="J48" s="35" t="s">
        <v>31</v>
      </c>
      <c r="K48"/>
      <c r="L48"/>
      <c r="M48"/>
      <c r="N48" s="1"/>
      <c r="O48" s="1"/>
      <c r="P48" s="1"/>
      <c r="Q48" s="1"/>
    </row>
    <row r="49" spans="1:17" s="17" customFormat="1">
      <c r="A49" s="33" t="s">
        <v>114</v>
      </c>
      <c r="B49" s="1" t="s">
        <v>115</v>
      </c>
      <c r="C49" s="1" t="s">
        <v>119</v>
      </c>
      <c r="D49" s="1" t="s">
        <v>120</v>
      </c>
      <c r="E49" s="71">
        <v>5747337.2000000002</v>
      </c>
      <c r="F49" s="41">
        <v>5748222.9699999997</v>
      </c>
      <c r="G49" s="34">
        <f t="shared" si="0"/>
        <v>885.76999999955297</v>
      </c>
      <c r="H49" s="63">
        <f t="shared" si="2"/>
        <v>2.0000000000000001E-4</v>
      </c>
      <c r="I49" s="35" t="s">
        <v>31</v>
      </c>
      <c r="J49" s="35" t="s">
        <v>31</v>
      </c>
      <c r="K49"/>
      <c r="L49"/>
      <c r="M49"/>
      <c r="N49" s="1"/>
      <c r="O49" s="1"/>
      <c r="P49" s="1"/>
      <c r="Q49" s="1"/>
    </row>
    <row r="50" spans="1:17" s="17" customFormat="1">
      <c r="A50" s="33" t="s">
        <v>114</v>
      </c>
      <c r="B50" s="1" t="s">
        <v>115</v>
      </c>
      <c r="C50" s="1" t="s">
        <v>121</v>
      </c>
      <c r="D50" s="1" t="s">
        <v>122</v>
      </c>
      <c r="E50" s="71">
        <v>1734170.79</v>
      </c>
      <c r="F50" s="41">
        <v>1734486.54</v>
      </c>
      <c r="G50" s="34">
        <f t="shared" si="0"/>
        <v>315.75</v>
      </c>
      <c r="H50" s="63">
        <f t="shared" si="2"/>
        <v>2.0000000000000001E-4</v>
      </c>
      <c r="I50" s="35" t="s">
        <v>31</v>
      </c>
      <c r="J50" s="35" t="s">
        <v>31</v>
      </c>
      <c r="K50"/>
      <c r="L50"/>
      <c r="M50"/>
      <c r="N50" s="1"/>
      <c r="O50" s="1"/>
      <c r="P50" s="1"/>
      <c r="Q50" s="1"/>
    </row>
    <row r="51" spans="1:17" s="17" customFormat="1">
      <c r="A51" s="33" t="s">
        <v>114</v>
      </c>
      <c r="B51" s="1" t="s">
        <v>115</v>
      </c>
      <c r="C51" s="1" t="s">
        <v>123</v>
      </c>
      <c r="D51" s="1" t="s">
        <v>124</v>
      </c>
      <c r="E51" s="71">
        <v>1731354.35</v>
      </c>
      <c r="F51" s="41">
        <v>1731681.62</v>
      </c>
      <c r="G51" s="34">
        <f t="shared" si="0"/>
        <v>327.27000000001863</v>
      </c>
      <c r="H51" s="63">
        <f t="shared" si="2"/>
        <v>2.0000000000000001E-4</v>
      </c>
      <c r="I51" s="35" t="s">
        <v>31</v>
      </c>
      <c r="J51" s="35" t="s">
        <v>31</v>
      </c>
      <c r="K51"/>
      <c r="L51"/>
      <c r="M51"/>
      <c r="N51" s="1"/>
      <c r="O51" s="1"/>
      <c r="P51" s="1"/>
      <c r="Q51" s="1"/>
    </row>
    <row r="52" spans="1:17" s="17" customFormat="1">
      <c r="A52" s="33" t="s">
        <v>114</v>
      </c>
      <c r="B52" s="1" t="s">
        <v>115</v>
      </c>
      <c r="C52" s="1" t="s">
        <v>125</v>
      </c>
      <c r="D52" s="1" t="s">
        <v>126</v>
      </c>
      <c r="E52" s="71">
        <v>1182409.9099999999</v>
      </c>
      <c r="F52" s="41">
        <v>1182600.68</v>
      </c>
      <c r="G52" s="34">
        <f t="shared" si="0"/>
        <v>190.77000000001863</v>
      </c>
      <c r="H52" s="63">
        <f t="shared" si="2"/>
        <v>2.0000000000000001E-4</v>
      </c>
      <c r="I52" s="35" t="s">
        <v>31</v>
      </c>
      <c r="J52" s="35" t="s">
        <v>31</v>
      </c>
      <c r="K52"/>
      <c r="L52"/>
      <c r="M52"/>
      <c r="N52" s="1"/>
      <c r="O52" s="1"/>
      <c r="P52" s="1"/>
      <c r="Q52" s="1"/>
    </row>
    <row r="53" spans="1:17" s="17" customFormat="1">
      <c r="A53" s="33" t="s">
        <v>114</v>
      </c>
      <c r="B53" s="1" t="s">
        <v>115</v>
      </c>
      <c r="C53" s="1" t="s">
        <v>127</v>
      </c>
      <c r="D53" s="1" t="s">
        <v>128</v>
      </c>
      <c r="E53" s="71">
        <v>521961.43</v>
      </c>
      <c r="F53" s="41">
        <v>522053.79</v>
      </c>
      <c r="G53" s="34">
        <f t="shared" si="0"/>
        <v>92.35999999998603</v>
      </c>
      <c r="H53" s="63">
        <f t="shared" si="2"/>
        <v>2.0000000000000001E-4</v>
      </c>
      <c r="I53" s="35" t="s">
        <v>31</v>
      </c>
      <c r="J53" s="35" t="s">
        <v>31</v>
      </c>
      <c r="K53"/>
      <c r="L53"/>
      <c r="M53"/>
      <c r="N53" s="1"/>
      <c r="O53" s="1"/>
      <c r="P53" s="1"/>
      <c r="Q53" s="1"/>
    </row>
    <row r="54" spans="1:17" s="17" customFormat="1">
      <c r="A54" s="33" t="s">
        <v>114</v>
      </c>
      <c r="B54" s="1" t="s">
        <v>115</v>
      </c>
      <c r="C54" s="1" t="s">
        <v>129</v>
      </c>
      <c r="D54" s="1" t="s">
        <v>130</v>
      </c>
      <c r="E54" s="71">
        <v>867424.4</v>
      </c>
      <c r="F54" s="41">
        <v>867569.27</v>
      </c>
      <c r="G54" s="34">
        <f t="shared" si="0"/>
        <v>144.86999999999534</v>
      </c>
      <c r="H54" s="63">
        <f t="shared" si="2"/>
        <v>2.0000000000000001E-4</v>
      </c>
      <c r="I54" s="35" t="s">
        <v>31</v>
      </c>
      <c r="J54" s="35" t="s">
        <v>31</v>
      </c>
      <c r="K54"/>
      <c r="L54"/>
      <c r="M54"/>
      <c r="N54" s="1"/>
      <c r="O54" s="1"/>
      <c r="P54" s="1"/>
      <c r="Q54" s="1"/>
    </row>
    <row r="55" spans="1:17" s="17" customFormat="1">
      <c r="A55" s="33" t="s">
        <v>114</v>
      </c>
      <c r="B55" s="1" t="s">
        <v>115</v>
      </c>
      <c r="C55" s="1" t="s">
        <v>131</v>
      </c>
      <c r="D55" s="1" t="s">
        <v>132</v>
      </c>
      <c r="E55" s="71">
        <v>1685807.29</v>
      </c>
      <c r="F55" s="41">
        <v>1686229.3</v>
      </c>
      <c r="G55" s="34">
        <f t="shared" si="0"/>
        <v>422.01000000000931</v>
      </c>
      <c r="H55" s="63">
        <f t="shared" si="2"/>
        <v>2.9999999999999997E-4</v>
      </c>
      <c r="I55" s="35" t="s">
        <v>31</v>
      </c>
      <c r="J55" s="35" t="s">
        <v>31</v>
      </c>
      <c r="K55"/>
      <c r="L55"/>
      <c r="M55"/>
      <c r="N55" s="1"/>
      <c r="O55" s="1"/>
      <c r="P55" s="1"/>
      <c r="Q55" s="1"/>
    </row>
    <row r="56" spans="1:17" s="17" customFormat="1">
      <c r="A56" s="33" t="s">
        <v>114</v>
      </c>
      <c r="B56" s="1" t="s">
        <v>115</v>
      </c>
      <c r="C56" s="1" t="s">
        <v>133</v>
      </c>
      <c r="D56" s="1" t="s">
        <v>134</v>
      </c>
      <c r="E56" s="71">
        <v>1168813.33</v>
      </c>
      <c r="F56" s="41">
        <v>1169020.1499999999</v>
      </c>
      <c r="G56" s="34">
        <f t="shared" si="0"/>
        <v>206.81999999983236</v>
      </c>
      <c r="H56" s="63">
        <f t="shared" si="2"/>
        <v>2.0000000000000001E-4</v>
      </c>
      <c r="I56" s="35" t="s">
        <v>31</v>
      </c>
      <c r="J56" s="35" t="s">
        <v>31</v>
      </c>
      <c r="K56"/>
      <c r="L56"/>
      <c r="M56"/>
      <c r="N56" s="1"/>
      <c r="O56" s="1"/>
      <c r="P56" s="1"/>
      <c r="Q56" s="1"/>
    </row>
    <row r="57" spans="1:17" s="17" customFormat="1">
      <c r="A57" s="33" t="s">
        <v>114</v>
      </c>
      <c r="B57" s="1" t="s">
        <v>115</v>
      </c>
      <c r="C57" s="1" t="s">
        <v>135</v>
      </c>
      <c r="D57" s="1" t="s">
        <v>136</v>
      </c>
      <c r="E57" s="71">
        <v>924641.34</v>
      </c>
      <c r="F57" s="41">
        <v>924853.06</v>
      </c>
      <c r="G57" s="34">
        <f t="shared" si="0"/>
        <v>211.72000000008848</v>
      </c>
      <c r="H57" s="63">
        <f t="shared" si="2"/>
        <v>2.0000000000000001E-4</v>
      </c>
      <c r="I57" s="35" t="s">
        <v>31</v>
      </c>
      <c r="J57" s="35" t="s">
        <v>31</v>
      </c>
      <c r="K57"/>
      <c r="L57"/>
      <c r="M57"/>
      <c r="N57" s="1"/>
      <c r="O57" s="1"/>
      <c r="P57" s="1"/>
      <c r="Q57" s="1"/>
    </row>
    <row r="58" spans="1:17" s="17" customFormat="1">
      <c r="A58" s="33" t="s">
        <v>137</v>
      </c>
      <c r="B58" s="1" t="s">
        <v>138</v>
      </c>
      <c r="C58" s="1" t="s">
        <v>38</v>
      </c>
      <c r="D58" s="1" t="s">
        <v>139</v>
      </c>
      <c r="E58" s="71">
        <v>11458.05</v>
      </c>
      <c r="F58" s="41">
        <v>11458.05</v>
      </c>
      <c r="G58" s="34">
        <f t="shared" si="0"/>
        <v>0</v>
      </c>
      <c r="H58" s="63">
        <f t="shared" si="2"/>
        <v>0</v>
      </c>
      <c r="I58" s="35">
        <v>1</v>
      </c>
      <c r="J58" s="35">
        <v>1</v>
      </c>
      <c r="K58"/>
      <c r="L58"/>
      <c r="M58"/>
      <c r="N58" s="1"/>
      <c r="O58" s="1"/>
      <c r="P58" s="1"/>
      <c r="Q58" s="1"/>
    </row>
    <row r="59" spans="1:17" s="17" customFormat="1">
      <c r="A59" s="33" t="s">
        <v>137</v>
      </c>
      <c r="B59" s="1" t="s">
        <v>138</v>
      </c>
      <c r="C59" s="1" t="s">
        <v>140</v>
      </c>
      <c r="D59" s="1" t="s">
        <v>141</v>
      </c>
      <c r="E59" s="71">
        <v>19203.48</v>
      </c>
      <c r="F59" s="41">
        <v>19203.48</v>
      </c>
      <c r="G59" s="34">
        <f t="shared" si="0"/>
        <v>0</v>
      </c>
      <c r="H59" s="63">
        <f t="shared" si="2"/>
        <v>0</v>
      </c>
      <c r="I59" s="35">
        <v>1</v>
      </c>
      <c r="J59" s="35">
        <v>1</v>
      </c>
      <c r="K59"/>
      <c r="L59"/>
      <c r="M59"/>
      <c r="N59" s="1"/>
      <c r="O59" s="1"/>
      <c r="P59" s="1"/>
      <c r="Q59" s="1"/>
    </row>
    <row r="60" spans="1:17" s="17" customFormat="1">
      <c r="A60" s="33" t="s">
        <v>137</v>
      </c>
      <c r="B60" s="1" t="s">
        <v>138</v>
      </c>
      <c r="C60" s="1" t="s">
        <v>142</v>
      </c>
      <c r="D60" s="1" t="s">
        <v>143</v>
      </c>
      <c r="E60" s="71">
        <v>117701.4</v>
      </c>
      <c r="F60" s="41">
        <v>117837.96</v>
      </c>
      <c r="G60" s="34">
        <f t="shared" si="0"/>
        <v>136.56000000001222</v>
      </c>
      <c r="H60" s="63">
        <f t="shared" si="2"/>
        <v>1.1999999999999999E-3</v>
      </c>
      <c r="I60" s="35" t="s">
        <v>31</v>
      </c>
      <c r="J60" s="35" t="s">
        <v>31</v>
      </c>
      <c r="K60"/>
      <c r="L60"/>
      <c r="M60"/>
      <c r="N60" s="1"/>
      <c r="O60" s="1"/>
      <c r="P60" s="1"/>
      <c r="Q60" s="1"/>
    </row>
    <row r="61" spans="1:17" s="17" customFormat="1">
      <c r="A61" s="33" t="s">
        <v>137</v>
      </c>
      <c r="B61" s="1" t="s">
        <v>138</v>
      </c>
      <c r="C61" s="1" t="s">
        <v>144</v>
      </c>
      <c r="D61" s="1" t="s">
        <v>145</v>
      </c>
      <c r="E61" s="71">
        <v>21045.02</v>
      </c>
      <c r="F61" s="41">
        <v>21045.02</v>
      </c>
      <c r="G61" s="34">
        <f t="shared" si="0"/>
        <v>0</v>
      </c>
      <c r="H61" s="63">
        <f t="shared" ref="H61:H92" si="3">ROUND(G61/E61,4)</f>
        <v>0</v>
      </c>
      <c r="I61" s="35">
        <v>1</v>
      </c>
      <c r="J61" s="35">
        <v>1</v>
      </c>
      <c r="K61"/>
      <c r="L61"/>
      <c r="M61"/>
      <c r="N61" s="1"/>
      <c r="O61" s="1"/>
      <c r="P61" s="1"/>
      <c r="Q61" s="1"/>
    </row>
    <row r="62" spans="1:17" s="17" customFormat="1">
      <c r="A62" s="33" t="s">
        <v>137</v>
      </c>
      <c r="B62" s="1" t="s">
        <v>138</v>
      </c>
      <c r="C62" s="1" t="s">
        <v>71</v>
      </c>
      <c r="D62" s="1" t="s">
        <v>146</v>
      </c>
      <c r="E62" s="71">
        <v>12066379.98</v>
      </c>
      <c r="F62" s="41">
        <v>12068734.699999999</v>
      </c>
      <c r="G62" s="34">
        <f t="shared" si="0"/>
        <v>2354.7199999988079</v>
      </c>
      <c r="H62" s="63">
        <f t="shared" si="3"/>
        <v>2.0000000000000001E-4</v>
      </c>
      <c r="I62" s="35" t="s">
        <v>31</v>
      </c>
      <c r="J62" s="35" t="s">
        <v>31</v>
      </c>
      <c r="K62"/>
      <c r="L62"/>
      <c r="M62"/>
      <c r="N62" s="1"/>
      <c r="O62" s="1"/>
      <c r="P62" s="1"/>
      <c r="Q62" s="1"/>
    </row>
    <row r="63" spans="1:17" s="17" customFormat="1">
      <c r="A63" s="33" t="s">
        <v>137</v>
      </c>
      <c r="B63" s="1" t="s">
        <v>138</v>
      </c>
      <c r="C63" s="1" t="s">
        <v>147</v>
      </c>
      <c r="D63" s="1" t="s">
        <v>148</v>
      </c>
      <c r="E63" s="71">
        <v>25229283.16</v>
      </c>
      <c r="F63" s="41">
        <v>25234346.68</v>
      </c>
      <c r="G63" s="34">
        <f t="shared" si="0"/>
        <v>5063.519999999553</v>
      </c>
      <c r="H63" s="63">
        <f t="shared" si="3"/>
        <v>2.0000000000000001E-4</v>
      </c>
      <c r="I63" s="35" t="s">
        <v>31</v>
      </c>
      <c r="J63" s="35" t="s">
        <v>31</v>
      </c>
      <c r="K63"/>
      <c r="L63"/>
      <c r="M63"/>
      <c r="N63" s="1"/>
      <c r="O63" s="1"/>
      <c r="P63" s="1"/>
      <c r="Q63" s="1"/>
    </row>
    <row r="64" spans="1:17" s="17" customFormat="1">
      <c r="A64" s="33" t="s">
        <v>137</v>
      </c>
      <c r="B64" s="1" t="s">
        <v>138</v>
      </c>
      <c r="C64" s="1" t="s">
        <v>149</v>
      </c>
      <c r="D64" s="1" t="s">
        <v>150</v>
      </c>
      <c r="E64" s="71">
        <v>10960907.119999999</v>
      </c>
      <c r="F64" s="41">
        <v>10962613.59</v>
      </c>
      <c r="G64" s="34">
        <f t="shared" si="0"/>
        <v>1706.4700000006706</v>
      </c>
      <c r="H64" s="63">
        <f t="shared" si="3"/>
        <v>2.0000000000000001E-4</v>
      </c>
      <c r="I64" s="35" t="s">
        <v>31</v>
      </c>
      <c r="J64" s="35" t="s">
        <v>31</v>
      </c>
      <c r="K64"/>
      <c r="L64"/>
      <c r="M64"/>
      <c r="N64" s="1"/>
      <c r="O64" s="1"/>
      <c r="P64" s="1"/>
      <c r="Q64" s="1"/>
    </row>
    <row r="65" spans="1:17" s="17" customFormat="1">
      <c r="A65" s="33" t="s">
        <v>137</v>
      </c>
      <c r="B65" s="1" t="s">
        <v>138</v>
      </c>
      <c r="C65" s="1" t="s">
        <v>151</v>
      </c>
      <c r="D65" s="1" t="s">
        <v>152</v>
      </c>
      <c r="E65" s="71">
        <v>252508.51</v>
      </c>
      <c r="F65" s="41">
        <v>252611.51</v>
      </c>
      <c r="G65" s="34">
        <f t="shared" si="0"/>
        <v>103</v>
      </c>
      <c r="H65" s="63">
        <f t="shared" si="3"/>
        <v>4.0000000000000002E-4</v>
      </c>
      <c r="I65" s="35">
        <v>1</v>
      </c>
      <c r="J65" s="35" t="s">
        <v>31</v>
      </c>
      <c r="K65"/>
      <c r="L65"/>
      <c r="M65"/>
      <c r="N65" s="1"/>
      <c r="O65" s="1"/>
      <c r="P65" s="1"/>
      <c r="Q65" s="1"/>
    </row>
    <row r="66" spans="1:17" s="17" customFormat="1">
      <c r="A66" s="33" t="s">
        <v>137</v>
      </c>
      <c r="B66" s="1" t="s">
        <v>138</v>
      </c>
      <c r="C66" s="1" t="s">
        <v>153</v>
      </c>
      <c r="D66" s="1" t="s">
        <v>154</v>
      </c>
      <c r="E66" s="71">
        <v>33224928.170000002</v>
      </c>
      <c r="F66" s="41">
        <v>33231517.649999999</v>
      </c>
      <c r="G66" s="34">
        <f t="shared" si="0"/>
        <v>6589.4799999967217</v>
      </c>
      <c r="H66" s="63">
        <f t="shared" si="3"/>
        <v>2.0000000000000001E-4</v>
      </c>
      <c r="I66" s="35" t="s">
        <v>31</v>
      </c>
      <c r="J66" s="35" t="s">
        <v>31</v>
      </c>
      <c r="K66"/>
      <c r="L66"/>
      <c r="M66"/>
      <c r="N66" s="1"/>
      <c r="O66" s="1"/>
      <c r="P66" s="1"/>
      <c r="Q66" s="1"/>
    </row>
    <row r="67" spans="1:17" s="17" customFormat="1">
      <c r="A67" s="33" t="s">
        <v>137</v>
      </c>
      <c r="B67" s="1" t="s">
        <v>138</v>
      </c>
      <c r="C67" s="1" t="s">
        <v>155</v>
      </c>
      <c r="D67" s="1" t="s">
        <v>156</v>
      </c>
      <c r="E67" s="71">
        <v>17961.86</v>
      </c>
      <c r="F67" s="41">
        <v>17961.86</v>
      </c>
      <c r="G67" s="34">
        <f t="shared" si="0"/>
        <v>0</v>
      </c>
      <c r="H67" s="63">
        <f t="shared" si="3"/>
        <v>0</v>
      </c>
      <c r="I67" s="35">
        <v>1</v>
      </c>
      <c r="J67" s="35">
        <v>1</v>
      </c>
      <c r="K67"/>
      <c r="L67"/>
      <c r="M67"/>
      <c r="N67" s="1"/>
      <c r="O67" s="1"/>
      <c r="P67" s="1"/>
      <c r="Q67" s="1"/>
    </row>
    <row r="68" spans="1:17" s="17" customFormat="1">
      <c r="A68" s="33" t="s">
        <v>157</v>
      </c>
      <c r="B68" s="1" t="s">
        <v>158</v>
      </c>
      <c r="C68" s="1" t="s">
        <v>159</v>
      </c>
      <c r="D68" s="1" t="s">
        <v>160</v>
      </c>
      <c r="E68" s="71">
        <v>1205019.49</v>
      </c>
      <c r="F68" s="41">
        <v>1205198.3999999999</v>
      </c>
      <c r="G68" s="34">
        <f t="shared" si="0"/>
        <v>178.90999999991618</v>
      </c>
      <c r="H68" s="63">
        <f t="shared" si="3"/>
        <v>1E-4</v>
      </c>
      <c r="I68" s="35" t="s">
        <v>31</v>
      </c>
      <c r="J68" s="35" t="s">
        <v>31</v>
      </c>
      <c r="K68"/>
      <c r="L68"/>
      <c r="M68"/>
      <c r="N68" s="1"/>
      <c r="O68" s="1"/>
      <c r="P68" s="1"/>
      <c r="Q68" s="1"/>
    </row>
    <row r="69" spans="1:17" s="17" customFormat="1">
      <c r="A69" s="33" t="s">
        <v>157</v>
      </c>
      <c r="B69" s="1" t="s">
        <v>158</v>
      </c>
      <c r="C69" s="1" t="s">
        <v>65</v>
      </c>
      <c r="D69" s="1" t="s">
        <v>161</v>
      </c>
      <c r="E69" s="71">
        <v>6126244.5899999999</v>
      </c>
      <c r="F69" s="41">
        <v>6127812.9699999997</v>
      </c>
      <c r="G69" s="34">
        <f t="shared" si="0"/>
        <v>1568.3799999998882</v>
      </c>
      <c r="H69" s="63">
        <f t="shared" si="3"/>
        <v>2.9999999999999997E-4</v>
      </c>
      <c r="I69" s="35" t="s">
        <v>31</v>
      </c>
      <c r="J69" s="35" t="s">
        <v>31</v>
      </c>
      <c r="K69"/>
      <c r="L69"/>
      <c r="M69"/>
      <c r="N69" s="1"/>
      <c r="O69" s="1"/>
      <c r="P69" s="1"/>
      <c r="Q69" s="1"/>
    </row>
    <row r="70" spans="1:17" s="17" customFormat="1">
      <c r="A70" s="33" t="s">
        <v>157</v>
      </c>
      <c r="B70" s="1" t="s">
        <v>158</v>
      </c>
      <c r="C70" s="1" t="s">
        <v>162</v>
      </c>
      <c r="D70" s="1" t="s">
        <v>163</v>
      </c>
      <c r="E70" s="71">
        <v>18135.75</v>
      </c>
      <c r="F70" s="41">
        <v>18135.75</v>
      </c>
      <c r="G70" s="34">
        <f t="shared" si="0"/>
        <v>0</v>
      </c>
      <c r="H70" s="63">
        <f t="shared" si="3"/>
        <v>0</v>
      </c>
      <c r="I70" s="35">
        <v>1</v>
      </c>
      <c r="J70" s="35">
        <v>1</v>
      </c>
      <c r="K70"/>
      <c r="L70"/>
      <c r="M70"/>
      <c r="N70" s="1"/>
      <c r="O70" s="1"/>
      <c r="P70" s="1"/>
      <c r="Q70" s="1"/>
    </row>
    <row r="71" spans="1:17" s="17" customFormat="1">
      <c r="A71" s="33" t="s">
        <v>157</v>
      </c>
      <c r="B71" s="1" t="s">
        <v>158</v>
      </c>
      <c r="C71" s="1" t="s">
        <v>147</v>
      </c>
      <c r="D71" s="1" t="s">
        <v>164</v>
      </c>
      <c r="E71" s="71">
        <v>4102880.27</v>
      </c>
      <c r="F71" s="41">
        <v>4103747.18</v>
      </c>
      <c r="G71" s="34">
        <f t="shared" si="0"/>
        <v>866.91000000014901</v>
      </c>
      <c r="H71" s="63">
        <f t="shared" si="3"/>
        <v>2.0000000000000001E-4</v>
      </c>
      <c r="I71" s="35" t="s">
        <v>31</v>
      </c>
      <c r="J71" s="35" t="s">
        <v>31</v>
      </c>
      <c r="K71"/>
      <c r="L71"/>
      <c r="M71"/>
      <c r="N71" s="1"/>
      <c r="O71" s="1"/>
      <c r="P71" s="1"/>
      <c r="Q71" s="1"/>
    </row>
    <row r="72" spans="1:17" s="17" customFormat="1">
      <c r="A72" s="33" t="s">
        <v>157</v>
      </c>
      <c r="B72" s="1" t="s">
        <v>158</v>
      </c>
      <c r="C72" s="1" t="s">
        <v>165</v>
      </c>
      <c r="D72" s="1" t="s">
        <v>166</v>
      </c>
      <c r="E72" s="71">
        <v>4561210.97</v>
      </c>
      <c r="F72" s="41">
        <v>4561988.71</v>
      </c>
      <c r="G72" s="34">
        <f t="shared" si="0"/>
        <v>777.74000000022352</v>
      </c>
      <c r="H72" s="63">
        <f t="shared" si="3"/>
        <v>2.0000000000000001E-4</v>
      </c>
      <c r="I72" s="35" t="s">
        <v>31</v>
      </c>
      <c r="J72" s="35" t="s">
        <v>31</v>
      </c>
      <c r="K72"/>
      <c r="L72"/>
      <c r="M72"/>
      <c r="N72" s="1"/>
      <c r="O72" s="1"/>
      <c r="P72" s="1"/>
      <c r="Q72" s="1"/>
    </row>
    <row r="73" spans="1:17" s="17" customFormat="1">
      <c r="A73" s="33" t="s">
        <v>157</v>
      </c>
      <c r="B73" s="1" t="s">
        <v>158</v>
      </c>
      <c r="C73" s="1" t="s">
        <v>167</v>
      </c>
      <c r="D73" s="1" t="s">
        <v>168</v>
      </c>
      <c r="E73" s="71">
        <v>1376228.46</v>
      </c>
      <c r="F73" s="41">
        <v>1376488.54</v>
      </c>
      <c r="G73" s="34">
        <f t="shared" ref="G73:G136" si="4">SUM(F73-E73)</f>
        <v>260.08000000007451</v>
      </c>
      <c r="H73" s="63">
        <f t="shared" si="3"/>
        <v>2.0000000000000001E-4</v>
      </c>
      <c r="I73" s="35" t="s">
        <v>31</v>
      </c>
      <c r="J73" s="35" t="s">
        <v>31</v>
      </c>
      <c r="K73"/>
      <c r="L73"/>
      <c r="M73"/>
      <c r="N73" s="1"/>
      <c r="O73" s="1"/>
      <c r="P73" s="1"/>
      <c r="Q73" s="1"/>
    </row>
    <row r="74" spans="1:17" s="17" customFormat="1">
      <c r="A74" s="33" t="s">
        <v>157</v>
      </c>
      <c r="B74" s="1" t="s">
        <v>158</v>
      </c>
      <c r="C74" s="1" t="s">
        <v>169</v>
      </c>
      <c r="D74" s="1" t="s">
        <v>170</v>
      </c>
      <c r="E74" s="71">
        <v>1406503.57</v>
      </c>
      <c r="F74" s="41">
        <v>1406788.16</v>
      </c>
      <c r="G74" s="34">
        <f t="shared" si="4"/>
        <v>284.58999999985099</v>
      </c>
      <c r="H74" s="63">
        <f t="shared" si="3"/>
        <v>2.0000000000000001E-4</v>
      </c>
      <c r="I74" s="35" t="s">
        <v>31</v>
      </c>
      <c r="J74" s="35" t="s">
        <v>31</v>
      </c>
      <c r="K74"/>
      <c r="L74"/>
      <c r="M74"/>
      <c r="N74" s="1"/>
      <c r="O74" s="1"/>
      <c r="P74" s="1"/>
      <c r="Q74" s="1"/>
    </row>
    <row r="75" spans="1:17" s="17" customFormat="1">
      <c r="A75" s="33" t="s">
        <v>157</v>
      </c>
      <c r="B75" s="1" t="s">
        <v>158</v>
      </c>
      <c r="C75" s="1" t="s">
        <v>171</v>
      </c>
      <c r="D75" s="1" t="s">
        <v>172</v>
      </c>
      <c r="E75" s="71">
        <v>135463.37</v>
      </c>
      <c r="F75" s="41">
        <v>135463.37</v>
      </c>
      <c r="G75" s="34">
        <f t="shared" si="4"/>
        <v>0</v>
      </c>
      <c r="H75" s="63">
        <f t="shared" si="3"/>
        <v>0</v>
      </c>
      <c r="I75" s="35">
        <v>1</v>
      </c>
      <c r="J75" s="35" t="s">
        <v>31</v>
      </c>
      <c r="K75"/>
      <c r="L75"/>
      <c r="M75"/>
      <c r="N75" s="1"/>
      <c r="O75" s="1"/>
      <c r="P75" s="1"/>
      <c r="Q75" s="1"/>
    </row>
    <row r="76" spans="1:17" s="17" customFormat="1">
      <c r="A76" s="33" t="s">
        <v>157</v>
      </c>
      <c r="B76" s="1" t="s">
        <v>158</v>
      </c>
      <c r="C76" s="1" t="s">
        <v>173</v>
      </c>
      <c r="D76" s="1" t="s">
        <v>174</v>
      </c>
      <c r="E76" s="71">
        <v>4161723.35</v>
      </c>
      <c r="F76" s="41">
        <v>4162456.36</v>
      </c>
      <c r="G76" s="34">
        <f t="shared" si="4"/>
        <v>733.00999999977648</v>
      </c>
      <c r="H76" s="63">
        <f t="shared" si="3"/>
        <v>2.0000000000000001E-4</v>
      </c>
      <c r="I76" s="35" t="s">
        <v>31</v>
      </c>
      <c r="J76" s="35" t="s">
        <v>31</v>
      </c>
      <c r="K76"/>
      <c r="L76"/>
      <c r="M76"/>
      <c r="N76" s="1"/>
      <c r="O76" s="1"/>
      <c r="P76" s="1"/>
      <c r="Q76" s="1"/>
    </row>
    <row r="77" spans="1:17" s="17" customFormat="1">
      <c r="A77" s="33" t="s">
        <v>175</v>
      </c>
      <c r="B77" s="1" t="s">
        <v>176</v>
      </c>
      <c r="C77" s="1" t="s">
        <v>177</v>
      </c>
      <c r="D77" s="1" t="s">
        <v>178</v>
      </c>
      <c r="E77" s="71">
        <v>593234.93000000005</v>
      </c>
      <c r="F77" s="41">
        <v>593328.41</v>
      </c>
      <c r="G77" s="34">
        <f t="shared" si="4"/>
        <v>93.479999999981374</v>
      </c>
      <c r="H77" s="63">
        <f t="shared" si="3"/>
        <v>2.0000000000000001E-4</v>
      </c>
      <c r="I77" s="35" t="s">
        <v>31</v>
      </c>
      <c r="J77" s="35" t="s">
        <v>31</v>
      </c>
      <c r="K77"/>
      <c r="L77"/>
      <c r="M77"/>
      <c r="N77" s="1"/>
      <c r="O77" s="1"/>
      <c r="P77" s="1"/>
      <c r="Q77" s="1"/>
    </row>
    <row r="78" spans="1:17" s="17" customFormat="1">
      <c r="A78" s="33" t="s">
        <v>175</v>
      </c>
      <c r="B78" s="1" t="s">
        <v>176</v>
      </c>
      <c r="C78" s="1" t="s">
        <v>179</v>
      </c>
      <c r="D78" s="1" t="s">
        <v>180</v>
      </c>
      <c r="E78" s="71">
        <v>659010.18999999994</v>
      </c>
      <c r="F78" s="41">
        <v>659108.82999999996</v>
      </c>
      <c r="G78" s="34">
        <f t="shared" si="4"/>
        <v>98.64000000001397</v>
      </c>
      <c r="H78" s="63">
        <f t="shared" si="3"/>
        <v>1E-4</v>
      </c>
      <c r="I78" s="35" t="s">
        <v>31</v>
      </c>
      <c r="J78" s="35" t="s">
        <v>31</v>
      </c>
      <c r="K78"/>
      <c r="L78"/>
      <c r="M78"/>
      <c r="N78" s="1"/>
      <c r="O78" s="1"/>
      <c r="P78" s="1"/>
      <c r="Q78" s="1"/>
    </row>
    <row r="79" spans="1:17" s="17" customFormat="1">
      <c r="A79" s="33" t="s">
        <v>175</v>
      </c>
      <c r="B79" s="1" t="s">
        <v>176</v>
      </c>
      <c r="C79" s="1" t="s">
        <v>58</v>
      </c>
      <c r="D79" s="1" t="s">
        <v>181</v>
      </c>
      <c r="E79" s="71">
        <v>2320017.5299999998</v>
      </c>
      <c r="F79" s="41">
        <v>2320289.7400000002</v>
      </c>
      <c r="G79" s="34">
        <f t="shared" si="4"/>
        <v>272.21000000042841</v>
      </c>
      <c r="H79" s="63">
        <f t="shared" si="3"/>
        <v>1E-4</v>
      </c>
      <c r="I79" s="35" t="s">
        <v>31</v>
      </c>
      <c r="J79" s="35" t="s">
        <v>31</v>
      </c>
      <c r="K79"/>
      <c r="L79"/>
      <c r="M79"/>
      <c r="N79" s="1"/>
      <c r="O79" s="1"/>
      <c r="P79" s="1"/>
      <c r="Q79" s="1"/>
    </row>
    <row r="80" spans="1:17" s="17" customFormat="1">
      <c r="A80" s="33" t="s">
        <v>175</v>
      </c>
      <c r="B80" s="1" t="s">
        <v>176</v>
      </c>
      <c r="C80" s="1" t="s">
        <v>182</v>
      </c>
      <c r="D80" s="1" t="s">
        <v>183</v>
      </c>
      <c r="E80" s="71">
        <v>958239.74</v>
      </c>
      <c r="F80" s="41">
        <v>958358.36</v>
      </c>
      <c r="G80" s="34">
        <f t="shared" si="4"/>
        <v>118.61999999999534</v>
      </c>
      <c r="H80" s="63">
        <f t="shared" si="3"/>
        <v>1E-4</v>
      </c>
      <c r="I80" s="35" t="s">
        <v>31</v>
      </c>
      <c r="J80" s="35" t="s">
        <v>31</v>
      </c>
      <c r="K80"/>
      <c r="L80"/>
      <c r="M80"/>
      <c r="N80" s="1"/>
      <c r="O80" s="1"/>
      <c r="P80" s="1"/>
      <c r="Q80" s="1"/>
    </row>
    <row r="81" spans="1:17" s="17" customFormat="1">
      <c r="A81" s="33" t="s">
        <v>175</v>
      </c>
      <c r="B81" s="1" t="s">
        <v>176</v>
      </c>
      <c r="C81" s="1" t="s">
        <v>140</v>
      </c>
      <c r="D81" s="1" t="s">
        <v>184</v>
      </c>
      <c r="E81" s="71">
        <v>1142223.5900000001</v>
      </c>
      <c r="F81" s="41">
        <v>1142374.1399999999</v>
      </c>
      <c r="G81" s="34">
        <f t="shared" si="4"/>
        <v>150.54999999981374</v>
      </c>
      <c r="H81" s="63">
        <f t="shared" si="3"/>
        <v>1E-4</v>
      </c>
      <c r="I81" s="35" t="s">
        <v>31</v>
      </c>
      <c r="J81" s="35" t="s">
        <v>31</v>
      </c>
      <c r="K81"/>
      <c r="L81"/>
      <c r="M81"/>
      <c r="N81" s="1"/>
      <c r="O81" s="1"/>
      <c r="P81" s="1"/>
      <c r="Q81" s="1"/>
    </row>
    <row r="82" spans="1:17" s="17" customFormat="1">
      <c r="A82" s="33" t="s">
        <v>175</v>
      </c>
      <c r="B82" s="1" t="s">
        <v>176</v>
      </c>
      <c r="C82" s="1" t="s">
        <v>185</v>
      </c>
      <c r="D82" s="1" t="s">
        <v>186</v>
      </c>
      <c r="E82" s="71">
        <v>2915431.99</v>
      </c>
      <c r="F82" s="41">
        <v>2915808.27</v>
      </c>
      <c r="G82" s="34">
        <f t="shared" si="4"/>
        <v>376.27999999979511</v>
      </c>
      <c r="H82" s="63">
        <f t="shared" si="3"/>
        <v>1E-4</v>
      </c>
      <c r="I82" s="35" t="s">
        <v>31</v>
      </c>
      <c r="J82" s="35" t="s">
        <v>31</v>
      </c>
      <c r="K82"/>
      <c r="L82"/>
      <c r="M82"/>
      <c r="N82" s="1"/>
      <c r="O82" s="1"/>
      <c r="P82" s="1"/>
      <c r="Q82" s="1"/>
    </row>
    <row r="83" spans="1:17" s="17" customFormat="1">
      <c r="A83" s="33" t="s">
        <v>175</v>
      </c>
      <c r="B83" s="1" t="s">
        <v>176</v>
      </c>
      <c r="C83" s="1" t="s">
        <v>187</v>
      </c>
      <c r="D83" s="1" t="s">
        <v>188</v>
      </c>
      <c r="E83" s="71">
        <v>2270944.5099999998</v>
      </c>
      <c r="F83" s="41">
        <v>2271226.63</v>
      </c>
      <c r="G83" s="34">
        <f t="shared" si="4"/>
        <v>282.12000000011176</v>
      </c>
      <c r="H83" s="63">
        <f t="shared" si="3"/>
        <v>1E-4</v>
      </c>
      <c r="I83" s="35" t="s">
        <v>31</v>
      </c>
      <c r="J83" s="35" t="s">
        <v>31</v>
      </c>
      <c r="K83"/>
      <c r="L83"/>
      <c r="M83"/>
      <c r="N83" s="1"/>
      <c r="O83" s="1"/>
      <c r="P83" s="1"/>
      <c r="Q83" s="1"/>
    </row>
    <row r="84" spans="1:17" s="17" customFormat="1">
      <c r="A84" s="33" t="s">
        <v>175</v>
      </c>
      <c r="B84" s="1" t="s">
        <v>176</v>
      </c>
      <c r="C84" s="1" t="s">
        <v>189</v>
      </c>
      <c r="D84" s="1" t="s">
        <v>190</v>
      </c>
      <c r="E84" s="71">
        <v>1305864.29</v>
      </c>
      <c r="F84" s="41">
        <v>1306029.2</v>
      </c>
      <c r="G84" s="34">
        <f t="shared" si="4"/>
        <v>164.90999999991618</v>
      </c>
      <c r="H84" s="63">
        <f t="shared" si="3"/>
        <v>1E-4</v>
      </c>
      <c r="I84" s="35" t="s">
        <v>31</v>
      </c>
      <c r="J84" s="35" t="s">
        <v>31</v>
      </c>
      <c r="K84"/>
      <c r="L84"/>
      <c r="M84"/>
      <c r="N84" s="1"/>
      <c r="O84" s="1"/>
      <c r="P84" s="1"/>
      <c r="Q84" s="1"/>
    </row>
    <row r="85" spans="1:17" s="17" customFormat="1">
      <c r="A85" s="33" t="s">
        <v>175</v>
      </c>
      <c r="B85" s="1" t="s">
        <v>176</v>
      </c>
      <c r="C85" s="1" t="s">
        <v>83</v>
      </c>
      <c r="D85" s="1" t="s">
        <v>191</v>
      </c>
      <c r="E85" s="71">
        <v>2335473.38</v>
      </c>
      <c r="F85" s="41">
        <v>2335897.88</v>
      </c>
      <c r="G85" s="34">
        <f t="shared" si="4"/>
        <v>424.5</v>
      </c>
      <c r="H85" s="63">
        <f t="shared" si="3"/>
        <v>2.0000000000000001E-4</v>
      </c>
      <c r="I85" s="35" t="s">
        <v>31</v>
      </c>
      <c r="J85" s="35" t="s">
        <v>31</v>
      </c>
      <c r="K85"/>
      <c r="L85"/>
      <c r="M85"/>
      <c r="N85" s="1"/>
      <c r="O85" s="1"/>
      <c r="P85" s="1"/>
      <c r="Q85" s="1"/>
    </row>
    <row r="86" spans="1:17" s="17" customFormat="1">
      <c r="A86" s="33" t="s">
        <v>175</v>
      </c>
      <c r="B86" s="1" t="s">
        <v>176</v>
      </c>
      <c r="C86" s="1" t="s">
        <v>192</v>
      </c>
      <c r="D86" s="1" t="s">
        <v>193</v>
      </c>
      <c r="E86" s="71">
        <v>2221639.9300000002</v>
      </c>
      <c r="F86" s="41">
        <v>2221969.36</v>
      </c>
      <c r="G86" s="34">
        <f t="shared" si="4"/>
        <v>329.42999999970198</v>
      </c>
      <c r="H86" s="63">
        <f t="shared" si="3"/>
        <v>1E-4</v>
      </c>
      <c r="I86" s="35" t="s">
        <v>31</v>
      </c>
      <c r="J86" s="35" t="s">
        <v>31</v>
      </c>
      <c r="K86"/>
      <c r="L86"/>
      <c r="M86"/>
      <c r="N86" s="1"/>
      <c r="O86" s="1"/>
      <c r="P86" s="1"/>
      <c r="Q86" s="1"/>
    </row>
    <row r="87" spans="1:17" s="17" customFormat="1">
      <c r="A87" s="33" t="s">
        <v>175</v>
      </c>
      <c r="B87" s="1" t="s">
        <v>176</v>
      </c>
      <c r="C87" s="1" t="s">
        <v>194</v>
      </c>
      <c r="D87" s="1" t="s">
        <v>195</v>
      </c>
      <c r="E87" s="71">
        <v>15587562.58</v>
      </c>
      <c r="F87" s="41">
        <v>15589770.060000001</v>
      </c>
      <c r="G87" s="34">
        <f t="shared" si="4"/>
        <v>2207.480000000447</v>
      </c>
      <c r="H87" s="63">
        <f t="shared" si="3"/>
        <v>1E-4</v>
      </c>
      <c r="I87" s="35" t="s">
        <v>31</v>
      </c>
      <c r="J87" s="35" t="s">
        <v>31</v>
      </c>
      <c r="K87"/>
      <c r="L87"/>
      <c r="M87"/>
      <c r="N87" s="1"/>
      <c r="O87" s="1"/>
      <c r="P87" s="1"/>
      <c r="Q87" s="1"/>
    </row>
    <row r="88" spans="1:17" s="17" customFormat="1">
      <c r="A88" s="33" t="s">
        <v>175</v>
      </c>
      <c r="B88" s="1" t="s">
        <v>176</v>
      </c>
      <c r="C88" s="1" t="s">
        <v>196</v>
      </c>
      <c r="D88" s="1" t="s">
        <v>197</v>
      </c>
      <c r="E88" s="71">
        <v>618404.9</v>
      </c>
      <c r="F88" s="41">
        <v>618468.68000000005</v>
      </c>
      <c r="G88" s="34">
        <f t="shared" si="4"/>
        <v>63.78000000002794</v>
      </c>
      <c r="H88" s="63">
        <f t="shared" si="3"/>
        <v>1E-4</v>
      </c>
      <c r="I88" s="35" t="s">
        <v>31</v>
      </c>
      <c r="J88" s="35" t="s">
        <v>31</v>
      </c>
      <c r="K88"/>
      <c r="L88"/>
      <c r="M88"/>
      <c r="N88" s="1"/>
      <c r="O88" s="1"/>
      <c r="P88" s="1"/>
      <c r="Q88" s="1"/>
    </row>
    <row r="89" spans="1:17" s="17" customFormat="1">
      <c r="A89" s="33" t="s">
        <v>198</v>
      </c>
      <c r="B89" s="1" t="s">
        <v>199</v>
      </c>
      <c r="C89" s="1" t="s">
        <v>50</v>
      </c>
      <c r="D89" s="1" t="s">
        <v>200</v>
      </c>
      <c r="E89" s="71">
        <v>1638894.5</v>
      </c>
      <c r="F89" s="41">
        <v>1639122.08</v>
      </c>
      <c r="G89" s="34">
        <f t="shared" si="4"/>
        <v>227.58000000007451</v>
      </c>
      <c r="H89" s="63">
        <f t="shared" si="3"/>
        <v>1E-4</v>
      </c>
      <c r="I89" s="35" t="s">
        <v>31</v>
      </c>
      <c r="J89" s="35" t="s">
        <v>31</v>
      </c>
      <c r="K89"/>
      <c r="L89"/>
      <c r="M89"/>
      <c r="N89" s="1"/>
      <c r="O89" s="1"/>
      <c r="P89" s="1"/>
      <c r="Q89" s="1"/>
    </row>
    <row r="90" spans="1:17" s="17" customFormat="1">
      <c r="A90" s="33" t="s">
        <v>198</v>
      </c>
      <c r="B90" s="1" t="s">
        <v>199</v>
      </c>
      <c r="C90" s="1" t="s">
        <v>81</v>
      </c>
      <c r="D90" s="1" t="s">
        <v>201</v>
      </c>
      <c r="E90" s="71">
        <v>1911880.96</v>
      </c>
      <c r="F90" s="41">
        <v>1912208.87</v>
      </c>
      <c r="G90" s="34">
        <f t="shared" si="4"/>
        <v>327.91000000014901</v>
      </c>
      <c r="H90" s="63">
        <f t="shared" si="3"/>
        <v>2.0000000000000001E-4</v>
      </c>
      <c r="I90" s="35" t="s">
        <v>31</v>
      </c>
      <c r="J90" s="35" t="s">
        <v>31</v>
      </c>
      <c r="K90"/>
      <c r="L90"/>
      <c r="M90"/>
      <c r="N90" s="1"/>
      <c r="O90" s="1"/>
      <c r="P90" s="1"/>
      <c r="Q90" s="1"/>
    </row>
    <row r="91" spans="1:17" s="17" customFormat="1">
      <c r="A91" s="33" t="s">
        <v>198</v>
      </c>
      <c r="B91" s="1" t="s">
        <v>199</v>
      </c>
      <c r="C91" s="1" t="s">
        <v>40</v>
      </c>
      <c r="D91" s="1" t="s">
        <v>202</v>
      </c>
      <c r="E91" s="71">
        <v>1640280.4</v>
      </c>
      <c r="F91" s="41">
        <v>1640494.54</v>
      </c>
      <c r="G91" s="34">
        <f t="shared" si="4"/>
        <v>214.14000000013039</v>
      </c>
      <c r="H91" s="63">
        <f t="shared" si="3"/>
        <v>1E-4</v>
      </c>
      <c r="I91" s="35" t="s">
        <v>31</v>
      </c>
      <c r="J91" s="35" t="s">
        <v>31</v>
      </c>
      <c r="K91"/>
      <c r="L91"/>
      <c r="M91"/>
      <c r="N91" s="1"/>
      <c r="O91" s="1"/>
      <c r="P91" s="1"/>
      <c r="Q91" s="1"/>
    </row>
    <row r="92" spans="1:17" s="17" customFormat="1">
      <c r="A92" s="33" t="s">
        <v>198</v>
      </c>
      <c r="B92" s="1" t="s">
        <v>199</v>
      </c>
      <c r="C92" s="1" t="s">
        <v>203</v>
      </c>
      <c r="D92" s="1" t="s">
        <v>204</v>
      </c>
      <c r="E92" s="71">
        <v>4741413.0199999996</v>
      </c>
      <c r="F92" s="41">
        <v>4742146.57</v>
      </c>
      <c r="G92" s="34">
        <f t="shared" si="4"/>
        <v>733.55000000074506</v>
      </c>
      <c r="H92" s="63">
        <f t="shared" si="3"/>
        <v>2.0000000000000001E-4</v>
      </c>
      <c r="I92" s="35" t="s">
        <v>31</v>
      </c>
      <c r="J92" s="35" t="s">
        <v>31</v>
      </c>
      <c r="K92"/>
      <c r="L92"/>
      <c r="M92"/>
      <c r="N92" s="1"/>
      <c r="O92" s="1"/>
      <c r="P92" s="1"/>
      <c r="Q92" s="1"/>
    </row>
    <row r="93" spans="1:17" s="17" customFormat="1">
      <c r="A93" s="33" t="s">
        <v>205</v>
      </c>
      <c r="B93" s="1" t="s">
        <v>206</v>
      </c>
      <c r="C93" s="1" t="s">
        <v>81</v>
      </c>
      <c r="D93" s="1" t="s">
        <v>207</v>
      </c>
      <c r="E93" s="71">
        <v>115926.47</v>
      </c>
      <c r="F93" s="41">
        <v>116066.87</v>
      </c>
      <c r="G93" s="34">
        <f t="shared" si="4"/>
        <v>140.39999999999418</v>
      </c>
      <c r="H93" s="63">
        <f t="shared" ref="H93:H124" si="5">ROUND(G93/E93,4)</f>
        <v>1.1999999999999999E-3</v>
      </c>
      <c r="I93" s="35">
        <v>1</v>
      </c>
      <c r="J93" s="35" t="s">
        <v>31</v>
      </c>
      <c r="K93"/>
      <c r="L93"/>
      <c r="M93"/>
      <c r="N93" s="1"/>
      <c r="O93" s="1"/>
      <c r="P93" s="1"/>
      <c r="Q93" s="1"/>
    </row>
    <row r="94" spans="1:17" s="17" customFormat="1">
      <c r="A94" s="33" t="s">
        <v>205</v>
      </c>
      <c r="B94" s="1" t="s">
        <v>206</v>
      </c>
      <c r="C94" s="1" t="s">
        <v>208</v>
      </c>
      <c r="D94" s="1" t="s">
        <v>209</v>
      </c>
      <c r="E94" s="71">
        <v>434182.2</v>
      </c>
      <c r="F94" s="41">
        <v>434260.84</v>
      </c>
      <c r="G94" s="34">
        <f t="shared" si="4"/>
        <v>78.64000000001397</v>
      </c>
      <c r="H94" s="63">
        <f t="shared" si="5"/>
        <v>2.0000000000000001E-4</v>
      </c>
      <c r="I94" s="35" t="s">
        <v>31</v>
      </c>
      <c r="J94" s="35" t="s">
        <v>31</v>
      </c>
      <c r="K94"/>
      <c r="L94"/>
      <c r="M94"/>
      <c r="N94" s="1"/>
      <c r="O94" s="1"/>
      <c r="P94" s="1"/>
      <c r="Q94" s="1"/>
    </row>
    <row r="95" spans="1:17" s="17" customFormat="1">
      <c r="A95" s="33" t="s">
        <v>210</v>
      </c>
      <c r="B95" s="1" t="s">
        <v>211</v>
      </c>
      <c r="C95" s="1" t="s">
        <v>212</v>
      </c>
      <c r="D95" s="1" t="s">
        <v>213</v>
      </c>
      <c r="E95" s="71">
        <v>1470728</v>
      </c>
      <c r="F95" s="41">
        <v>1470924.31</v>
      </c>
      <c r="G95" s="34">
        <f t="shared" si="4"/>
        <v>196.31000000005588</v>
      </c>
      <c r="H95" s="63">
        <f t="shared" si="5"/>
        <v>1E-4</v>
      </c>
      <c r="I95" s="35" t="s">
        <v>31</v>
      </c>
      <c r="J95" s="35" t="s">
        <v>31</v>
      </c>
      <c r="K95"/>
      <c r="L95"/>
      <c r="M95"/>
      <c r="N95" s="1"/>
      <c r="O95" s="1"/>
      <c r="P95" s="1"/>
      <c r="Q95" s="1"/>
    </row>
    <row r="96" spans="1:17" s="17" customFormat="1">
      <c r="A96" s="33" t="s">
        <v>210</v>
      </c>
      <c r="B96" s="1" t="s">
        <v>211</v>
      </c>
      <c r="C96" s="1" t="s">
        <v>81</v>
      </c>
      <c r="D96" s="1" t="s">
        <v>214</v>
      </c>
      <c r="E96" s="71">
        <v>72163410.579999998</v>
      </c>
      <c r="F96" s="41">
        <v>72176937.159999996</v>
      </c>
      <c r="G96" s="34">
        <f t="shared" si="4"/>
        <v>13526.579999998212</v>
      </c>
      <c r="H96" s="63">
        <f t="shared" si="5"/>
        <v>2.0000000000000001E-4</v>
      </c>
      <c r="I96" s="35" t="s">
        <v>31</v>
      </c>
      <c r="J96" s="35" t="s">
        <v>31</v>
      </c>
      <c r="K96"/>
      <c r="L96"/>
      <c r="M96"/>
      <c r="N96" s="1"/>
      <c r="O96" s="1"/>
      <c r="P96" s="1"/>
      <c r="Q96" s="1"/>
    </row>
    <row r="97" spans="1:17" s="17" customFormat="1">
      <c r="A97" s="33" t="s">
        <v>210</v>
      </c>
      <c r="B97" s="1" t="s">
        <v>211</v>
      </c>
      <c r="C97" s="1" t="s">
        <v>215</v>
      </c>
      <c r="D97" s="1" t="s">
        <v>216</v>
      </c>
      <c r="E97" s="71">
        <v>44786410.460000001</v>
      </c>
      <c r="F97" s="41">
        <v>44795788.350000001</v>
      </c>
      <c r="G97" s="34">
        <f t="shared" si="4"/>
        <v>9377.890000000596</v>
      </c>
      <c r="H97" s="63">
        <f t="shared" si="5"/>
        <v>2.0000000000000001E-4</v>
      </c>
      <c r="I97" s="35" t="s">
        <v>31</v>
      </c>
      <c r="J97" s="35" t="s">
        <v>31</v>
      </c>
      <c r="K97"/>
      <c r="L97"/>
      <c r="M97"/>
      <c r="N97" s="1"/>
      <c r="O97" s="1"/>
      <c r="P97" s="1"/>
      <c r="Q97" s="1"/>
    </row>
    <row r="98" spans="1:17" s="17" customFormat="1">
      <c r="A98" s="33" t="s">
        <v>210</v>
      </c>
      <c r="B98" s="1" t="s">
        <v>211</v>
      </c>
      <c r="C98" s="1" t="s">
        <v>108</v>
      </c>
      <c r="D98" s="1" t="s">
        <v>217</v>
      </c>
      <c r="E98" s="71">
        <v>10199044.99</v>
      </c>
      <c r="F98" s="41">
        <v>10200622.68</v>
      </c>
      <c r="G98" s="34">
        <f t="shared" si="4"/>
        <v>1577.6899999994785</v>
      </c>
      <c r="H98" s="63">
        <f t="shared" si="5"/>
        <v>2.0000000000000001E-4</v>
      </c>
      <c r="I98" s="35" t="s">
        <v>31</v>
      </c>
      <c r="J98" s="35" t="s">
        <v>31</v>
      </c>
      <c r="K98"/>
      <c r="L98"/>
      <c r="M98"/>
      <c r="N98" s="1"/>
      <c r="O98" s="1"/>
      <c r="P98" s="1"/>
      <c r="Q98" s="1"/>
    </row>
    <row r="99" spans="1:17" s="17" customFormat="1">
      <c r="A99" s="33" t="s">
        <v>210</v>
      </c>
      <c r="B99" s="1" t="s">
        <v>211</v>
      </c>
      <c r="C99" s="1" t="s">
        <v>151</v>
      </c>
      <c r="D99" s="1" t="s">
        <v>218</v>
      </c>
      <c r="E99" s="71">
        <v>3931323.63</v>
      </c>
      <c r="F99" s="41">
        <v>3931893.91</v>
      </c>
      <c r="G99" s="34">
        <f t="shared" si="4"/>
        <v>570.28000000026077</v>
      </c>
      <c r="H99" s="63">
        <f t="shared" si="5"/>
        <v>1E-4</v>
      </c>
      <c r="I99" s="35" t="s">
        <v>31</v>
      </c>
      <c r="J99" s="35" t="s">
        <v>31</v>
      </c>
      <c r="K99"/>
      <c r="L99"/>
      <c r="M99"/>
      <c r="N99" s="1"/>
      <c r="O99" s="1"/>
      <c r="P99" s="1"/>
      <c r="Q99" s="1"/>
    </row>
    <row r="100" spans="1:17" s="17" customFormat="1">
      <c r="A100" s="33" t="s">
        <v>210</v>
      </c>
      <c r="B100" s="1" t="s">
        <v>211</v>
      </c>
      <c r="C100" s="1" t="s">
        <v>219</v>
      </c>
      <c r="D100" s="1" t="s">
        <v>220</v>
      </c>
      <c r="E100" s="71">
        <v>5203674.07</v>
      </c>
      <c r="F100" s="41">
        <v>5204412.58</v>
      </c>
      <c r="G100" s="34">
        <f t="shared" si="4"/>
        <v>738.50999999977648</v>
      </c>
      <c r="H100" s="63">
        <f t="shared" si="5"/>
        <v>1E-4</v>
      </c>
      <c r="I100" s="35" t="s">
        <v>31</v>
      </c>
      <c r="J100" s="35" t="s">
        <v>31</v>
      </c>
      <c r="K100"/>
      <c r="L100"/>
      <c r="M100"/>
      <c r="N100" s="1"/>
      <c r="O100" s="1"/>
      <c r="P100" s="1"/>
      <c r="Q100" s="1"/>
    </row>
    <row r="101" spans="1:17" s="17" customFormat="1">
      <c r="A101" s="33" t="s">
        <v>221</v>
      </c>
      <c r="B101" s="1" t="s">
        <v>222</v>
      </c>
      <c r="C101" s="1" t="s">
        <v>223</v>
      </c>
      <c r="D101" s="1" t="s">
        <v>224</v>
      </c>
      <c r="E101" s="71">
        <v>1023977.59</v>
      </c>
      <c r="F101" s="41">
        <v>1024113.85</v>
      </c>
      <c r="G101" s="34">
        <f t="shared" si="4"/>
        <v>136.26000000000931</v>
      </c>
      <c r="H101" s="63">
        <f t="shared" si="5"/>
        <v>1E-4</v>
      </c>
      <c r="I101" s="35" t="s">
        <v>31</v>
      </c>
      <c r="J101" s="35" t="s">
        <v>31</v>
      </c>
      <c r="K101"/>
      <c r="L101"/>
      <c r="M101"/>
      <c r="N101" s="1"/>
      <c r="O101" s="1"/>
      <c r="P101" s="1"/>
      <c r="Q101" s="1"/>
    </row>
    <row r="102" spans="1:17" s="17" customFormat="1">
      <c r="A102" s="33" t="s">
        <v>221</v>
      </c>
      <c r="B102" s="1" t="s">
        <v>222</v>
      </c>
      <c r="C102" s="1" t="s">
        <v>50</v>
      </c>
      <c r="D102" s="1" t="s">
        <v>225</v>
      </c>
      <c r="E102" s="71">
        <v>299471.58</v>
      </c>
      <c r="F102" s="41">
        <v>299471.58</v>
      </c>
      <c r="G102" s="34">
        <f t="shared" si="4"/>
        <v>0</v>
      </c>
      <c r="H102" s="63">
        <f t="shared" si="5"/>
        <v>0</v>
      </c>
      <c r="I102" s="35">
        <v>1</v>
      </c>
      <c r="J102" s="35">
        <v>1</v>
      </c>
      <c r="K102"/>
      <c r="L102"/>
      <c r="M102"/>
      <c r="N102" s="1"/>
      <c r="O102" s="1"/>
      <c r="P102" s="1"/>
      <c r="Q102" s="1"/>
    </row>
    <row r="103" spans="1:17" s="17" customFormat="1">
      <c r="A103" s="33" t="s">
        <v>221</v>
      </c>
      <c r="B103" s="1" t="s">
        <v>222</v>
      </c>
      <c r="C103" s="1" t="s">
        <v>81</v>
      </c>
      <c r="D103" s="1" t="s">
        <v>226</v>
      </c>
      <c r="E103" s="71">
        <v>784058.2</v>
      </c>
      <c r="F103" s="41">
        <v>784242.68</v>
      </c>
      <c r="G103" s="34">
        <f t="shared" si="4"/>
        <v>184.48000000009779</v>
      </c>
      <c r="H103" s="63">
        <f t="shared" si="5"/>
        <v>2.0000000000000001E-4</v>
      </c>
      <c r="I103" s="35" t="s">
        <v>31</v>
      </c>
      <c r="J103" s="35" t="s">
        <v>31</v>
      </c>
      <c r="K103"/>
      <c r="L103"/>
      <c r="M103"/>
      <c r="N103" s="1"/>
      <c r="O103" s="1"/>
      <c r="P103" s="1"/>
      <c r="Q103" s="1"/>
    </row>
    <row r="104" spans="1:17" s="17" customFormat="1">
      <c r="A104" s="33" t="s">
        <v>227</v>
      </c>
      <c r="B104" s="1" t="s">
        <v>228</v>
      </c>
      <c r="C104" s="1" t="s">
        <v>229</v>
      </c>
      <c r="D104" s="1" t="s">
        <v>230</v>
      </c>
      <c r="E104" s="71">
        <v>1268094.25</v>
      </c>
      <c r="F104" s="41">
        <v>1268280.8400000001</v>
      </c>
      <c r="G104" s="34">
        <f t="shared" si="4"/>
        <v>186.59000000008382</v>
      </c>
      <c r="H104" s="63">
        <f t="shared" si="5"/>
        <v>1E-4</v>
      </c>
      <c r="I104" s="35" t="s">
        <v>31</v>
      </c>
      <c r="J104" s="35" t="s">
        <v>31</v>
      </c>
      <c r="K104"/>
      <c r="L104"/>
      <c r="M104"/>
      <c r="N104" s="1"/>
      <c r="O104" s="1"/>
      <c r="P104" s="1"/>
      <c r="Q104" s="1"/>
    </row>
    <row r="105" spans="1:17" s="17" customFormat="1">
      <c r="A105" s="33" t="s">
        <v>227</v>
      </c>
      <c r="B105" s="1" t="s">
        <v>228</v>
      </c>
      <c r="C105" s="1" t="s">
        <v>231</v>
      </c>
      <c r="D105" s="1" t="s">
        <v>232</v>
      </c>
      <c r="E105" s="71">
        <v>2543911.2200000002</v>
      </c>
      <c r="F105" s="41">
        <v>2544240.56</v>
      </c>
      <c r="G105" s="34">
        <f t="shared" si="4"/>
        <v>329.33999999985099</v>
      </c>
      <c r="H105" s="63">
        <f t="shared" si="5"/>
        <v>1E-4</v>
      </c>
      <c r="I105" s="35" t="s">
        <v>31</v>
      </c>
      <c r="J105" s="35" t="s">
        <v>31</v>
      </c>
      <c r="K105"/>
      <c r="L105"/>
      <c r="M105"/>
      <c r="N105" s="1"/>
      <c r="O105" s="1"/>
      <c r="P105" s="1"/>
      <c r="Q105" s="1"/>
    </row>
    <row r="106" spans="1:17" s="17" customFormat="1">
      <c r="A106" s="33" t="s">
        <v>227</v>
      </c>
      <c r="B106" s="1" t="s">
        <v>228</v>
      </c>
      <c r="C106" s="1" t="s">
        <v>50</v>
      </c>
      <c r="D106" s="1" t="s">
        <v>233</v>
      </c>
      <c r="E106" s="71">
        <v>5229076.22</v>
      </c>
      <c r="F106" s="41">
        <v>5230180.78</v>
      </c>
      <c r="G106" s="34">
        <f t="shared" si="4"/>
        <v>1104.5600000005215</v>
      </c>
      <c r="H106" s="63">
        <f t="shared" si="5"/>
        <v>2.0000000000000001E-4</v>
      </c>
      <c r="I106" s="35" t="s">
        <v>31</v>
      </c>
      <c r="J106" s="35" t="s">
        <v>31</v>
      </c>
      <c r="K106"/>
      <c r="L106"/>
      <c r="M106"/>
      <c r="N106" s="1"/>
      <c r="O106" s="1"/>
      <c r="P106" s="1"/>
      <c r="Q106" s="1"/>
    </row>
    <row r="107" spans="1:17" s="17" customFormat="1">
      <c r="A107" s="33" t="s">
        <v>227</v>
      </c>
      <c r="B107" s="1" t="s">
        <v>228</v>
      </c>
      <c r="C107" s="1" t="s">
        <v>81</v>
      </c>
      <c r="D107" s="1" t="s">
        <v>234</v>
      </c>
      <c r="E107" s="71">
        <v>940542.24</v>
      </c>
      <c r="F107" s="41">
        <v>940681.83</v>
      </c>
      <c r="G107" s="34">
        <f t="shared" si="4"/>
        <v>139.5899999999674</v>
      </c>
      <c r="H107" s="63">
        <f t="shared" si="5"/>
        <v>1E-4</v>
      </c>
      <c r="I107" s="35" t="s">
        <v>31</v>
      </c>
      <c r="J107" s="35" t="s">
        <v>31</v>
      </c>
      <c r="K107"/>
      <c r="L107"/>
      <c r="M107"/>
      <c r="N107" s="1"/>
      <c r="O107" s="1"/>
      <c r="P107" s="1"/>
      <c r="Q107" s="1"/>
    </row>
    <row r="108" spans="1:17" s="17" customFormat="1">
      <c r="A108" s="33" t="s">
        <v>227</v>
      </c>
      <c r="B108" s="1" t="s">
        <v>228</v>
      </c>
      <c r="C108" s="1" t="s">
        <v>103</v>
      </c>
      <c r="D108" s="1" t="s">
        <v>235</v>
      </c>
      <c r="E108" s="71">
        <v>1415897.9</v>
      </c>
      <c r="F108" s="41">
        <v>1416113.5</v>
      </c>
      <c r="G108" s="34">
        <f t="shared" si="4"/>
        <v>215.60000000009313</v>
      </c>
      <c r="H108" s="63">
        <f t="shared" si="5"/>
        <v>2.0000000000000001E-4</v>
      </c>
      <c r="I108" s="35" t="s">
        <v>31</v>
      </c>
      <c r="J108" s="35" t="s">
        <v>31</v>
      </c>
      <c r="K108"/>
      <c r="L108"/>
      <c r="M108"/>
      <c r="N108" s="1"/>
      <c r="O108" s="1"/>
      <c r="P108" s="1"/>
      <c r="Q108" s="1"/>
    </row>
    <row r="109" spans="1:17" s="17" customFormat="1">
      <c r="A109" s="33" t="s">
        <v>227</v>
      </c>
      <c r="B109" s="1" t="s">
        <v>228</v>
      </c>
      <c r="C109" s="1" t="s">
        <v>40</v>
      </c>
      <c r="D109" s="1" t="s">
        <v>236</v>
      </c>
      <c r="E109" s="71">
        <v>1020103.66</v>
      </c>
      <c r="F109" s="41">
        <v>1020295.22</v>
      </c>
      <c r="G109" s="34">
        <f t="shared" si="4"/>
        <v>191.55999999993946</v>
      </c>
      <c r="H109" s="63">
        <f t="shared" si="5"/>
        <v>2.0000000000000001E-4</v>
      </c>
      <c r="I109" s="35" t="s">
        <v>31</v>
      </c>
      <c r="J109" s="35" t="s">
        <v>31</v>
      </c>
      <c r="K109"/>
      <c r="L109"/>
      <c r="M109"/>
      <c r="N109" s="1"/>
      <c r="O109" s="1"/>
      <c r="P109" s="1"/>
      <c r="Q109" s="1"/>
    </row>
    <row r="110" spans="1:17" s="17" customFormat="1">
      <c r="A110" s="33" t="s">
        <v>227</v>
      </c>
      <c r="B110" s="1" t="s">
        <v>228</v>
      </c>
      <c r="C110" s="1" t="s">
        <v>237</v>
      </c>
      <c r="D110" s="1" t="s">
        <v>238</v>
      </c>
      <c r="E110" s="71">
        <v>52893510.719999999</v>
      </c>
      <c r="F110" s="41">
        <v>52901438.939999998</v>
      </c>
      <c r="G110" s="34">
        <f t="shared" si="4"/>
        <v>7928.2199999988079</v>
      </c>
      <c r="H110" s="63">
        <f t="shared" si="5"/>
        <v>1E-4</v>
      </c>
      <c r="I110" s="35" t="s">
        <v>31</v>
      </c>
      <c r="J110" s="35" t="s">
        <v>31</v>
      </c>
      <c r="K110"/>
      <c r="L110"/>
      <c r="M110"/>
      <c r="N110" s="1"/>
      <c r="O110" s="1"/>
      <c r="P110" s="1"/>
      <c r="Q110" s="1"/>
    </row>
    <row r="111" spans="1:17" s="17" customFormat="1">
      <c r="A111" s="33" t="s">
        <v>227</v>
      </c>
      <c r="B111" s="1" t="s">
        <v>228</v>
      </c>
      <c r="C111" s="1" t="s">
        <v>91</v>
      </c>
      <c r="D111" s="1" t="s">
        <v>239</v>
      </c>
      <c r="E111" s="71">
        <v>1717158.66</v>
      </c>
      <c r="F111" s="41">
        <v>1717423.92</v>
      </c>
      <c r="G111" s="34">
        <f t="shared" si="4"/>
        <v>265.26000000000931</v>
      </c>
      <c r="H111" s="63">
        <f t="shared" si="5"/>
        <v>2.0000000000000001E-4</v>
      </c>
      <c r="I111" s="35" t="s">
        <v>31</v>
      </c>
      <c r="J111" s="35" t="s">
        <v>31</v>
      </c>
      <c r="K111"/>
      <c r="L111"/>
      <c r="M111"/>
      <c r="N111" s="1"/>
      <c r="O111" s="1"/>
      <c r="P111" s="1"/>
      <c r="Q111" s="1"/>
    </row>
    <row r="112" spans="1:17" s="17" customFormat="1">
      <c r="A112" s="33" t="s">
        <v>227</v>
      </c>
      <c r="B112" s="1" t="s">
        <v>228</v>
      </c>
      <c r="C112" s="1" t="s">
        <v>192</v>
      </c>
      <c r="D112" s="1" t="s">
        <v>240</v>
      </c>
      <c r="E112" s="71">
        <v>8381621.9100000001</v>
      </c>
      <c r="F112" s="41">
        <v>8382896.9100000001</v>
      </c>
      <c r="G112" s="34">
        <f t="shared" si="4"/>
        <v>1275</v>
      </c>
      <c r="H112" s="63">
        <f t="shared" si="5"/>
        <v>2.0000000000000001E-4</v>
      </c>
      <c r="I112" s="35" t="s">
        <v>31</v>
      </c>
      <c r="J112" s="35" t="s">
        <v>31</v>
      </c>
      <c r="K112"/>
      <c r="L112"/>
      <c r="M112"/>
      <c r="N112" s="1"/>
      <c r="O112" s="1"/>
      <c r="P112" s="1"/>
      <c r="Q112" s="1"/>
    </row>
    <row r="113" spans="1:17" s="17" customFormat="1">
      <c r="A113" s="33" t="s">
        <v>227</v>
      </c>
      <c r="B113" s="1" t="s">
        <v>228</v>
      </c>
      <c r="C113" s="1" t="s">
        <v>241</v>
      </c>
      <c r="D113" s="1" t="s">
        <v>242</v>
      </c>
      <c r="E113" s="71">
        <v>1075777.32</v>
      </c>
      <c r="F113" s="41">
        <v>1075964.46</v>
      </c>
      <c r="G113" s="34">
        <f t="shared" si="4"/>
        <v>187.13999999989755</v>
      </c>
      <c r="H113" s="63">
        <f t="shared" si="5"/>
        <v>2.0000000000000001E-4</v>
      </c>
      <c r="I113" s="35" t="s">
        <v>31</v>
      </c>
      <c r="J113" s="35" t="s">
        <v>31</v>
      </c>
      <c r="K113"/>
      <c r="L113"/>
      <c r="M113"/>
      <c r="N113" s="1"/>
      <c r="O113" s="1"/>
      <c r="P113" s="1"/>
      <c r="Q113" s="1"/>
    </row>
    <row r="114" spans="1:17" s="17" customFormat="1">
      <c r="A114" s="33" t="s">
        <v>243</v>
      </c>
      <c r="B114" s="1" t="s">
        <v>244</v>
      </c>
      <c r="C114" s="1" t="s">
        <v>50</v>
      </c>
      <c r="D114" s="1" t="s">
        <v>245</v>
      </c>
      <c r="E114" s="71">
        <v>2185803.17</v>
      </c>
      <c r="F114" s="41">
        <v>2186159.11</v>
      </c>
      <c r="G114" s="34">
        <f t="shared" si="4"/>
        <v>355.93999999994412</v>
      </c>
      <c r="H114" s="63">
        <f t="shared" si="5"/>
        <v>2.0000000000000001E-4</v>
      </c>
      <c r="I114" s="35" t="s">
        <v>31</v>
      </c>
      <c r="J114" s="35" t="s">
        <v>31</v>
      </c>
      <c r="K114"/>
      <c r="L114"/>
      <c r="M114"/>
      <c r="N114" s="1"/>
      <c r="O114" s="1"/>
      <c r="P114" s="1"/>
      <c r="Q114" s="1"/>
    </row>
    <row r="115" spans="1:17" s="17" customFormat="1">
      <c r="A115" s="33" t="s">
        <v>243</v>
      </c>
      <c r="B115" s="1" t="s">
        <v>244</v>
      </c>
      <c r="C115" s="1" t="s">
        <v>246</v>
      </c>
      <c r="D115" s="1" t="s">
        <v>247</v>
      </c>
      <c r="E115" s="71">
        <v>739818.22</v>
      </c>
      <c r="F115" s="41">
        <v>739949.43</v>
      </c>
      <c r="G115" s="34">
        <f t="shared" si="4"/>
        <v>131.21000000007916</v>
      </c>
      <c r="H115" s="63">
        <f t="shared" si="5"/>
        <v>2.0000000000000001E-4</v>
      </c>
      <c r="I115" s="35" t="s">
        <v>31</v>
      </c>
      <c r="J115" s="35" t="s">
        <v>31</v>
      </c>
      <c r="K115"/>
      <c r="L115"/>
      <c r="M115"/>
      <c r="N115" s="1"/>
      <c r="O115" s="1"/>
      <c r="P115" s="1"/>
      <c r="Q115" s="1"/>
    </row>
    <row r="116" spans="1:17" s="17" customFormat="1">
      <c r="A116" s="33" t="s">
        <v>243</v>
      </c>
      <c r="B116" s="1" t="s">
        <v>244</v>
      </c>
      <c r="C116" s="1" t="s">
        <v>248</v>
      </c>
      <c r="D116" s="1" t="s">
        <v>249</v>
      </c>
      <c r="E116" s="71">
        <v>827457.2</v>
      </c>
      <c r="F116" s="41">
        <v>827598.98</v>
      </c>
      <c r="G116" s="34">
        <f t="shared" si="4"/>
        <v>141.78000000002794</v>
      </c>
      <c r="H116" s="63">
        <f t="shared" si="5"/>
        <v>2.0000000000000001E-4</v>
      </c>
      <c r="I116" s="35" t="s">
        <v>31</v>
      </c>
      <c r="J116" s="35" t="s">
        <v>31</v>
      </c>
      <c r="K116"/>
      <c r="L116"/>
      <c r="M116"/>
      <c r="N116" s="1"/>
      <c r="O116" s="1"/>
      <c r="P116" s="1"/>
      <c r="Q116" s="1"/>
    </row>
    <row r="117" spans="1:17" s="17" customFormat="1">
      <c r="A117" s="33" t="s">
        <v>250</v>
      </c>
      <c r="B117" s="1" t="s">
        <v>251</v>
      </c>
      <c r="C117" s="1" t="s">
        <v>252</v>
      </c>
      <c r="D117" s="1" t="s">
        <v>253</v>
      </c>
      <c r="E117" s="71">
        <v>5014.01</v>
      </c>
      <c r="F117" s="41">
        <v>5014.01</v>
      </c>
      <c r="G117" s="34">
        <f t="shared" si="4"/>
        <v>0</v>
      </c>
      <c r="H117" s="63">
        <f t="shared" si="5"/>
        <v>0</v>
      </c>
      <c r="I117" s="35">
        <v>1</v>
      </c>
      <c r="J117" s="35">
        <v>1</v>
      </c>
      <c r="K117"/>
      <c r="L117"/>
      <c r="M117"/>
      <c r="N117" s="1"/>
      <c r="O117" s="1"/>
      <c r="P117" s="1"/>
      <c r="Q117" s="1"/>
    </row>
    <row r="118" spans="1:17" s="17" customFormat="1">
      <c r="A118" s="33" t="s">
        <v>250</v>
      </c>
      <c r="B118" s="1" t="s">
        <v>251</v>
      </c>
      <c r="C118" s="1" t="s">
        <v>83</v>
      </c>
      <c r="D118" s="1" t="s">
        <v>254</v>
      </c>
      <c r="E118" s="71">
        <v>460732.81</v>
      </c>
      <c r="F118" s="41">
        <v>461087.68</v>
      </c>
      <c r="G118" s="34">
        <f t="shared" si="4"/>
        <v>354.86999999999534</v>
      </c>
      <c r="H118" s="63">
        <f t="shared" si="5"/>
        <v>8.0000000000000004E-4</v>
      </c>
      <c r="I118" s="35" t="s">
        <v>31</v>
      </c>
      <c r="J118" s="35" t="s">
        <v>31</v>
      </c>
      <c r="K118"/>
      <c r="L118"/>
      <c r="M118"/>
      <c r="N118" s="1"/>
      <c r="O118" s="1"/>
      <c r="P118" s="1"/>
      <c r="Q118" s="1"/>
    </row>
    <row r="119" spans="1:17" s="17" customFormat="1">
      <c r="A119" s="33" t="s">
        <v>250</v>
      </c>
      <c r="B119" s="1" t="s">
        <v>251</v>
      </c>
      <c r="C119" s="1" t="s">
        <v>255</v>
      </c>
      <c r="D119" s="1" t="s">
        <v>256</v>
      </c>
      <c r="E119" s="71">
        <v>1622188.3</v>
      </c>
      <c r="F119" s="41">
        <v>1622442.79</v>
      </c>
      <c r="G119" s="34">
        <f t="shared" si="4"/>
        <v>254.48999999999069</v>
      </c>
      <c r="H119" s="63">
        <f t="shared" si="5"/>
        <v>2.0000000000000001E-4</v>
      </c>
      <c r="I119" s="35" t="s">
        <v>31</v>
      </c>
      <c r="J119" s="35" t="s">
        <v>31</v>
      </c>
      <c r="K119"/>
      <c r="L119"/>
      <c r="M119"/>
      <c r="N119" s="1"/>
      <c r="O119" s="1"/>
      <c r="P119" s="1"/>
      <c r="Q119" s="1"/>
    </row>
    <row r="120" spans="1:17" s="17" customFormat="1">
      <c r="A120" s="33" t="s">
        <v>250</v>
      </c>
      <c r="B120" s="1" t="s">
        <v>251</v>
      </c>
      <c r="C120" s="1" t="s">
        <v>119</v>
      </c>
      <c r="D120" s="1" t="s">
        <v>257</v>
      </c>
      <c r="E120" s="71">
        <v>699564.29</v>
      </c>
      <c r="F120" s="41">
        <v>699700.75</v>
      </c>
      <c r="G120" s="34">
        <f t="shared" si="4"/>
        <v>136.45999999996275</v>
      </c>
      <c r="H120" s="63">
        <f t="shared" si="5"/>
        <v>2.0000000000000001E-4</v>
      </c>
      <c r="I120" s="35" t="s">
        <v>31</v>
      </c>
      <c r="J120" s="35" t="s">
        <v>31</v>
      </c>
      <c r="K120"/>
      <c r="L120"/>
      <c r="M120"/>
      <c r="N120" s="1"/>
      <c r="O120" s="1"/>
      <c r="P120" s="1"/>
      <c r="Q120" s="1"/>
    </row>
    <row r="121" spans="1:17" s="17" customFormat="1">
      <c r="A121" s="33" t="s">
        <v>250</v>
      </c>
      <c r="B121" s="1" t="s">
        <v>251</v>
      </c>
      <c r="C121" s="1" t="s">
        <v>258</v>
      </c>
      <c r="D121" s="1" t="s">
        <v>259</v>
      </c>
      <c r="E121" s="71">
        <v>5380545.4100000001</v>
      </c>
      <c r="F121" s="41">
        <v>5381410.6200000001</v>
      </c>
      <c r="G121" s="34">
        <f t="shared" si="4"/>
        <v>865.20999999996275</v>
      </c>
      <c r="H121" s="63">
        <f t="shared" si="5"/>
        <v>2.0000000000000001E-4</v>
      </c>
      <c r="I121" s="35" t="s">
        <v>31</v>
      </c>
      <c r="J121" s="35" t="s">
        <v>31</v>
      </c>
      <c r="K121"/>
      <c r="L121"/>
      <c r="M121"/>
      <c r="N121" s="1"/>
      <c r="O121" s="1"/>
      <c r="P121" s="1"/>
      <c r="Q121" s="1"/>
    </row>
    <row r="122" spans="1:17" s="17" customFormat="1">
      <c r="A122" s="33" t="s">
        <v>260</v>
      </c>
      <c r="B122" s="1" t="s">
        <v>261</v>
      </c>
      <c r="C122" s="1" t="s">
        <v>262</v>
      </c>
      <c r="D122" s="1" t="s">
        <v>263</v>
      </c>
      <c r="E122" s="71">
        <v>3840068.14</v>
      </c>
      <c r="F122" s="41">
        <v>3840555.37</v>
      </c>
      <c r="G122" s="34">
        <f t="shared" si="4"/>
        <v>487.22999999998137</v>
      </c>
      <c r="H122" s="63">
        <f t="shared" si="5"/>
        <v>1E-4</v>
      </c>
      <c r="I122" s="35" t="s">
        <v>31</v>
      </c>
      <c r="J122" s="35" t="s">
        <v>31</v>
      </c>
      <c r="K122"/>
      <c r="L122"/>
      <c r="M122"/>
      <c r="N122" s="1"/>
      <c r="O122" s="1"/>
      <c r="P122" s="1"/>
      <c r="Q122" s="1"/>
    </row>
    <row r="123" spans="1:17" s="17" customFormat="1">
      <c r="A123" s="33" t="s">
        <v>260</v>
      </c>
      <c r="B123" s="1" t="s">
        <v>261</v>
      </c>
      <c r="C123" s="1" t="s">
        <v>264</v>
      </c>
      <c r="D123" s="1" t="s">
        <v>265</v>
      </c>
      <c r="E123" s="71">
        <v>121200.84</v>
      </c>
      <c r="F123" s="41">
        <v>121238.67</v>
      </c>
      <c r="G123" s="34">
        <f t="shared" si="4"/>
        <v>37.830000000001746</v>
      </c>
      <c r="H123" s="63">
        <f t="shared" si="5"/>
        <v>2.9999999999999997E-4</v>
      </c>
      <c r="I123" s="35" t="s">
        <v>31</v>
      </c>
      <c r="J123" s="35" t="s">
        <v>31</v>
      </c>
      <c r="K123"/>
      <c r="L123"/>
      <c r="M123"/>
      <c r="N123" s="1"/>
      <c r="O123" s="1"/>
      <c r="P123" s="1"/>
      <c r="Q123" s="1"/>
    </row>
    <row r="124" spans="1:17" s="17" customFormat="1">
      <c r="A124" s="33" t="s">
        <v>260</v>
      </c>
      <c r="B124" s="1" t="s">
        <v>261</v>
      </c>
      <c r="C124" s="1" t="s">
        <v>185</v>
      </c>
      <c r="D124" s="1" t="s">
        <v>266</v>
      </c>
      <c r="E124" s="71">
        <v>1125084.3999999999</v>
      </c>
      <c r="F124" s="41">
        <v>1125245.48</v>
      </c>
      <c r="G124" s="34">
        <f t="shared" si="4"/>
        <v>161.08000000007451</v>
      </c>
      <c r="H124" s="63">
        <f t="shared" si="5"/>
        <v>1E-4</v>
      </c>
      <c r="I124" s="35" t="s">
        <v>31</v>
      </c>
      <c r="J124" s="35" t="s">
        <v>31</v>
      </c>
      <c r="K124"/>
      <c r="L124"/>
      <c r="M124"/>
      <c r="N124" s="1"/>
      <c r="O124" s="1"/>
      <c r="P124" s="1"/>
      <c r="Q124" s="1"/>
    </row>
    <row r="125" spans="1:17" s="17" customFormat="1">
      <c r="A125" s="33" t="s">
        <v>260</v>
      </c>
      <c r="B125" s="1" t="s">
        <v>261</v>
      </c>
      <c r="C125" s="1" t="s">
        <v>267</v>
      </c>
      <c r="D125" s="1" t="s">
        <v>268</v>
      </c>
      <c r="E125" s="71">
        <v>1116934.53</v>
      </c>
      <c r="F125" s="41">
        <v>1117140.6299999999</v>
      </c>
      <c r="G125" s="34">
        <f t="shared" si="4"/>
        <v>206.0999999998603</v>
      </c>
      <c r="H125" s="63">
        <f t="shared" ref="H125:H156" si="6">ROUND(G125/E125,4)</f>
        <v>2.0000000000000001E-4</v>
      </c>
      <c r="I125" s="35" t="s">
        <v>31</v>
      </c>
      <c r="J125" s="35" t="s">
        <v>31</v>
      </c>
      <c r="K125"/>
      <c r="L125"/>
      <c r="M125"/>
      <c r="N125" s="1"/>
      <c r="O125" s="1"/>
      <c r="P125" s="1"/>
      <c r="Q125" s="1"/>
    </row>
    <row r="126" spans="1:17" s="17" customFormat="1">
      <c r="A126" s="33" t="s">
        <v>260</v>
      </c>
      <c r="B126" s="1" t="s">
        <v>261</v>
      </c>
      <c r="C126" s="1" t="s">
        <v>81</v>
      </c>
      <c r="D126" s="1" t="s">
        <v>269</v>
      </c>
      <c r="E126" s="71">
        <v>6594865.8499999996</v>
      </c>
      <c r="F126" s="41">
        <v>6595879.7999999998</v>
      </c>
      <c r="G126" s="34">
        <f t="shared" si="4"/>
        <v>1013.9500000001863</v>
      </c>
      <c r="H126" s="63">
        <f t="shared" si="6"/>
        <v>2.0000000000000001E-4</v>
      </c>
      <c r="I126" s="35" t="s">
        <v>31</v>
      </c>
      <c r="J126" s="35" t="s">
        <v>31</v>
      </c>
      <c r="K126"/>
      <c r="L126"/>
      <c r="M126"/>
      <c r="N126" s="1"/>
      <c r="O126" s="1"/>
      <c r="P126" s="1"/>
      <c r="Q126" s="1"/>
    </row>
    <row r="127" spans="1:17" s="17" customFormat="1">
      <c r="A127" s="33" t="s">
        <v>260</v>
      </c>
      <c r="B127" s="1" t="s">
        <v>261</v>
      </c>
      <c r="C127" s="1" t="s">
        <v>103</v>
      </c>
      <c r="D127" s="1" t="s">
        <v>270</v>
      </c>
      <c r="E127" s="71">
        <v>5471621.7599999998</v>
      </c>
      <c r="F127" s="41">
        <v>5472461.7999999998</v>
      </c>
      <c r="G127" s="34">
        <f t="shared" si="4"/>
        <v>840.04000000003725</v>
      </c>
      <c r="H127" s="63">
        <f t="shared" si="6"/>
        <v>2.0000000000000001E-4</v>
      </c>
      <c r="I127" s="35" t="s">
        <v>31</v>
      </c>
      <c r="J127" s="35" t="s">
        <v>31</v>
      </c>
      <c r="K127"/>
      <c r="L127"/>
      <c r="M127"/>
      <c r="N127" s="1"/>
      <c r="O127" s="1"/>
      <c r="P127" s="1"/>
      <c r="Q127" s="1"/>
    </row>
    <row r="128" spans="1:17" s="17" customFormat="1">
      <c r="A128" s="33" t="s">
        <v>260</v>
      </c>
      <c r="B128" s="1" t="s">
        <v>261</v>
      </c>
      <c r="C128" s="1" t="s">
        <v>106</v>
      </c>
      <c r="D128" s="1" t="s">
        <v>271</v>
      </c>
      <c r="E128" s="71">
        <v>1999459.87</v>
      </c>
      <c r="F128" s="41">
        <v>1999794.23</v>
      </c>
      <c r="G128" s="34">
        <f t="shared" si="4"/>
        <v>334.35999999986961</v>
      </c>
      <c r="H128" s="63">
        <f t="shared" si="6"/>
        <v>2.0000000000000001E-4</v>
      </c>
      <c r="I128" s="35" t="s">
        <v>31</v>
      </c>
      <c r="J128" s="35" t="s">
        <v>31</v>
      </c>
      <c r="K128"/>
      <c r="L128"/>
      <c r="M128"/>
      <c r="N128" s="1"/>
      <c r="O128" s="1"/>
      <c r="P128" s="1"/>
      <c r="Q128" s="1"/>
    </row>
    <row r="129" spans="1:17" s="17" customFormat="1">
      <c r="A129" s="33" t="s">
        <v>260</v>
      </c>
      <c r="B129" s="1" t="s">
        <v>261</v>
      </c>
      <c r="C129" s="1" t="s">
        <v>255</v>
      </c>
      <c r="D129" s="1" t="s">
        <v>272</v>
      </c>
      <c r="E129" s="71">
        <v>848546.08</v>
      </c>
      <c r="F129" s="41">
        <v>848717.01</v>
      </c>
      <c r="G129" s="34">
        <f t="shared" si="4"/>
        <v>170.93000000005122</v>
      </c>
      <c r="H129" s="63">
        <f t="shared" si="6"/>
        <v>2.0000000000000001E-4</v>
      </c>
      <c r="I129" s="35" t="s">
        <v>31</v>
      </c>
      <c r="J129" s="35" t="s">
        <v>31</v>
      </c>
      <c r="K129"/>
      <c r="L129"/>
      <c r="M129"/>
      <c r="N129" s="1"/>
      <c r="O129" s="1"/>
      <c r="P129" s="1"/>
      <c r="Q129" s="1"/>
    </row>
    <row r="130" spans="1:17" s="17" customFormat="1">
      <c r="A130" s="33" t="s">
        <v>260</v>
      </c>
      <c r="B130" s="1" t="s">
        <v>261</v>
      </c>
      <c r="C130" s="1" t="s">
        <v>273</v>
      </c>
      <c r="D130" s="1" t="s">
        <v>274</v>
      </c>
      <c r="E130" s="71">
        <v>2703870.47</v>
      </c>
      <c r="F130" s="41">
        <v>2704340.79</v>
      </c>
      <c r="G130" s="34">
        <f t="shared" si="4"/>
        <v>470.31999999983236</v>
      </c>
      <c r="H130" s="63">
        <f t="shared" si="6"/>
        <v>2.0000000000000001E-4</v>
      </c>
      <c r="I130" s="35" t="s">
        <v>31</v>
      </c>
      <c r="J130" s="35" t="s">
        <v>31</v>
      </c>
      <c r="K130"/>
      <c r="L130"/>
      <c r="M130"/>
      <c r="N130" s="1"/>
      <c r="O130" s="1"/>
      <c r="P130" s="1"/>
      <c r="Q130" s="1"/>
    </row>
    <row r="131" spans="1:17" s="17" customFormat="1">
      <c r="A131" s="33" t="s">
        <v>260</v>
      </c>
      <c r="B131" s="1" t="s">
        <v>261</v>
      </c>
      <c r="C131" s="1" t="s">
        <v>119</v>
      </c>
      <c r="D131" s="1" t="s">
        <v>275</v>
      </c>
      <c r="E131" s="71">
        <v>1149571.23</v>
      </c>
      <c r="F131" s="41">
        <v>1149741.23</v>
      </c>
      <c r="G131" s="34">
        <f t="shared" si="4"/>
        <v>170</v>
      </c>
      <c r="H131" s="63">
        <f t="shared" si="6"/>
        <v>1E-4</v>
      </c>
      <c r="I131" s="35" t="s">
        <v>31</v>
      </c>
      <c r="J131" s="35" t="s">
        <v>31</v>
      </c>
      <c r="K131"/>
      <c r="L131"/>
      <c r="M131"/>
      <c r="N131" s="1"/>
      <c r="O131" s="1"/>
      <c r="P131" s="1"/>
      <c r="Q131" s="1"/>
    </row>
    <row r="132" spans="1:17" s="17" customFormat="1">
      <c r="A132" s="33" t="s">
        <v>260</v>
      </c>
      <c r="B132" s="1" t="s">
        <v>261</v>
      </c>
      <c r="C132" s="1" t="s">
        <v>162</v>
      </c>
      <c r="D132" s="1" t="s">
        <v>276</v>
      </c>
      <c r="E132" s="71">
        <v>710372.69</v>
      </c>
      <c r="F132" s="41">
        <v>710597.42</v>
      </c>
      <c r="G132" s="34">
        <f t="shared" si="4"/>
        <v>224.73000000009779</v>
      </c>
      <c r="H132" s="63">
        <f t="shared" si="6"/>
        <v>2.9999999999999997E-4</v>
      </c>
      <c r="I132" s="35" t="s">
        <v>31</v>
      </c>
      <c r="J132" s="35" t="s">
        <v>31</v>
      </c>
      <c r="K132"/>
      <c r="L132"/>
      <c r="M132"/>
      <c r="N132" s="1"/>
      <c r="O132" s="1"/>
      <c r="P132" s="1"/>
      <c r="Q132" s="1"/>
    </row>
    <row r="133" spans="1:17" s="17" customFormat="1">
      <c r="A133" s="33" t="s">
        <v>260</v>
      </c>
      <c r="B133" s="1" t="s">
        <v>261</v>
      </c>
      <c r="C133" s="1" t="s">
        <v>85</v>
      </c>
      <c r="D133" s="1" t="s">
        <v>277</v>
      </c>
      <c r="E133" s="71">
        <v>2514119</v>
      </c>
      <c r="F133" s="41">
        <v>2514603.83</v>
      </c>
      <c r="G133" s="34">
        <f t="shared" si="4"/>
        <v>484.83000000007451</v>
      </c>
      <c r="H133" s="63">
        <f t="shared" si="6"/>
        <v>2.0000000000000001E-4</v>
      </c>
      <c r="I133" s="35" t="s">
        <v>31</v>
      </c>
      <c r="J133" s="35" t="s">
        <v>31</v>
      </c>
      <c r="K133"/>
      <c r="L133"/>
      <c r="M133"/>
      <c r="N133" s="1"/>
      <c r="O133" s="1"/>
      <c r="P133" s="1"/>
      <c r="Q133" s="1"/>
    </row>
    <row r="134" spans="1:17" s="17" customFormat="1">
      <c r="A134" s="33" t="s">
        <v>260</v>
      </c>
      <c r="B134" s="1" t="s">
        <v>261</v>
      </c>
      <c r="C134" s="1" t="s">
        <v>121</v>
      </c>
      <c r="D134" s="1" t="s">
        <v>278</v>
      </c>
      <c r="E134" s="71">
        <v>11141962.26</v>
      </c>
      <c r="F134" s="41">
        <v>11144041.300000001</v>
      </c>
      <c r="G134" s="34">
        <f t="shared" si="4"/>
        <v>2079.0400000009686</v>
      </c>
      <c r="H134" s="63">
        <f t="shared" si="6"/>
        <v>2.0000000000000001E-4</v>
      </c>
      <c r="I134" s="35" t="s">
        <v>31</v>
      </c>
      <c r="J134" s="35" t="s">
        <v>31</v>
      </c>
      <c r="K134"/>
      <c r="L134"/>
      <c r="M134"/>
      <c r="N134" s="1"/>
      <c r="O134" s="1"/>
      <c r="P134" s="1"/>
      <c r="Q134" s="1"/>
    </row>
    <row r="135" spans="1:17" s="17" customFormat="1">
      <c r="A135" s="33" t="s">
        <v>260</v>
      </c>
      <c r="B135" s="1" t="s">
        <v>261</v>
      </c>
      <c r="C135" s="1" t="s">
        <v>203</v>
      </c>
      <c r="D135" s="1" t="s">
        <v>279</v>
      </c>
      <c r="E135" s="71">
        <v>1616583.22</v>
      </c>
      <c r="F135" s="41">
        <v>1616871.55</v>
      </c>
      <c r="G135" s="34">
        <f t="shared" si="4"/>
        <v>288.33000000007451</v>
      </c>
      <c r="H135" s="63">
        <f t="shared" si="6"/>
        <v>2.0000000000000001E-4</v>
      </c>
      <c r="I135" s="35" t="s">
        <v>31</v>
      </c>
      <c r="J135" s="35" t="s">
        <v>31</v>
      </c>
      <c r="K135"/>
      <c r="L135"/>
      <c r="M135"/>
      <c r="N135" s="1"/>
      <c r="O135" s="1"/>
      <c r="P135" s="1"/>
      <c r="Q135" s="1"/>
    </row>
    <row r="136" spans="1:17" s="17" customFormat="1">
      <c r="A136" s="33" t="s">
        <v>280</v>
      </c>
      <c r="B136" s="1" t="s">
        <v>281</v>
      </c>
      <c r="C136" s="1" t="s">
        <v>106</v>
      </c>
      <c r="D136" s="1" t="s">
        <v>282</v>
      </c>
      <c r="E136" s="71">
        <v>1558833.07</v>
      </c>
      <c r="F136" s="41">
        <v>1559174.6</v>
      </c>
      <c r="G136" s="34">
        <f t="shared" si="4"/>
        <v>341.53000000002794</v>
      </c>
      <c r="H136" s="63">
        <f t="shared" si="6"/>
        <v>2.0000000000000001E-4</v>
      </c>
      <c r="I136" s="35" t="s">
        <v>31</v>
      </c>
      <c r="J136" s="35" t="s">
        <v>31</v>
      </c>
      <c r="K136"/>
      <c r="L136"/>
      <c r="M136"/>
      <c r="N136" s="1"/>
      <c r="O136" s="1"/>
      <c r="P136" s="1"/>
      <c r="Q136" s="1"/>
    </row>
    <row r="137" spans="1:17" s="17" customFormat="1">
      <c r="A137" s="33" t="s">
        <v>280</v>
      </c>
      <c r="B137" s="1" t="s">
        <v>281</v>
      </c>
      <c r="C137" s="1" t="s">
        <v>61</v>
      </c>
      <c r="D137" s="1" t="s">
        <v>283</v>
      </c>
      <c r="E137" s="71">
        <v>253030.41</v>
      </c>
      <c r="F137" s="41">
        <v>253030.41</v>
      </c>
      <c r="G137" s="34">
        <f t="shared" ref="G137:G200" si="7">SUM(F137-E137)</f>
        <v>0</v>
      </c>
      <c r="H137" s="63">
        <f t="shared" si="6"/>
        <v>0</v>
      </c>
      <c r="I137" s="35">
        <v>1</v>
      </c>
      <c r="J137" s="35" t="s">
        <v>31</v>
      </c>
      <c r="K137"/>
      <c r="L137"/>
      <c r="M137"/>
      <c r="N137" s="1"/>
      <c r="O137" s="1"/>
      <c r="P137" s="1"/>
      <c r="Q137" s="1"/>
    </row>
    <row r="138" spans="1:17" s="17" customFormat="1">
      <c r="A138" s="33" t="s">
        <v>280</v>
      </c>
      <c r="B138" s="1" t="s">
        <v>281</v>
      </c>
      <c r="C138" s="1" t="s">
        <v>67</v>
      </c>
      <c r="D138" s="1" t="s">
        <v>284</v>
      </c>
      <c r="E138" s="71">
        <v>5830070.6799999997</v>
      </c>
      <c r="F138" s="41">
        <v>5831333.0700000003</v>
      </c>
      <c r="G138" s="34">
        <f t="shared" si="7"/>
        <v>1262.390000000596</v>
      </c>
      <c r="H138" s="63">
        <f t="shared" si="6"/>
        <v>2.0000000000000001E-4</v>
      </c>
      <c r="I138" s="35" t="s">
        <v>31</v>
      </c>
      <c r="J138" s="35" t="s">
        <v>31</v>
      </c>
      <c r="K138"/>
      <c r="L138"/>
      <c r="M138"/>
      <c r="N138" s="1"/>
      <c r="O138" s="1"/>
      <c r="P138" s="1"/>
      <c r="Q138" s="1"/>
    </row>
    <row r="139" spans="1:17" s="17" customFormat="1">
      <c r="A139" s="33" t="s">
        <v>280</v>
      </c>
      <c r="B139" s="1" t="s">
        <v>281</v>
      </c>
      <c r="C139" s="1" t="s">
        <v>285</v>
      </c>
      <c r="D139" s="1" t="s">
        <v>286</v>
      </c>
      <c r="E139" s="71">
        <v>8172906.5199999996</v>
      </c>
      <c r="F139" s="41">
        <v>8174228.9199999999</v>
      </c>
      <c r="G139" s="34">
        <f t="shared" si="7"/>
        <v>1322.4000000003725</v>
      </c>
      <c r="H139" s="63">
        <f t="shared" si="6"/>
        <v>2.0000000000000001E-4</v>
      </c>
      <c r="I139" s="35" t="s">
        <v>31</v>
      </c>
      <c r="J139" s="35" t="s">
        <v>31</v>
      </c>
      <c r="K139"/>
      <c r="L139"/>
      <c r="M139"/>
      <c r="N139" s="1"/>
      <c r="O139" s="1"/>
      <c r="P139" s="1"/>
      <c r="Q139" s="1"/>
    </row>
    <row r="140" spans="1:17" s="17" customFormat="1">
      <c r="A140" s="33" t="s">
        <v>287</v>
      </c>
      <c r="B140" s="1" t="s">
        <v>288</v>
      </c>
      <c r="C140" s="1" t="s">
        <v>289</v>
      </c>
      <c r="D140" s="1" t="s">
        <v>290</v>
      </c>
      <c r="E140" s="71">
        <v>12319.76</v>
      </c>
      <c r="F140" s="41">
        <v>12319.76</v>
      </c>
      <c r="G140" s="34">
        <f t="shared" si="7"/>
        <v>0</v>
      </c>
      <c r="H140" s="63">
        <f t="shared" si="6"/>
        <v>0</v>
      </c>
      <c r="I140" s="35">
        <v>1</v>
      </c>
      <c r="J140" s="35">
        <v>1</v>
      </c>
      <c r="K140"/>
      <c r="L140"/>
      <c r="M140"/>
      <c r="N140" s="1"/>
      <c r="O140" s="1"/>
      <c r="P140" s="1"/>
      <c r="Q140" s="1"/>
    </row>
    <row r="141" spans="1:17" s="17" customFormat="1">
      <c r="A141" s="33" t="s">
        <v>287</v>
      </c>
      <c r="B141" s="1" t="s">
        <v>288</v>
      </c>
      <c r="C141" s="1" t="s">
        <v>179</v>
      </c>
      <c r="D141" s="1" t="s">
        <v>291</v>
      </c>
      <c r="E141" s="71">
        <v>589274.31000000006</v>
      </c>
      <c r="F141" s="41">
        <v>589365.56000000006</v>
      </c>
      <c r="G141" s="34">
        <f t="shared" si="7"/>
        <v>91.25</v>
      </c>
      <c r="H141" s="63">
        <f t="shared" si="6"/>
        <v>2.0000000000000001E-4</v>
      </c>
      <c r="I141" s="35" t="s">
        <v>31</v>
      </c>
      <c r="J141" s="35" t="s">
        <v>31</v>
      </c>
      <c r="K141"/>
      <c r="L141"/>
      <c r="M141"/>
      <c r="N141" s="1"/>
      <c r="O141" s="1"/>
      <c r="P141" s="1"/>
      <c r="Q141" s="1"/>
    </row>
    <row r="142" spans="1:17" s="17" customFormat="1">
      <c r="A142" s="33" t="s">
        <v>287</v>
      </c>
      <c r="B142" s="1" t="s">
        <v>288</v>
      </c>
      <c r="C142" s="1" t="s">
        <v>292</v>
      </c>
      <c r="D142" s="1" t="s">
        <v>293</v>
      </c>
      <c r="E142" s="71">
        <v>487340.12</v>
      </c>
      <c r="F142" s="41">
        <v>487399.98</v>
      </c>
      <c r="G142" s="34">
        <f t="shared" si="7"/>
        <v>59.85999999998603</v>
      </c>
      <c r="H142" s="63">
        <f t="shared" si="6"/>
        <v>1E-4</v>
      </c>
      <c r="I142" s="35" t="s">
        <v>31</v>
      </c>
      <c r="J142" s="35" t="s">
        <v>31</v>
      </c>
      <c r="K142"/>
      <c r="L142"/>
      <c r="M142"/>
      <c r="N142" s="1"/>
      <c r="O142" s="1"/>
      <c r="P142" s="1"/>
      <c r="Q142" s="1"/>
    </row>
    <row r="143" spans="1:17" s="17" customFormat="1">
      <c r="A143" s="33" t="s">
        <v>287</v>
      </c>
      <c r="B143" s="1" t="s">
        <v>288</v>
      </c>
      <c r="C143" s="1" t="s">
        <v>185</v>
      </c>
      <c r="D143" s="1" t="s">
        <v>294</v>
      </c>
      <c r="E143" s="71">
        <v>499469.74</v>
      </c>
      <c r="F143" s="41">
        <v>499571.91</v>
      </c>
      <c r="G143" s="34">
        <f t="shared" si="7"/>
        <v>102.1699999999837</v>
      </c>
      <c r="H143" s="63">
        <f t="shared" si="6"/>
        <v>2.0000000000000001E-4</v>
      </c>
      <c r="I143" s="35" t="s">
        <v>31</v>
      </c>
      <c r="J143" s="35" t="s">
        <v>31</v>
      </c>
      <c r="K143"/>
      <c r="L143"/>
      <c r="M143"/>
      <c r="N143" s="1"/>
      <c r="O143" s="1"/>
      <c r="P143" s="1"/>
      <c r="Q143" s="1"/>
    </row>
    <row r="144" spans="1:17" s="17" customFormat="1">
      <c r="A144" s="33" t="s">
        <v>287</v>
      </c>
      <c r="B144" s="1" t="s">
        <v>288</v>
      </c>
      <c r="C144" s="1" t="s">
        <v>50</v>
      </c>
      <c r="D144" s="1" t="s">
        <v>295</v>
      </c>
      <c r="E144" s="71">
        <v>5150397.3099999996</v>
      </c>
      <c r="F144" s="41">
        <v>5151304.58</v>
      </c>
      <c r="G144" s="34">
        <f t="shared" si="7"/>
        <v>907.27000000048429</v>
      </c>
      <c r="H144" s="63">
        <f t="shared" si="6"/>
        <v>2.0000000000000001E-4</v>
      </c>
      <c r="I144" s="35" t="s">
        <v>31</v>
      </c>
      <c r="J144" s="35" t="s">
        <v>31</v>
      </c>
      <c r="K144"/>
      <c r="L144"/>
      <c r="M144"/>
      <c r="N144" s="1"/>
      <c r="O144" s="1"/>
      <c r="P144" s="1"/>
      <c r="Q144" s="1"/>
    </row>
    <row r="145" spans="1:17" s="17" customFormat="1">
      <c r="A145" s="33" t="s">
        <v>287</v>
      </c>
      <c r="B145" s="1" t="s">
        <v>288</v>
      </c>
      <c r="C145" s="1" t="s">
        <v>81</v>
      </c>
      <c r="D145" s="1" t="s">
        <v>296</v>
      </c>
      <c r="E145" s="71">
        <v>3450097.68</v>
      </c>
      <c r="F145" s="41">
        <v>3451533.02</v>
      </c>
      <c r="G145" s="34">
        <f t="shared" si="7"/>
        <v>1435.339999999851</v>
      </c>
      <c r="H145" s="63">
        <f t="shared" si="6"/>
        <v>4.0000000000000002E-4</v>
      </c>
      <c r="I145" s="35" t="s">
        <v>31</v>
      </c>
      <c r="J145" s="35" t="s">
        <v>31</v>
      </c>
      <c r="K145"/>
      <c r="L145"/>
      <c r="M145"/>
      <c r="N145" s="1"/>
      <c r="O145" s="1"/>
      <c r="P145" s="1"/>
      <c r="Q145" s="1"/>
    </row>
    <row r="146" spans="1:17" s="17" customFormat="1">
      <c r="A146" s="33" t="s">
        <v>287</v>
      </c>
      <c r="B146" s="1" t="s">
        <v>288</v>
      </c>
      <c r="C146" s="1" t="s">
        <v>103</v>
      </c>
      <c r="D146" s="1" t="s">
        <v>297</v>
      </c>
      <c r="E146" s="71">
        <v>3991813.03</v>
      </c>
      <c r="F146" s="41">
        <v>3992344.3</v>
      </c>
      <c r="G146" s="34">
        <f t="shared" si="7"/>
        <v>531.27000000001863</v>
      </c>
      <c r="H146" s="63">
        <f t="shared" si="6"/>
        <v>1E-4</v>
      </c>
      <c r="I146" s="35" t="s">
        <v>31</v>
      </c>
      <c r="J146" s="35" t="s">
        <v>31</v>
      </c>
      <c r="K146"/>
      <c r="L146"/>
      <c r="M146"/>
      <c r="N146" s="1"/>
      <c r="O146" s="1"/>
      <c r="P146" s="1"/>
      <c r="Q146" s="1"/>
    </row>
    <row r="147" spans="1:17" s="17" customFormat="1">
      <c r="A147" s="33" t="s">
        <v>287</v>
      </c>
      <c r="B147" s="1" t="s">
        <v>288</v>
      </c>
      <c r="C147" s="1" t="s">
        <v>40</v>
      </c>
      <c r="D147" s="1" t="s">
        <v>298</v>
      </c>
      <c r="E147" s="71">
        <v>2544627.33</v>
      </c>
      <c r="F147" s="41">
        <v>2544993.13</v>
      </c>
      <c r="G147" s="34">
        <f t="shared" si="7"/>
        <v>365.79999999981374</v>
      </c>
      <c r="H147" s="63">
        <f t="shared" si="6"/>
        <v>1E-4</v>
      </c>
      <c r="I147" s="35" t="s">
        <v>31</v>
      </c>
      <c r="J147" s="35" t="s">
        <v>31</v>
      </c>
      <c r="K147"/>
      <c r="L147"/>
      <c r="M147"/>
      <c r="N147" s="1"/>
      <c r="O147" s="1"/>
      <c r="P147" s="1"/>
      <c r="Q147" s="1"/>
    </row>
    <row r="148" spans="1:17" s="17" customFormat="1">
      <c r="A148" s="33" t="s">
        <v>287</v>
      </c>
      <c r="B148" s="1" t="s">
        <v>288</v>
      </c>
      <c r="C148" s="1" t="s">
        <v>106</v>
      </c>
      <c r="D148" s="1" t="s">
        <v>299</v>
      </c>
      <c r="E148" s="71">
        <v>739353.14</v>
      </c>
      <c r="F148" s="41">
        <v>739472.82</v>
      </c>
      <c r="G148" s="34">
        <f t="shared" si="7"/>
        <v>119.67999999993481</v>
      </c>
      <c r="H148" s="63">
        <f t="shared" si="6"/>
        <v>2.0000000000000001E-4</v>
      </c>
      <c r="I148" s="35" t="s">
        <v>31</v>
      </c>
      <c r="J148" s="35" t="s">
        <v>31</v>
      </c>
      <c r="K148"/>
      <c r="L148"/>
      <c r="M148"/>
      <c r="N148" s="1"/>
      <c r="O148" s="1"/>
      <c r="P148" s="1"/>
      <c r="Q148" s="1"/>
    </row>
    <row r="149" spans="1:17" s="17" customFormat="1">
      <c r="A149" s="33" t="s">
        <v>300</v>
      </c>
      <c r="B149" s="1" t="s">
        <v>301</v>
      </c>
      <c r="C149" s="1" t="s">
        <v>106</v>
      </c>
      <c r="D149" s="1" t="s">
        <v>302</v>
      </c>
      <c r="E149" s="71">
        <v>111794.57</v>
      </c>
      <c r="F149" s="41">
        <v>111920.97</v>
      </c>
      <c r="G149" s="34">
        <f t="shared" si="7"/>
        <v>126.39999999999418</v>
      </c>
      <c r="H149" s="63">
        <f t="shared" si="6"/>
        <v>1.1000000000000001E-3</v>
      </c>
      <c r="I149" s="35">
        <v>1</v>
      </c>
      <c r="J149" s="35" t="s">
        <v>31</v>
      </c>
      <c r="K149"/>
      <c r="L149"/>
      <c r="M149"/>
      <c r="N149" s="1"/>
      <c r="O149" s="1"/>
      <c r="P149" s="1"/>
      <c r="Q149" s="1"/>
    </row>
    <row r="150" spans="1:17" s="17" customFormat="1">
      <c r="A150" s="33" t="s">
        <v>300</v>
      </c>
      <c r="B150" s="1" t="s">
        <v>301</v>
      </c>
      <c r="C150" s="1" t="s">
        <v>237</v>
      </c>
      <c r="D150" s="1" t="s">
        <v>303</v>
      </c>
      <c r="E150" s="71">
        <v>30168.53</v>
      </c>
      <c r="F150" s="41">
        <v>30168.53</v>
      </c>
      <c r="G150" s="34">
        <f t="shared" si="7"/>
        <v>0</v>
      </c>
      <c r="H150" s="63">
        <f t="shared" si="6"/>
        <v>0</v>
      </c>
      <c r="I150" s="35">
        <v>1</v>
      </c>
      <c r="J150" s="35">
        <v>1</v>
      </c>
      <c r="K150"/>
      <c r="L150"/>
      <c r="M150"/>
      <c r="N150" s="1"/>
      <c r="O150" s="1"/>
      <c r="P150" s="1"/>
      <c r="Q150" s="1"/>
    </row>
    <row r="151" spans="1:17" s="17" customFormat="1">
      <c r="A151" s="33" t="s">
        <v>300</v>
      </c>
      <c r="B151" s="1" t="s">
        <v>301</v>
      </c>
      <c r="C151" s="1" t="s">
        <v>208</v>
      </c>
      <c r="D151" s="1" t="s">
        <v>304</v>
      </c>
      <c r="E151" s="71">
        <v>12033.62</v>
      </c>
      <c r="F151" s="41">
        <v>12033.62</v>
      </c>
      <c r="G151" s="34">
        <f t="shared" si="7"/>
        <v>0</v>
      </c>
      <c r="H151" s="63">
        <f t="shared" si="6"/>
        <v>0</v>
      </c>
      <c r="I151" s="35">
        <v>1</v>
      </c>
      <c r="J151" s="35">
        <v>1</v>
      </c>
      <c r="K151"/>
      <c r="L151"/>
      <c r="M151"/>
      <c r="N151" s="1"/>
      <c r="O151" s="1"/>
      <c r="P151" s="1"/>
      <c r="Q151" s="1"/>
    </row>
    <row r="152" spans="1:17" s="17" customFormat="1">
      <c r="A152" s="33" t="s">
        <v>305</v>
      </c>
      <c r="B152" s="1" t="s">
        <v>306</v>
      </c>
      <c r="C152" s="1" t="s">
        <v>81</v>
      </c>
      <c r="D152" s="1" t="s">
        <v>307</v>
      </c>
      <c r="E152" s="71">
        <v>211335.27</v>
      </c>
      <c r="F152" s="41">
        <v>211447.07</v>
      </c>
      <c r="G152" s="34">
        <f t="shared" si="7"/>
        <v>111.80000000001746</v>
      </c>
      <c r="H152" s="63">
        <f t="shared" si="6"/>
        <v>5.0000000000000001E-4</v>
      </c>
      <c r="I152" s="35">
        <v>1</v>
      </c>
      <c r="J152" s="35" t="s">
        <v>31</v>
      </c>
      <c r="K152"/>
      <c r="L152"/>
      <c r="M152"/>
      <c r="N152" s="1"/>
      <c r="O152" s="1"/>
      <c r="P152" s="1"/>
      <c r="Q152" s="1"/>
    </row>
    <row r="153" spans="1:17" s="17" customFormat="1">
      <c r="A153" s="33" t="s">
        <v>305</v>
      </c>
      <c r="B153" s="1" t="s">
        <v>306</v>
      </c>
      <c r="C153" s="1" t="s">
        <v>103</v>
      </c>
      <c r="D153" s="1" t="s">
        <v>308</v>
      </c>
      <c r="E153" s="71">
        <v>16321.06</v>
      </c>
      <c r="F153" s="41">
        <v>16321.06</v>
      </c>
      <c r="G153" s="34">
        <f t="shared" si="7"/>
        <v>0</v>
      </c>
      <c r="H153" s="63">
        <f t="shared" si="6"/>
        <v>0</v>
      </c>
      <c r="I153" s="35">
        <v>1</v>
      </c>
      <c r="J153" s="35">
        <v>1</v>
      </c>
      <c r="K153"/>
      <c r="L153"/>
      <c r="M153"/>
      <c r="N153" s="1"/>
      <c r="O153" s="1"/>
      <c r="P153" s="1"/>
      <c r="Q153" s="1"/>
    </row>
    <row r="154" spans="1:17" s="17" customFormat="1">
      <c r="A154" s="33" t="s">
        <v>305</v>
      </c>
      <c r="B154" s="1" t="s">
        <v>306</v>
      </c>
      <c r="C154" s="1" t="s">
        <v>93</v>
      </c>
      <c r="D154" s="1" t="s">
        <v>309</v>
      </c>
      <c r="E154" s="71">
        <v>639992.64</v>
      </c>
      <c r="F154" s="41">
        <v>640144.04</v>
      </c>
      <c r="G154" s="34">
        <f t="shared" si="7"/>
        <v>151.40000000002328</v>
      </c>
      <c r="H154" s="63">
        <f t="shared" si="6"/>
        <v>2.0000000000000001E-4</v>
      </c>
      <c r="I154" s="35">
        <v>1</v>
      </c>
      <c r="J154" s="35" t="s">
        <v>31</v>
      </c>
      <c r="K154"/>
      <c r="L154"/>
      <c r="M154"/>
      <c r="N154" s="1"/>
      <c r="O154" s="1"/>
      <c r="P154" s="1"/>
      <c r="Q154" s="1"/>
    </row>
    <row r="155" spans="1:17" s="17" customFormat="1">
      <c r="A155" s="33" t="s">
        <v>310</v>
      </c>
      <c r="B155" s="1" t="s">
        <v>311</v>
      </c>
      <c r="C155" s="1" t="s">
        <v>50</v>
      </c>
      <c r="D155" s="1" t="s">
        <v>312</v>
      </c>
      <c r="E155" s="71">
        <v>1055350.24</v>
      </c>
      <c r="F155" s="41">
        <v>1055567.23</v>
      </c>
      <c r="G155" s="34">
        <f t="shared" si="7"/>
        <v>216.98999999999069</v>
      </c>
      <c r="H155" s="63">
        <f t="shared" si="6"/>
        <v>2.0000000000000001E-4</v>
      </c>
      <c r="I155" s="35" t="s">
        <v>31</v>
      </c>
      <c r="J155" s="35" t="s">
        <v>31</v>
      </c>
      <c r="K155"/>
      <c r="L155"/>
      <c r="M155"/>
      <c r="N155" s="1"/>
      <c r="O155" s="1"/>
      <c r="P155" s="1"/>
      <c r="Q155" s="1"/>
    </row>
    <row r="156" spans="1:17" s="17" customFormat="1">
      <c r="A156" s="33" t="s">
        <v>310</v>
      </c>
      <c r="B156" s="1" t="s">
        <v>311</v>
      </c>
      <c r="C156" s="1" t="s">
        <v>273</v>
      </c>
      <c r="D156" s="1" t="s">
        <v>313</v>
      </c>
      <c r="E156" s="71">
        <v>291109.89</v>
      </c>
      <c r="F156" s="41">
        <v>291263.51</v>
      </c>
      <c r="G156" s="34">
        <f t="shared" si="7"/>
        <v>153.61999999999534</v>
      </c>
      <c r="H156" s="63">
        <f t="shared" si="6"/>
        <v>5.0000000000000001E-4</v>
      </c>
      <c r="I156" s="35" t="s">
        <v>31</v>
      </c>
      <c r="J156" s="35" t="s">
        <v>31</v>
      </c>
      <c r="K156"/>
      <c r="L156"/>
      <c r="M156"/>
      <c r="N156" s="1"/>
      <c r="O156" s="1"/>
      <c r="P156" s="1"/>
      <c r="Q156" s="1"/>
    </row>
    <row r="157" spans="1:17" s="17" customFormat="1">
      <c r="A157" s="33" t="s">
        <v>310</v>
      </c>
      <c r="B157" s="1" t="s">
        <v>311</v>
      </c>
      <c r="C157" s="1" t="s">
        <v>93</v>
      </c>
      <c r="D157" s="1" t="s">
        <v>314</v>
      </c>
      <c r="E157" s="71">
        <v>2421415.23</v>
      </c>
      <c r="F157" s="41">
        <v>2422029.84</v>
      </c>
      <c r="G157" s="34">
        <f t="shared" si="7"/>
        <v>614.60999999986961</v>
      </c>
      <c r="H157" s="63">
        <f t="shared" ref="H157:H188" si="8">ROUND(G157/E157,4)</f>
        <v>2.9999999999999997E-4</v>
      </c>
      <c r="I157" s="35" t="s">
        <v>31</v>
      </c>
      <c r="J157" s="35" t="s">
        <v>31</v>
      </c>
      <c r="K157"/>
      <c r="L157"/>
      <c r="M157"/>
      <c r="N157" s="1"/>
      <c r="O157" s="1"/>
      <c r="P157" s="1"/>
      <c r="Q157" s="1"/>
    </row>
    <row r="158" spans="1:17" s="17" customFormat="1">
      <c r="A158" s="33" t="s">
        <v>310</v>
      </c>
      <c r="B158" s="1" t="s">
        <v>311</v>
      </c>
      <c r="C158" s="1" t="s">
        <v>315</v>
      </c>
      <c r="D158" s="1" t="s">
        <v>316</v>
      </c>
      <c r="E158" s="71">
        <v>608170.44999999995</v>
      </c>
      <c r="F158" s="41">
        <v>608416.76</v>
      </c>
      <c r="G158" s="34">
        <f t="shared" si="7"/>
        <v>246.31000000005588</v>
      </c>
      <c r="H158" s="63">
        <f t="shared" si="8"/>
        <v>4.0000000000000002E-4</v>
      </c>
      <c r="I158" s="35" t="s">
        <v>31</v>
      </c>
      <c r="J158" s="35" t="s">
        <v>31</v>
      </c>
      <c r="K158"/>
      <c r="L158"/>
      <c r="M158"/>
      <c r="N158" s="1"/>
      <c r="O158" s="1"/>
      <c r="P158" s="1"/>
      <c r="Q158" s="1"/>
    </row>
    <row r="159" spans="1:17" s="17" customFormat="1">
      <c r="A159" s="33" t="s">
        <v>310</v>
      </c>
      <c r="B159" s="1" t="s">
        <v>311</v>
      </c>
      <c r="C159" s="1" t="s">
        <v>123</v>
      </c>
      <c r="D159" s="1" t="s">
        <v>317</v>
      </c>
      <c r="E159" s="71">
        <v>43669.21</v>
      </c>
      <c r="F159" s="41">
        <v>43669.21</v>
      </c>
      <c r="G159" s="34">
        <f t="shared" si="7"/>
        <v>0</v>
      </c>
      <c r="H159" s="63">
        <f t="shared" si="8"/>
        <v>0</v>
      </c>
      <c r="I159" s="35">
        <v>1</v>
      </c>
      <c r="J159" s="35">
        <v>1</v>
      </c>
      <c r="K159"/>
      <c r="L159"/>
      <c r="M159"/>
      <c r="N159" s="1"/>
      <c r="O159" s="1"/>
      <c r="P159" s="1"/>
      <c r="Q159" s="1"/>
    </row>
    <row r="160" spans="1:17" s="17" customFormat="1">
      <c r="A160" s="33" t="s">
        <v>310</v>
      </c>
      <c r="B160" s="1" t="s">
        <v>311</v>
      </c>
      <c r="C160" s="1" t="s">
        <v>151</v>
      </c>
      <c r="D160" s="1" t="s">
        <v>318</v>
      </c>
      <c r="E160" s="71">
        <v>27040088.219999999</v>
      </c>
      <c r="F160" s="41">
        <v>27044571.370000001</v>
      </c>
      <c r="G160" s="34">
        <f t="shared" si="7"/>
        <v>4483.1500000022352</v>
      </c>
      <c r="H160" s="63">
        <f t="shared" si="8"/>
        <v>2.0000000000000001E-4</v>
      </c>
      <c r="I160" s="35" t="s">
        <v>31</v>
      </c>
      <c r="J160" s="35" t="s">
        <v>31</v>
      </c>
      <c r="K160"/>
      <c r="L160"/>
      <c r="M160"/>
      <c r="N160" s="1"/>
      <c r="O160" s="1"/>
      <c r="P160" s="1"/>
      <c r="Q160" s="1"/>
    </row>
    <row r="161" spans="1:17" s="17" customFormat="1">
      <c r="A161" s="33" t="s">
        <v>310</v>
      </c>
      <c r="B161" s="1" t="s">
        <v>311</v>
      </c>
      <c r="C161" s="1" t="s">
        <v>319</v>
      </c>
      <c r="D161" s="1" t="s">
        <v>320</v>
      </c>
      <c r="E161" s="71">
        <v>1123040.5900000001</v>
      </c>
      <c r="F161" s="41">
        <v>1123240.19</v>
      </c>
      <c r="G161" s="34">
        <f t="shared" si="7"/>
        <v>199.5999999998603</v>
      </c>
      <c r="H161" s="63">
        <f t="shared" si="8"/>
        <v>2.0000000000000001E-4</v>
      </c>
      <c r="I161" s="35" t="s">
        <v>31</v>
      </c>
      <c r="J161" s="35" t="s">
        <v>31</v>
      </c>
      <c r="K161"/>
      <c r="L161"/>
      <c r="M161"/>
      <c r="N161" s="1"/>
      <c r="O161" s="1"/>
      <c r="P161" s="1"/>
      <c r="Q161" s="1"/>
    </row>
    <row r="162" spans="1:17" s="17" customFormat="1">
      <c r="A162" s="33" t="s">
        <v>310</v>
      </c>
      <c r="B162" s="1" t="s">
        <v>311</v>
      </c>
      <c r="C162" s="1" t="s">
        <v>321</v>
      </c>
      <c r="D162" s="1" t="s">
        <v>322</v>
      </c>
      <c r="E162" s="71">
        <v>28250.42</v>
      </c>
      <c r="F162" s="41">
        <v>28250.42</v>
      </c>
      <c r="G162" s="34">
        <f t="shared" si="7"/>
        <v>0</v>
      </c>
      <c r="H162" s="63">
        <f t="shared" si="8"/>
        <v>0</v>
      </c>
      <c r="I162" s="35">
        <v>1</v>
      </c>
      <c r="J162" s="35">
        <v>1</v>
      </c>
      <c r="K162"/>
      <c r="L162"/>
      <c r="M162"/>
      <c r="N162" s="1"/>
      <c r="O162" s="1"/>
      <c r="P162" s="1"/>
      <c r="Q162" s="1"/>
    </row>
    <row r="163" spans="1:17" s="17" customFormat="1">
      <c r="A163" s="33" t="s">
        <v>323</v>
      </c>
      <c r="B163" s="1" t="s">
        <v>324</v>
      </c>
      <c r="C163" s="1" t="s">
        <v>212</v>
      </c>
      <c r="D163" s="1" t="s">
        <v>325</v>
      </c>
      <c r="E163" s="71">
        <v>1614503.18</v>
      </c>
      <c r="F163" s="41">
        <v>1614731.46</v>
      </c>
      <c r="G163" s="34">
        <f t="shared" si="7"/>
        <v>228.28000000002794</v>
      </c>
      <c r="H163" s="63">
        <f t="shared" si="8"/>
        <v>1E-4</v>
      </c>
      <c r="I163" s="35" t="s">
        <v>31</v>
      </c>
      <c r="J163" s="35" t="s">
        <v>31</v>
      </c>
      <c r="K163"/>
      <c r="L163"/>
      <c r="M163"/>
      <c r="N163" s="1"/>
      <c r="O163" s="1"/>
      <c r="P163" s="1"/>
      <c r="Q163" s="1"/>
    </row>
    <row r="164" spans="1:17" s="17" customFormat="1">
      <c r="A164" s="33" t="s">
        <v>323</v>
      </c>
      <c r="B164" s="1" t="s">
        <v>324</v>
      </c>
      <c r="C164" s="1" t="s">
        <v>81</v>
      </c>
      <c r="D164" s="1" t="s">
        <v>326</v>
      </c>
      <c r="E164" s="71">
        <v>2174996.44</v>
      </c>
      <c r="F164" s="41">
        <v>2175381.4</v>
      </c>
      <c r="G164" s="34">
        <f t="shared" si="7"/>
        <v>384.95999999996275</v>
      </c>
      <c r="H164" s="63">
        <f t="shared" si="8"/>
        <v>2.0000000000000001E-4</v>
      </c>
      <c r="I164" s="35" t="s">
        <v>31</v>
      </c>
      <c r="J164" s="35" t="s">
        <v>31</v>
      </c>
      <c r="K164"/>
      <c r="L164"/>
      <c r="M164"/>
      <c r="N164" s="1"/>
      <c r="O164" s="1"/>
      <c r="P164" s="1"/>
      <c r="Q164" s="1"/>
    </row>
    <row r="165" spans="1:17" s="17" customFormat="1">
      <c r="A165" s="33" t="s">
        <v>323</v>
      </c>
      <c r="B165" s="1" t="s">
        <v>324</v>
      </c>
      <c r="C165" s="1" t="s">
        <v>106</v>
      </c>
      <c r="D165" s="1" t="s">
        <v>327</v>
      </c>
      <c r="E165" s="71">
        <v>741659.49</v>
      </c>
      <c r="F165" s="41">
        <v>741810.68</v>
      </c>
      <c r="G165" s="34">
        <f t="shared" si="7"/>
        <v>151.19000000006054</v>
      </c>
      <c r="H165" s="63">
        <f t="shared" si="8"/>
        <v>2.0000000000000001E-4</v>
      </c>
      <c r="I165" s="35" t="s">
        <v>31</v>
      </c>
      <c r="J165" s="35" t="s">
        <v>31</v>
      </c>
      <c r="K165"/>
      <c r="L165"/>
      <c r="M165"/>
      <c r="N165" s="1"/>
      <c r="O165" s="1"/>
      <c r="P165" s="1"/>
      <c r="Q165" s="1"/>
    </row>
    <row r="166" spans="1:17" s="17" customFormat="1">
      <c r="A166" s="33" t="s">
        <v>323</v>
      </c>
      <c r="B166" s="1" t="s">
        <v>324</v>
      </c>
      <c r="C166" s="1" t="s">
        <v>61</v>
      </c>
      <c r="D166" s="1" t="s">
        <v>328</v>
      </c>
      <c r="E166" s="71">
        <v>568273.31000000006</v>
      </c>
      <c r="F166" s="41">
        <v>568456.69999999995</v>
      </c>
      <c r="G166" s="34">
        <f t="shared" si="7"/>
        <v>183.38999999989755</v>
      </c>
      <c r="H166" s="63">
        <f t="shared" si="8"/>
        <v>2.9999999999999997E-4</v>
      </c>
      <c r="I166" s="35" t="s">
        <v>31</v>
      </c>
      <c r="J166" s="35" t="s">
        <v>31</v>
      </c>
      <c r="K166"/>
      <c r="L166"/>
      <c r="M166"/>
      <c r="N166" s="1"/>
      <c r="O166" s="1"/>
      <c r="P166" s="1"/>
      <c r="Q166" s="1"/>
    </row>
    <row r="167" spans="1:17" s="17" customFormat="1">
      <c r="A167" s="33" t="s">
        <v>323</v>
      </c>
      <c r="B167" s="1" t="s">
        <v>324</v>
      </c>
      <c r="C167" s="1" t="s">
        <v>91</v>
      </c>
      <c r="D167" s="1" t="s">
        <v>329</v>
      </c>
      <c r="E167" s="71">
        <v>944328.39</v>
      </c>
      <c r="F167" s="41">
        <v>944708.79</v>
      </c>
      <c r="G167" s="34">
        <f t="shared" si="7"/>
        <v>380.40000000002328</v>
      </c>
      <c r="H167" s="63">
        <f t="shared" si="8"/>
        <v>4.0000000000000002E-4</v>
      </c>
      <c r="I167" s="35">
        <v>1</v>
      </c>
      <c r="J167" s="35" t="s">
        <v>31</v>
      </c>
      <c r="K167"/>
      <c r="L167"/>
      <c r="M167"/>
      <c r="N167" s="1"/>
      <c r="O167" s="1"/>
      <c r="P167" s="1"/>
      <c r="Q167" s="1"/>
    </row>
    <row r="168" spans="1:17" s="17" customFormat="1">
      <c r="A168" s="33" t="s">
        <v>323</v>
      </c>
      <c r="B168" s="1" t="s">
        <v>324</v>
      </c>
      <c r="C168" s="1" t="s">
        <v>273</v>
      </c>
      <c r="D168" s="1" t="s">
        <v>330</v>
      </c>
      <c r="E168" s="71">
        <v>3964409.33</v>
      </c>
      <c r="F168" s="41">
        <v>3965178.89</v>
      </c>
      <c r="G168" s="34">
        <f t="shared" si="7"/>
        <v>769.56000000005588</v>
      </c>
      <c r="H168" s="63">
        <f t="shared" si="8"/>
        <v>2.0000000000000001E-4</v>
      </c>
      <c r="I168" s="35" t="s">
        <v>31</v>
      </c>
      <c r="J168" s="35" t="s">
        <v>31</v>
      </c>
      <c r="K168"/>
      <c r="L168"/>
      <c r="M168"/>
      <c r="N168" s="1"/>
      <c r="O168" s="1"/>
      <c r="P168" s="1"/>
      <c r="Q168" s="1"/>
    </row>
    <row r="169" spans="1:17" s="17" customFormat="1">
      <c r="A169" s="33" t="s">
        <v>323</v>
      </c>
      <c r="B169" s="1" t="s">
        <v>324</v>
      </c>
      <c r="C169" s="1" t="s">
        <v>331</v>
      </c>
      <c r="D169" s="1" t="s">
        <v>332</v>
      </c>
      <c r="E169" s="71">
        <v>128685.67</v>
      </c>
      <c r="F169" s="41">
        <v>128909.67</v>
      </c>
      <c r="G169" s="34">
        <f t="shared" si="7"/>
        <v>224</v>
      </c>
      <c r="H169" s="63">
        <f t="shared" si="8"/>
        <v>1.6999999999999999E-3</v>
      </c>
      <c r="I169" s="35">
        <v>1</v>
      </c>
      <c r="J169" s="35" t="s">
        <v>31</v>
      </c>
      <c r="K169"/>
      <c r="L169"/>
      <c r="M169"/>
      <c r="N169" s="1"/>
      <c r="O169" s="1"/>
      <c r="P169" s="1"/>
      <c r="Q169" s="1"/>
    </row>
    <row r="170" spans="1:17" s="17" customFormat="1">
      <c r="A170" s="33" t="s">
        <v>323</v>
      </c>
      <c r="B170" s="1" t="s">
        <v>324</v>
      </c>
      <c r="C170" s="1" t="s">
        <v>112</v>
      </c>
      <c r="D170" s="1" t="s">
        <v>333</v>
      </c>
      <c r="E170" s="71">
        <v>683834.19</v>
      </c>
      <c r="F170" s="41">
        <v>684024.79</v>
      </c>
      <c r="G170" s="34">
        <f t="shared" si="7"/>
        <v>190.60000000009313</v>
      </c>
      <c r="H170" s="63">
        <f t="shared" si="8"/>
        <v>2.9999999999999997E-4</v>
      </c>
      <c r="I170" s="35">
        <v>1</v>
      </c>
      <c r="J170" s="35" t="s">
        <v>31</v>
      </c>
      <c r="K170"/>
      <c r="L170"/>
      <c r="M170"/>
      <c r="N170" s="1"/>
      <c r="O170" s="1"/>
      <c r="P170" s="1"/>
      <c r="Q170" s="1"/>
    </row>
    <row r="171" spans="1:17" s="17" customFormat="1">
      <c r="A171" s="33" t="s">
        <v>334</v>
      </c>
      <c r="B171" s="1" t="s">
        <v>335</v>
      </c>
      <c r="C171" s="1" t="s">
        <v>336</v>
      </c>
      <c r="D171" s="1" t="s">
        <v>337</v>
      </c>
      <c r="E171" s="71">
        <v>535458.81000000006</v>
      </c>
      <c r="F171" s="41">
        <v>535603.76</v>
      </c>
      <c r="G171" s="34">
        <f t="shared" si="7"/>
        <v>144.94999999995343</v>
      </c>
      <c r="H171" s="63">
        <f t="shared" si="8"/>
        <v>2.9999999999999997E-4</v>
      </c>
      <c r="I171" s="35" t="s">
        <v>31</v>
      </c>
      <c r="J171" s="35" t="s">
        <v>31</v>
      </c>
      <c r="K171"/>
      <c r="L171"/>
      <c r="M171"/>
      <c r="N171" s="1"/>
      <c r="O171" s="1"/>
      <c r="P171" s="1"/>
      <c r="Q171" s="1"/>
    </row>
    <row r="172" spans="1:17" s="17" customFormat="1">
      <c r="A172" s="33" t="s">
        <v>334</v>
      </c>
      <c r="B172" s="1" t="s">
        <v>335</v>
      </c>
      <c r="C172" s="1" t="s">
        <v>338</v>
      </c>
      <c r="D172" s="1" t="s">
        <v>339</v>
      </c>
      <c r="E172" s="71">
        <v>43196.88</v>
      </c>
      <c r="F172" s="41">
        <v>43196.88</v>
      </c>
      <c r="G172" s="34">
        <f t="shared" si="7"/>
        <v>0</v>
      </c>
      <c r="H172" s="63">
        <f t="shared" si="8"/>
        <v>0</v>
      </c>
      <c r="I172" s="35">
        <v>1</v>
      </c>
      <c r="J172" s="35">
        <v>1</v>
      </c>
      <c r="K172"/>
      <c r="L172"/>
      <c r="M172"/>
      <c r="N172" s="1"/>
      <c r="O172" s="1"/>
      <c r="P172" s="1"/>
      <c r="Q172" s="1"/>
    </row>
    <row r="173" spans="1:17" s="17" customFormat="1">
      <c r="A173" s="33" t="s">
        <v>334</v>
      </c>
      <c r="B173" s="1" t="s">
        <v>335</v>
      </c>
      <c r="C173" s="1" t="s">
        <v>340</v>
      </c>
      <c r="D173" s="1" t="s">
        <v>341</v>
      </c>
      <c r="E173" s="71">
        <v>1422260.99</v>
      </c>
      <c r="F173" s="41">
        <v>1422467.1</v>
      </c>
      <c r="G173" s="34">
        <f t="shared" si="7"/>
        <v>206.11000000010245</v>
      </c>
      <c r="H173" s="63">
        <f t="shared" si="8"/>
        <v>1E-4</v>
      </c>
      <c r="I173" s="35" t="s">
        <v>31</v>
      </c>
      <c r="J173" s="35" t="s">
        <v>31</v>
      </c>
      <c r="K173"/>
      <c r="L173"/>
      <c r="M173"/>
      <c r="N173" s="1"/>
      <c r="O173" s="1"/>
      <c r="P173" s="1"/>
      <c r="Q173" s="1"/>
    </row>
    <row r="174" spans="1:17" s="17" customFormat="1">
      <c r="A174" s="33" t="s">
        <v>334</v>
      </c>
      <c r="B174" s="1" t="s">
        <v>335</v>
      </c>
      <c r="C174" s="1" t="s">
        <v>50</v>
      </c>
      <c r="D174" s="1" t="s">
        <v>342</v>
      </c>
      <c r="E174" s="71">
        <v>4736190.0199999996</v>
      </c>
      <c r="F174" s="41">
        <v>4737483.2300000004</v>
      </c>
      <c r="G174" s="34">
        <f t="shared" si="7"/>
        <v>1293.2100000008941</v>
      </c>
      <c r="H174" s="63">
        <f t="shared" si="8"/>
        <v>2.9999999999999997E-4</v>
      </c>
      <c r="I174" s="35" t="s">
        <v>31</v>
      </c>
      <c r="J174" s="35" t="s">
        <v>31</v>
      </c>
      <c r="K174"/>
      <c r="L174"/>
      <c r="M174"/>
      <c r="N174" s="1"/>
      <c r="O174" s="1"/>
      <c r="P174" s="1"/>
      <c r="Q174" s="1"/>
    </row>
    <row r="175" spans="1:17" s="17" customFormat="1">
      <c r="A175" s="33" t="s">
        <v>334</v>
      </c>
      <c r="B175" s="1" t="s">
        <v>335</v>
      </c>
      <c r="C175" s="1" t="s">
        <v>81</v>
      </c>
      <c r="D175" s="1" t="s">
        <v>343</v>
      </c>
      <c r="E175" s="71">
        <v>223983.89</v>
      </c>
      <c r="F175" s="41">
        <v>224153.29</v>
      </c>
      <c r="G175" s="34">
        <f t="shared" si="7"/>
        <v>169.39999999999418</v>
      </c>
      <c r="H175" s="63">
        <f t="shared" si="8"/>
        <v>8.0000000000000004E-4</v>
      </c>
      <c r="I175" s="35">
        <v>1</v>
      </c>
      <c r="J175" s="35" t="s">
        <v>31</v>
      </c>
      <c r="K175"/>
      <c r="L175"/>
      <c r="M175"/>
      <c r="N175" s="1"/>
      <c r="O175" s="1"/>
      <c r="P175" s="1"/>
      <c r="Q175" s="1"/>
    </row>
    <row r="176" spans="1:17" s="17" customFormat="1">
      <c r="A176" s="33" t="s">
        <v>334</v>
      </c>
      <c r="B176" s="1" t="s">
        <v>335</v>
      </c>
      <c r="C176" s="1" t="s">
        <v>87</v>
      </c>
      <c r="D176" s="1" t="s">
        <v>344</v>
      </c>
      <c r="E176" s="71">
        <v>778512.57</v>
      </c>
      <c r="F176" s="41">
        <v>778680.57</v>
      </c>
      <c r="G176" s="34">
        <f t="shared" si="7"/>
        <v>168</v>
      </c>
      <c r="H176" s="63">
        <f t="shared" si="8"/>
        <v>2.0000000000000001E-4</v>
      </c>
      <c r="I176" s="35">
        <v>1</v>
      </c>
      <c r="J176" s="35" t="s">
        <v>31</v>
      </c>
      <c r="K176"/>
      <c r="L176"/>
      <c r="M176"/>
      <c r="N176" s="1"/>
      <c r="O176" s="1"/>
      <c r="P176" s="1"/>
      <c r="Q176" s="1"/>
    </row>
    <row r="177" spans="1:17" s="17" customFormat="1">
      <c r="A177" s="33" t="s">
        <v>334</v>
      </c>
      <c r="B177" s="1" t="s">
        <v>335</v>
      </c>
      <c r="C177" s="1" t="s">
        <v>123</v>
      </c>
      <c r="D177" s="1" t="s">
        <v>345</v>
      </c>
      <c r="E177" s="71">
        <v>25036.35</v>
      </c>
      <c r="F177" s="41">
        <v>25036.35</v>
      </c>
      <c r="G177" s="34">
        <f t="shared" si="7"/>
        <v>0</v>
      </c>
      <c r="H177" s="63">
        <f t="shared" si="8"/>
        <v>0</v>
      </c>
      <c r="I177" s="35">
        <v>1</v>
      </c>
      <c r="J177" s="35">
        <v>1</v>
      </c>
      <c r="K177"/>
      <c r="L177"/>
      <c r="M177"/>
      <c r="N177" s="1"/>
      <c r="O177" s="1"/>
      <c r="P177" s="1"/>
      <c r="Q177" s="1"/>
    </row>
    <row r="178" spans="1:17" s="17" customFormat="1">
      <c r="A178" s="33" t="s">
        <v>334</v>
      </c>
      <c r="B178" s="1" t="s">
        <v>335</v>
      </c>
      <c r="C178" s="1" t="s">
        <v>346</v>
      </c>
      <c r="D178" s="1" t="s">
        <v>347</v>
      </c>
      <c r="E178" s="71">
        <v>118002.53</v>
      </c>
      <c r="F178" s="41">
        <v>118162.93</v>
      </c>
      <c r="G178" s="34">
        <f t="shared" si="7"/>
        <v>160.39999999999418</v>
      </c>
      <c r="H178" s="63">
        <f t="shared" si="8"/>
        <v>1.4E-3</v>
      </c>
      <c r="I178" s="35">
        <v>1</v>
      </c>
      <c r="J178" s="35" t="s">
        <v>31</v>
      </c>
      <c r="K178"/>
      <c r="L178"/>
      <c r="M178"/>
      <c r="N178" s="1"/>
      <c r="O178" s="1"/>
      <c r="P178" s="1"/>
      <c r="Q178" s="1"/>
    </row>
    <row r="179" spans="1:17" s="17" customFormat="1">
      <c r="A179" s="33" t="s">
        <v>334</v>
      </c>
      <c r="B179" s="1" t="s">
        <v>335</v>
      </c>
      <c r="C179" s="1" t="s">
        <v>348</v>
      </c>
      <c r="D179" s="1" t="s">
        <v>349</v>
      </c>
      <c r="E179" s="71">
        <v>3773960.95</v>
      </c>
      <c r="F179" s="41">
        <v>3774867.41</v>
      </c>
      <c r="G179" s="34">
        <f t="shared" si="7"/>
        <v>906.45999999996275</v>
      </c>
      <c r="H179" s="63">
        <f t="shared" si="8"/>
        <v>2.0000000000000001E-4</v>
      </c>
      <c r="I179" s="35" t="s">
        <v>31</v>
      </c>
      <c r="J179" s="35" t="s">
        <v>31</v>
      </c>
      <c r="K179"/>
      <c r="L179"/>
      <c r="M179"/>
      <c r="N179" s="1"/>
      <c r="O179" s="1"/>
      <c r="P179" s="1"/>
      <c r="Q179" s="1"/>
    </row>
    <row r="180" spans="1:17" s="17" customFormat="1">
      <c r="A180" s="33" t="s">
        <v>334</v>
      </c>
      <c r="B180" s="1" t="s">
        <v>335</v>
      </c>
      <c r="C180" s="1" t="s">
        <v>350</v>
      </c>
      <c r="D180" s="1" t="s">
        <v>351</v>
      </c>
      <c r="E180" s="71">
        <v>2242993</v>
      </c>
      <c r="F180" s="41">
        <v>2243591.2000000002</v>
      </c>
      <c r="G180" s="34">
        <f t="shared" si="7"/>
        <v>598.20000000018626</v>
      </c>
      <c r="H180" s="63">
        <f t="shared" si="8"/>
        <v>2.9999999999999997E-4</v>
      </c>
      <c r="I180" s="35">
        <v>1</v>
      </c>
      <c r="J180" s="35" t="s">
        <v>31</v>
      </c>
      <c r="K180"/>
      <c r="L180"/>
      <c r="M180"/>
      <c r="N180" s="1"/>
      <c r="O180" s="1"/>
      <c r="P180" s="1"/>
      <c r="Q180" s="1"/>
    </row>
    <row r="181" spans="1:17" s="17" customFormat="1">
      <c r="A181" s="33" t="s">
        <v>334</v>
      </c>
      <c r="B181" s="1" t="s">
        <v>335</v>
      </c>
      <c r="C181" s="1" t="s">
        <v>285</v>
      </c>
      <c r="D181" s="1" t="s">
        <v>352</v>
      </c>
      <c r="E181" s="71">
        <v>661967.06000000006</v>
      </c>
      <c r="F181" s="41">
        <v>662067.26</v>
      </c>
      <c r="G181" s="34">
        <f t="shared" si="7"/>
        <v>100.19999999995343</v>
      </c>
      <c r="H181" s="63">
        <f t="shared" si="8"/>
        <v>2.0000000000000001E-4</v>
      </c>
      <c r="I181" s="35">
        <v>1</v>
      </c>
      <c r="J181" s="35" t="s">
        <v>31</v>
      </c>
      <c r="K181"/>
      <c r="L181"/>
      <c r="M181"/>
      <c r="N181" s="1"/>
      <c r="O181" s="1"/>
      <c r="P181" s="1"/>
      <c r="Q181" s="1"/>
    </row>
    <row r="182" spans="1:17" s="17" customFormat="1">
      <c r="A182" s="33" t="s">
        <v>334</v>
      </c>
      <c r="B182" s="1" t="s">
        <v>335</v>
      </c>
      <c r="C182" s="1" t="s">
        <v>77</v>
      </c>
      <c r="D182" s="1" t="s">
        <v>353</v>
      </c>
      <c r="E182" s="71">
        <v>109497.37</v>
      </c>
      <c r="F182" s="41">
        <v>109658.77</v>
      </c>
      <c r="G182" s="34">
        <f t="shared" si="7"/>
        <v>161.40000000000873</v>
      </c>
      <c r="H182" s="63">
        <f t="shared" si="8"/>
        <v>1.5E-3</v>
      </c>
      <c r="I182" s="35">
        <v>1</v>
      </c>
      <c r="J182" s="35" t="s">
        <v>31</v>
      </c>
      <c r="K182"/>
      <c r="L182"/>
      <c r="M182"/>
      <c r="N182" s="1"/>
      <c r="O182" s="1"/>
      <c r="P182" s="1"/>
      <c r="Q182" s="1"/>
    </row>
    <row r="183" spans="1:17" s="17" customFormat="1">
      <c r="A183" s="33" t="s">
        <v>354</v>
      </c>
      <c r="B183" s="1" t="s">
        <v>355</v>
      </c>
      <c r="C183" s="1" t="s">
        <v>356</v>
      </c>
      <c r="D183" s="1" t="s">
        <v>357</v>
      </c>
      <c r="E183" s="71">
        <v>27973.99</v>
      </c>
      <c r="F183" s="41">
        <v>27973.99</v>
      </c>
      <c r="G183" s="34">
        <f t="shared" si="7"/>
        <v>0</v>
      </c>
      <c r="H183" s="63">
        <f t="shared" si="8"/>
        <v>0</v>
      </c>
      <c r="I183" s="35">
        <v>1</v>
      </c>
      <c r="J183" s="35">
        <v>1</v>
      </c>
      <c r="K183"/>
      <c r="L183"/>
      <c r="M183"/>
      <c r="N183" s="1"/>
      <c r="O183" s="1"/>
      <c r="P183" s="1"/>
      <c r="Q183" s="1"/>
    </row>
    <row r="184" spans="1:17" s="17" customFormat="1">
      <c r="A184" s="33" t="s">
        <v>354</v>
      </c>
      <c r="B184" s="1" t="s">
        <v>355</v>
      </c>
      <c r="C184" s="1" t="s">
        <v>358</v>
      </c>
      <c r="D184" s="1" t="s">
        <v>359</v>
      </c>
      <c r="E184" s="71">
        <v>66539.44</v>
      </c>
      <c r="F184" s="41">
        <v>66539.44</v>
      </c>
      <c r="G184" s="34">
        <f t="shared" si="7"/>
        <v>0</v>
      </c>
      <c r="H184" s="63">
        <f t="shared" si="8"/>
        <v>0</v>
      </c>
      <c r="I184" s="35">
        <v>1</v>
      </c>
      <c r="J184" s="35" t="s">
        <v>31</v>
      </c>
      <c r="K184"/>
      <c r="L184"/>
      <c r="M184"/>
      <c r="N184" s="1"/>
      <c r="O184" s="1"/>
      <c r="P184" s="1"/>
      <c r="Q184" s="1"/>
    </row>
    <row r="185" spans="1:17" s="17" customFormat="1">
      <c r="A185" s="33" t="s">
        <v>354</v>
      </c>
      <c r="B185" s="1" t="s">
        <v>355</v>
      </c>
      <c r="C185" s="1" t="s">
        <v>348</v>
      </c>
      <c r="D185" s="1" t="s">
        <v>360</v>
      </c>
      <c r="E185" s="71">
        <v>21448.81</v>
      </c>
      <c r="F185" s="41">
        <v>21448.81</v>
      </c>
      <c r="G185" s="34">
        <f t="shared" si="7"/>
        <v>0</v>
      </c>
      <c r="H185" s="63">
        <f t="shared" si="8"/>
        <v>0</v>
      </c>
      <c r="I185" s="35">
        <v>1</v>
      </c>
      <c r="J185" s="35">
        <v>1</v>
      </c>
      <c r="K185"/>
      <c r="L185"/>
      <c r="M185"/>
      <c r="N185" s="1"/>
      <c r="O185" s="1"/>
      <c r="P185" s="1"/>
      <c r="Q185" s="1"/>
    </row>
    <row r="186" spans="1:17" s="17" customFormat="1">
      <c r="A186" s="33" t="s">
        <v>361</v>
      </c>
      <c r="B186" s="1" t="s">
        <v>362</v>
      </c>
      <c r="C186" s="1" t="s">
        <v>50</v>
      </c>
      <c r="D186" s="1" t="s">
        <v>363</v>
      </c>
      <c r="E186" s="71">
        <v>3684397.42</v>
      </c>
      <c r="F186" s="41">
        <v>3684891.6</v>
      </c>
      <c r="G186" s="34">
        <f t="shared" si="7"/>
        <v>494.18000000016764</v>
      </c>
      <c r="H186" s="63">
        <f t="shared" si="8"/>
        <v>1E-4</v>
      </c>
      <c r="I186" s="35" t="s">
        <v>31</v>
      </c>
      <c r="J186" s="35" t="s">
        <v>31</v>
      </c>
      <c r="K186"/>
      <c r="L186"/>
      <c r="M186"/>
      <c r="N186" s="1"/>
      <c r="O186" s="1"/>
      <c r="P186" s="1"/>
      <c r="Q186" s="1"/>
    </row>
    <row r="187" spans="1:17" s="17" customFormat="1">
      <c r="A187" s="33" t="s">
        <v>361</v>
      </c>
      <c r="B187" s="1" t="s">
        <v>362</v>
      </c>
      <c r="C187" s="1" t="s">
        <v>103</v>
      </c>
      <c r="D187" s="1" t="s">
        <v>364</v>
      </c>
      <c r="E187" s="71">
        <v>939327.53</v>
      </c>
      <c r="F187" s="41">
        <v>939482.61</v>
      </c>
      <c r="G187" s="34">
        <f t="shared" si="7"/>
        <v>155.07999999995809</v>
      </c>
      <c r="H187" s="63">
        <f t="shared" si="8"/>
        <v>2.0000000000000001E-4</v>
      </c>
      <c r="I187" s="35" t="s">
        <v>31</v>
      </c>
      <c r="J187" s="35" t="s">
        <v>31</v>
      </c>
      <c r="K187"/>
      <c r="L187"/>
      <c r="M187"/>
      <c r="N187" s="1"/>
      <c r="O187" s="1"/>
      <c r="P187" s="1"/>
      <c r="Q187" s="1"/>
    </row>
    <row r="188" spans="1:17" s="17" customFormat="1">
      <c r="A188" s="33" t="s">
        <v>365</v>
      </c>
      <c r="B188" s="1" t="s">
        <v>366</v>
      </c>
      <c r="C188" s="1" t="s">
        <v>367</v>
      </c>
      <c r="D188" s="1" t="s">
        <v>368</v>
      </c>
      <c r="E188" s="71">
        <v>2537908.73</v>
      </c>
      <c r="F188" s="41">
        <v>2538302.36</v>
      </c>
      <c r="G188" s="34">
        <f t="shared" si="7"/>
        <v>393.62999999988824</v>
      </c>
      <c r="H188" s="63">
        <f t="shared" si="8"/>
        <v>2.0000000000000001E-4</v>
      </c>
      <c r="I188" s="35" t="s">
        <v>31</v>
      </c>
      <c r="J188" s="35" t="s">
        <v>31</v>
      </c>
      <c r="K188"/>
      <c r="L188"/>
      <c r="M188"/>
      <c r="N188" s="1"/>
      <c r="O188" s="1"/>
      <c r="P188" s="1"/>
      <c r="Q188" s="1"/>
    </row>
    <row r="189" spans="1:17" s="17" customFormat="1">
      <c r="A189" s="33" t="s">
        <v>369</v>
      </c>
      <c r="B189" s="1" t="s">
        <v>370</v>
      </c>
      <c r="C189" s="1" t="s">
        <v>50</v>
      </c>
      <c r="D189" s="1" t="s">
        <v>371</v>
      </c>
      <c r="E189" s="71">
        <v>1067507.4099999999</v>
      </c>
      <c r="F189" s="41">
        <v>1067834.25</v>
      </c>
      <c r="G189" s="34">
        <f t="shared" si="7"/>
        <v>326.84000000008382</v>
      </c>
      <c r="H189" s="63">
        <f t="shared" ref="H189:H216" si="9">ROUND(G189/E189,4)</f>
        <v>2.9999999999999997E-4</v>
      </c>
      <c r="I189" s="35" t="s">
        <v>31</v>
      </c>
      <c r="J189" s="35" t="s">
        <v>31</v>
      </c>
      <c r="K189"/>
      <c r="L189"/>
      <c r="M189"/>
      <c r="N189" s="1"/>
      <c r="O189" s="1"/>
      <c r="P189" s="1"/>
      <c r="Q189" s="1"/>
    </row>
    <row r="190" spans="1:17" s="17" customFormat="1">
      <c r="A190" s="33" t="s">
        <v>369</v>
      </c>
      <c r="B190" s="1" t="s">
        <v>370</v>
      </c>
      <c r="C190" s="1" t="s">
        <v>40</v>
      </c>
      <c r="D190" s="1" t="s">
        <v>372</v>
      </c>
      <c r="E190" s="71">
        <v>958821.47</v>
      </c>
      <c r="F190" s="41">
        <v>959046.54</v>
      </c>
      <c r="G190" s="34">
        <f t="shared" si="7"/>
        <v>225.07000000006519</v>
      </c>
      <c r="H190" s="63">
        <f t="shared" si="9"/>
        <v>2.0000000000000001E-4</v>
      </c>
      <c r="I190" s="35" t="s">
        <v>31</v>
      </c>
      <c r="J190" s="35" t="s">
        <v>31</v>
      </c>
      <c r="K190"/>
      <c r="L190"/>
      <c r="M190"/>
      <c r="N190" s="1"/>
      <c r="O190" s="1"/>
      <c r="P190" s="1"/>
      <c r="Q190" s="1"/>
    </row>
    <row r="191" spans="1:17" s="17" customFormat="1">
      <c r="A191" s="33" t="s">
        <v>373</v>
      </c>
      <c r="B191" s="1" t="s">
        <v>374</v>
      </c>
      <c r="C191" s="1" t="s">
        <v>177</v>
      </c>
      <c r="D191" s="1" t="s">
        <v>375</v>
      </c>
      <c r="E191" s="71">
        <v>928033.64</v>
      </c>
      <c r="F191" s="41">
        <v>928146.37</v>
      </c>
      <c r="G191" s="34">
        <f t="shared" si="7"/>
        <v>112.72999999998137</v>
      </c>
      <c r="H191" s="63">
        <f t="shared" si="9"/>
        <v>1E-4</v>
      </c>
      <c r="I191" s="35" t="s">
        <v>31</v>
      </c>
      <c r="J191" s="35" t="s">
        <v>31</v>
      </c>
      <c r="K191"/>
      <c r="L191"/>
      <c r="M191"/>
      <c r="N191" s="1"/>
      <c r="O191" s="1"/>
      <c r="P191" s="1"/>
      <c r="Q191" s="1"/>
    </row>
    <row r="192" spans="1:17" s="17" customFormat="1">
      <c r="A192" s="33" t="s">
        <v>373</v>
      </c>
      <c r="B192" s="1" t="s">
        <v>374</v>
      </c>
      <c r="C192" s="1" t="s">
        <v>376</v>
      </c>
      <c r="D192" s="1" t="s">
        <v>377</v>
      </c>
      <c r="E192" s="71">
        <v>774551.91</v>
      </c>
      <c r="F192" s="41">
        <v>774680.03</v>
      </c>
      <c r="G192" s="34">
        <f t="shared" si="7"/>
        <v>128.11999999999534</v>
      </c>
      <c r="H192" s="63">
        <f t="shared" si="9"/>
        <v>2.0000000000000001E-4</v>
      </c>
      <c r="I192" s="35" t="s">
        <v>31</v>
      </c>
      <c r="J192" s="35" t="s">
        <v>31</v>
      </c>
      <c r="K192"/>
      <c r="L192"/>
      <c r="M192"/>
      <c r="N192" s="1"/>
      <c r="O192" s="1"/>
      <c r="P192" s="1"/>
      <c r="Q192" s="1"/>
    </row>
    <row r="193" spans="1:17" s="17" customFormat="1">
      <c r="A193" s="33" t="s">
        <v>373</v>
      </c>
      <c r="B193" s="1" t="s">
        <v>374</v>
      </c>
      <c r="C193" s="1" t="s">
        <v>119</v>
      </c>
      <c r="D193" s="1" t="s">
        <v>378</v>
      </c>
      <c r="E193" s="71">
        <v>5120058.28</v>
      </c>
      <c r="F193" s="41">
        <v>5120812.47</v>
      </c>
      <c r="G193" s="34">
        <f t="shared" si="7"/>
        <v>754.18999999947846</v>
      </c>
      <c r="H193" s="63">
        <f t="shared" si="9"/>
        <v>1E-4</v>
      </c>
      <c r="I193" s="35" t="s">
        <v>31</v>
      </c>
      <c r="J193" s="35" t="s">
        <v>31</v>
      </c>
      <c r="K193"/>
      <c r="L193"/>
      <c r="M193"/>
      <c r="N193" s="1"/>
      <c r="O193" s="1"/>
      <c r="P193" s="1"/>
      <c r="Q193" s="1"/>
    </row>
    <row r="194" spans="1:17" s="17" customFormat="1">
      <c r="A194" s="33" t="s">
        <v>373</v>
      </c>
      <c r="B194" s="1" t="s">
        <v>374</v>
      </c>
      <c r="C194" s="1" t="s">
        <v>379</v>
      </c>
      <c r="D194" s="1" t="s">
        <v>380</v>
      </c>
      <c r="E194" s="71">
        <v>1007365.7</v>
      </c>
      <c r="F194" s="41">
        <v>1007509.52</v>
      </c>
      <c r="G194" s="34">
        <f t="shared" si="7"/>
        <v>143.82000000006519</v>
      </c>
      <c r="H194" s="63">
        <f t="shared" si="9"/>
        <v>1E-4</v>
      </c>
      <c r="I194" s="35" t="s">
        <v>31</v>
      </c>
      <c r="J194" s="35" t="s">
        <v>31</v>
      </c>
      <c r="K194"/>
      <c r="L194"/>
      <c r="M194"/>
      <c r="N194" s="1"/>
      <c r="O194" s="1"/>
      <c r="P194" s="1"/>
      <c r="Q194" s="1"/>
    </row>
    <row r="195" spans="1:17" s="17" customFormat="1">
      <c r="A195" s="33" t="s">
        <v>373</v>
      </c>
      <c r="B195" s="1" t="s">
        <v>374</v>
      </c>
      <c r="C195" s="1" t="s">
        <v>167</v>
      </c>
      <c r="D195" s="1" t="s">
        <v>381</v>
      </c>
      <c r="E195" s="71">
        <v>1865522.36</v>
      </c>
      <c r="F195" s="41">
        <v>1865784.94</v>
      </c>
      <c r="G195" s="34">
        <f t="shared" si="7"/>
        <v>262.57999999984168</v>
      </c>
      <c r="H195" s="63">
        <f t="shared" si="9"/>
        <v>1E-4</v>
      </c>
      <c r="I195" s="35" t="s">
        <v>31</v>
      </c>
      <c r="J195" s="35" t="s">
        <v>31</v>
      </c>
      <c r="K195"/>
      <c r="L195"/>
      <c r="M195"/>
      <c r="N195" s="1"/>
      <c r="O195" s="1"/>
      <c r="P195" s="1"/>
      <c r="Q195" s="1"/>
    </row>
    <row r="196" spans="1:17" s="17" customFormat="1">
      <c r="A196" s="33" t="s">
        <v>382</v>
      </c>
      <c r="B196" s="1" t="s">
        <v>383</v>
      </c>
      <c r="C196" s="1" t="s">
        <v>50</v>
      </c>
      <c r="D196" s="1" t="s">
        <v>384</v>
      </c>
      <c r="E196" s="71">
        <v>101739.87</v>
      </c>
      <c r="F196" s="41">
        <v>101835.87</v>
      </c>
      <c r="G196" s="34">
        <f t="shared" si="7"/>
        <v>96</v>
      </c>
      <c r="H196" s="63">
        <f t="shared" si="9"/>
        <v>8.9999999999999998E-4</v>
      </c>
      <c r="I196" s="35">
        <v>1</v>
      </c>
      <c r="J196" s="35" t="s">
        <v>31</v>
      </c>
      <c r="K196"/>
      <c r="L196"/>
      <c r="M196"/>
      <c r="N196" s="1"/>
      <c r="O196" s="1"/>
      <c r="P196" s="1"/>
      <c r="Q196" s="1"/>
    </row>
    <row r="197" spans="1:17" s="17" customFormat="1">
      <c r="A197" s="33" t="s">
        <v>382</v>
      </c>
      <c r="B197" s="1" t="s">
        <v>383</v>
      </c>
      <c r="C197" s="1" t="s">
        <v>106</v>
      </c>
      <c r="D197" s="1" t="s">
        <v>385</v>
      </c>
      <c r="E197" s="71">
        <v>1320570.28</v>
      </c>
      <c r="F197" s="41">
        <v>1320838.3600000001</v>
      </c>
      <c r="G197" s="34">
        <f t="shared" si="7"/>
        <v>268.08000000007451</v>
      </c>
      <c r="H197" s="63">
        <f t="shared" si="9"/>
        <v>2.0000000000000001E-4</v>
      </c>
      <c r="I197" s="35" t="s">
        <v>31</v>
      </c>
      <c r="J197" s="35" t="s">
        <v>31</v>
      </c>
      <c r="K197"/>
      <c r="L197"/>
      <c r="M197"/>
      <c r="N197" s="1"/>
      <c r="O197" s="1"/>
      <c r="P197" s="1"/>
      <c r="Q197" s="1"/>
    </row>
    <row r="198" spans="1:17" s="17" customFormat="1">
      <c r="A198" s="33" t="s">
        <v>382</v>
      </c>
      <c r="B198" s="1" t="s">
        <v>383</v>
      </c>
      <c r="C198" s="1" t="s">
        <v>194</v>
      </c>
      <c r="D198" s="1" t="s">
        <v>386</v>
      </c>
      <c r="E198" s="71">
        <v>3420816.96</v>
      </c>
      <c r="F198" s="41">
        <v>3421480.32</v>
      </c>
      <c r="G198" s="34">
        <f t="shared" si="7"/>
        <v>663.35999999986961</v>
      </c>
      <c r="H198" s="63">
        <f t="shared" si="9"/>
        <v>2.0000000000000001E-4</v>
      </c>
      <c r="I198" s="35" t="s">
        <v>31</v>
      </c>
      <c r="J198" s="35" t="s">
        <v>31</v>
      </c>
      <c r="K198"/>
      <c r="L198"/>
      <c r="M198"/>
      <c r="N198" s="1"/>
      <c r="O198" s="1"/>
      <c r="P198" s="1"/>
      <c r="Q198" s="1"/>
    </row>
    <row r="199" spans="1:17" s="17" customFormat="1">
      <c r="A199" s="33" t="s">
        <v>382</v>
      </c>
      <c r="B199" s="1" t="s">
        <v>383</v>
      </c>
      <c r="C199" s="1" t="s">
        <v>110</v>
      </c>
      <c r="D199" s="1" t="s">
        <v>387</v>
      </c>
      <c r="E199" s="71">
        <v>16340.7</v>
      </c>
      <c r="F199" s="41">
        <v>16340.7</v>
      </c>
      <c r="G199" s="34">
        <f t="shared" si="7"/>
        <v>0</v>
      </c>
      <c r="H199" s="63">
        <f t="shared" si="9"/>
        <v>0</v>
      </c>
      <c r="I199" s="35">
        <v>1</v>
      </c>
      <c r="J199" s="35">
        <v>1</v>
      </c>
      <c r="K199"/>
      <c r="L199"/>
      <c r="M199"/>
      <c r="N199" s="1"/>
      <c r="O199" s="1"/>
      <c r="P199" s="1"/>
      <c r="Q199" s="1"/>
    </row>
    <row r="200" spans="1:17" s="17" customFormat="1">
      <c r="A200" s="33" t="s">
        <v>382</v>
      </c>
      <c r="B200" s="1" t="s">
        <v>383</v>
      </c>
      <c r="C200" s="1" t="s">
        <v>356</v>
      </c>
      <c r="D200" s="1" t="s">
        <v>388</v>
      </c>
      <c r="E200" s="71">
        <v>48572.73</v>
      </c>
      <c r="F200" s="41">
        <v>48666.93</v>
      </c>
      <c r="G200" s="34">
        <f t="shared" si="7"/>
        <v>94.19999999999709</v>
      </c>
      <c r="H200" s="63">
        <f t="shared" si="9"/>
        <v>1.9E-3</v>
      </c>
      <c r="I200" s="35">
        <v>1</v>
      </c>
      <c r="J200" s="35" t="s">
        <v>31</v>
      </c>
      <c r="K200"/>
      <c r="L200"/>
      <c r="M200"/>
      <c r="N200" s="1"/>
      <c r="O200" s="1"/>
      <c r="P200" s="1"/>
      <c r="Q200" s="1"/>
    </row>
    <row r="201" spans="1:17" s="17" customFormat="1">
      <c r="A201" s="33" t="s">
        <v>389</v>
      </c>
      <c r="B201" s="1" t="s">
        <v>390</v>
      </c>
      <c r="C201" s="1" t="s">
        <v>50</v>
      </c>
      <c r="D201" s="1" t="s">
        <v>391</v>
      </c>
      <c r="E201" s="71">
        <v>1889534.25</v>
      </c>
      <c r="F201" s="41">
        <v>1889808.98</v>
      </c>
      <c r="G201" s="34">
        <f t="shared" ref="G201:G264" si="10">SUM(F201-E201)</f>
        <v>274.72999999998137</v>
      </c>
      <c r="H201" s="63">
        <f t="shared" si="9"/>
        <v>1E-4</v>
      </c>
      <c r="I201" s="35" t="s">
        <v>31</v>
      </c>
      <c r="J201" s="35" t="s">
        <v>31</v>
      </c>
      <c r="K201"/>
      <c r="L201"/>
      <c r="M201"/>
      <c r="N201" s="1"/>
      <c r="O201" s="1"/>
      <c r="P201" s="1"/>
      <c r="Q201" s="1"/>
    </row>
    <row r="202" spans="1:17" s="17" customFormat="1">
      <c r="A202" s="33" t="s">
        <v>389</v>
      </c>
      <c r="B202" s="1" t="s">
        <v>390</v>
      </c>
      <c r="C202" s="1" t="s">
        <v>392</v>
      </c>
      <c r="D202" s="1" t="s">
        <v>393</v>
      </c>
      <c r="E202" s="71">
        <v>382387.56</v>
      </c>
      <c r="F202" s="41">
        <v>382489.37</v>
      </c>
      <c r="G202" s="34">
        <f t="shared" si="10"/>
        <v>101.80999999999767</v>
      </c>
      <c r="H202" s="63">
        <f t="shared" si="9"/>
        <v>2.9999999999999997E-4</v>
      </c>
      <c r="I202" s="35" t="s">
        <v>31</v>
      </c>
      <c r="J202" s="35" t="s">
        <v>31</v>
      </c>
      <c r="K202"/>
      <c r="L202"/>
      <c r="M202"/>
      <c r="N202" s="1"/>
      <c r="O202" s="1"/>
      <c r="P202" s="1"/>
      <c r="Q202" s="1"/>
    </row>
    <row r="203" spans="1:17" s="17" customFormat="1">
      <c r="A203" s="33" t="s">
        <v>389</v>
      </c>
      <c r="B203" s="1" t="s">
        <v>390</v>
      </c>
      <c r="C203" s="1" t="s">
        <v>273</v>
      </c>
      <c r="D203" s="1" t="s">
        <v>394</v>
      </c>
      <c r="E203" s="71">
        <v>12226914.449999999</v>
      </c>
      <c r="F203" s="41">
        <v>12228812.23</v>
      </c>
      <c r="G203" s="34">
        <f t="shared" si="10"/>
        <v>1897.7800000011921</v>
      </c>
      <c r="H203" s="63">
        <f t="shared" si="9"/>
        <v>2.0000000000000001E-4</v>
      </c>
      <c r="I203" s="35" t="s">
        <v>31</v>
      </c>
      <c r="J203" s="35" t="s">
        <v>31</v>
      </c>
      <c r="K203"/>
      <c r="L203"/>
      <c r="M203"/>
      <c r="N203" s="1"/>
      <c r="O203" s="1"/>
      <c r="P203" s="1"/>
      <c r="Q203" s="1"/>
    </row>
    <row r="204" spans="1:17" s="17" customFormat="1">
      <c r="A204" s="33" t="s">
        <v>389</v>
      </c>
      <c r="B204" s="1" t="s">
        <v>390</v>
      </c>
      <c r="C204" s="1" t="s">
        <v>108</v>
      </c>
      <c r="D204" s="1" t="s">
        <v>395</v>
      </c>
      <c r="E204" s="71">
        <v>897412.92</v>
      </c>
      <c r="F204" s="41">
        <v>897580.49</v>
      </c>
      <c r="G204" s="34">
        <f t="shared" si="10"/>
        <v>167.56999999994878</v>
      </c>
      <c r="H204" s="63">
        <f t="shared" si="9"/>
        <v>2.0000000000000001E-4</v>
      </c>
      <c r="I204" s="35" t="s">
        <v>31</v>
      </c>
      <c r="J204" s="35" t="s">
        <v>31</v>
      </c>
      <c r="K204"/>
      <c r="L204"/>
      <c r="M204"/>
      <c r="N204" s="1"/>
      <c r="O204" s="1"/>
      <c r="P204" s="1"/>
      <c r="Q204" s="1"/>
    </row>
    <row r="205" spans="1:17" s="17" customFormat="1">
      <c r="A205" s="33" t="s">
        <v>389</v>
      </c>
      <c r="B205" s="1" t="s">
        <v>390</v>
      </c>
      <c r="C205" s="1" t="s">
        <v>356</v>
      </c>
      <c r="D205" s="1" t="s">
        <v>396</v>
      </c>
      <c r="E205" s="71">
        <v>1084567.99</v>
      </c>
      <c r="F205" s="41">
        <v>1084726.58</v>
      </c>
      <c r="G205" s="34">
        <f t="shared" si="10"/>
        <v>158.59000000008382</v>
      </c>
      <c r="H205" s="63">
        <f t="shared" si="9"/>
        <v>1E-4</v>
      </c>
      <c r="I205" s="35" t="s">
        <v>31</v>
      </c>
      <c r="J205" s="35" t="s">
        <v>31</v>
      </c>
      <c r="K205"/>
      <c r="L205"/>
      <c r="M205"/>
      <c r="N205" s="1"/>
      <c r="O205" s="1"/>
      <c r="P205" s="1"/>
      <c r="Q205" s="1"/>
    </row>
    <row r="206" spans="1:17" s="17" customFormat="1">
      <c r="A206" s="33" t="s">
        <v>397</v>
      </c>
      <c r="B206" s="1" t="s">
        <v>398</v>
      </c>
      <c r="C206" s="1" t="s">
        <v>399</v>
      </c>
      <c r="D206" s="1" t="s">
        <v>400</v>
      </c>
      <c r="E206" s="71">
        <v>69216.63</v>
      </c>
      <c r="F206" s="41">
        <v>69250.25</v>
      </c>
      <c r="G206" s="34">
        <f t="shared" si="10"/>
        <v>33.619999999995343</v>
      </c>
      <c r="H206" s="63">
        <f t="shared" si="9"/>
        <v>5.0000000000000001E-4</v>
      </c>
      <c r="I206" s="35" t="s">
        <v>31</v>
      </c>
      <c r="J206" s="35" t="s">
        <v>31</v>
      </c>
      <c r="K206"/>
      <c r="L206"/>
      <c r="M206"/>
      <c r="N206" s="1"/>
      <c r="O206" s="1"/>
      <c r="P206" s="1"/>
      <c r="Q206" s="1"/>
    </row>
    <row r="207" spans="1:17" s="17" customFormat="1">
      <c r="A207" s="33" t="s">
        <v>397</v>
      </c>
      <c r="B207" s="1" t="s">
        <v>398</v>
      </c>
      <c r="C207" s="1" t="s">
        <v>50</v>
      </c>
      <c r="D207" s="1" t="s">
        <v>401</v>
      </c>
      <c r="E207" s="71">
        <v>1153448.56</v>
      </c>
      <c r="F207" s="41">
        <v>1153622.8600000001</v>
      </c>
      <c r="G207" s="34">
        <f t="shared" si="10"/>
        <v>174.30000000004657</v>
      </c>
      <c r="H207" s="63">
        <f t="shared" si="9"/>
        <v>2.0000000000000001E-4</v>
      </c>
      <c r="I207" s="35" t="s">
        <v>31</v>
      </c>
      <c r="J207" s="35" t="s">
        <v>31</v>
      </c>
      <c r="K207"/>
      <c r="L207"/>
      <c r="M207"/>
      <c r="N207" s="1"/>
      <c r="O207" s="1"/>
      <c r="P207" s="1"/>
      <c r="Q207" s="1"/>
    </row>
    <row r="208" spans="1:17" s="17" customFormat="1">
      <c r="A208" s="33" t="s">
        <v>397</v>
      </c>
      <c r="B208" s="1" t="s">
        <v>398</v>
      </c>
      <c r="C208" s="1" t="s">
        <v>392</v>
      </c>
      <c r="D208" s="1" t="s">
        <v>402</v>
      </c>
      <c r="E208" s="71">
        <v>1621233.36</v>
      </c>
      <c r="F208" s="41">
        <v>1621511.9</v>
      </c>
      <c r="G208" s="34">
        <f t="shared" si="10"/>
        <v>278.53999999980442</v>
      </c>
      <c r="H208" s="63">
        <f t="shared" si="9"/>
        <v>2.0000000000000001E-4</v>
      </c>
      <c r="I208" s="35" t="s">
        <v>31</v>
      </c>
      <c r="J208" s="35" t="s">
        <v>31</v>
      </c>
      <c r="K208"/>
      <c r="L208"/>
      <c r="M208"/>
      <c r="N208" s="1"/>
      <c r="O208" s="1"/>
      <c r="P208" s="1"/>
      <c r="Q208" s="1"/>
    </row>
    <row r="209" spans="1:17" s="17" customFormat="1">
      <c r="A209" s="33" t="s">
        <v>397</v>
      </c>
      <c r="B209" s="1" t="s">
        <v>398</v>
      </c>
      <c r="C209" s="1" t="s">
        <v>403</v>
      </c>
      <c r="D209" s="1" t="s">
        <v>404</v>
      </c>
      <c r="E209" s="71">
        <v>1806681.56</v>
      </c>
      <c r="F209" s="41">
        <v>1806989.97</v>
      </c>
      <c r="G209" s="34">
        <f t="shared" si="10"/>
        <v>308.40999999991618</v>
      </c>
      <c r="H209" s="63">
        <f t="shared" si="9"/>
        <v>2.0000000000000001E-4</v>
      </c>
      <c r="I209" s="35" t="s">
        <v>31</v>
      </c>
      <c r="J209" s="35" t="s">
        <v>31</v>
      </c>
      <c r="K209"/>
      <c r="L209"/>
      <c r="M209"/>
      <c r="N209" s="1"/>
      <c r="O209" s="1"/>
      <c r="P209" s="1"/>
      <c r="Q209" s="1"/>
    </row>
    <row r="210" spans="1:17" s="17" customFormat="1">
      <c r="A210" s="33" t="s">
        <v>405</v>
      </c>
      <c r="B210" s="1" t="s">
        <v>406</v>
      </c>
      <c r="C210" s="1" t="s">
        <v>407</v>
      </c>
      <c r="D210" s="1" t="s">
        <v>408</v>
      </c>
      <c r="E210" s="71">
        <v>413615.5</v>
      </c>
      <c r="F210" s="41">
        <v>413693.25</v>
      </c>
      <c r="G210" s="34">
        <f t="shared" si="10"/>
        <v>77.75</v>
      </c>
      <c r="H210" s="63">
        <f t="shared" si="9"/>
        <v>2.0000000000000001E-4</v>
      </c>
      <c r="I210" s="35" t="s">
        <v>31</v>
      </c>
      <c r="J210" s="35" t="s">
        <v>31</v>
      </c>
      <c r="K210"/>
      <c r="L210"/>
      <c r="M210"/>
      <c r="N210" s="1"/>
      <c r="O210" s="1"/>
      <c r="P210" s="1"/>
      <c r="Q210" s="1"/>
    </row>
    <row r="211" spans="1:17" s="17" customFormat="1">
      <c r="A211" s="33" t="s">
        <v>405</v>
      </c>
      <c r="B211" s="1" t="s">
        <v>406</v>
      </c>
      <c r="C211" s="1" t="s">
        <v>177</v>
      </c>
      <c r="D211" s="1" t="s">
        <v>409</v>
      </c>
      <c r="E211" s="71">
        <v>242208.15</v>
      </c>
      <c r="F211" s="41">
        <v>242275.72</v>
      </c>
      <c r="G211" s="34">
        <f t="shared" si="10"/>
        <v>67.570000000006985</v>
      </c>
      <c r="H211" s="63">
        <f t="shared" si="9"/>
        <v>2.9999999999999997E-4</v>
      </c>
      <c r="I211" s="35" t="s">
        <v>31</v>
      </c>
      <c r="J211" s="35" t="s">
        <v>31</v>
      </c>
      <c r="K211"/>
      <c r="L211"/>
      <c r="M211"/>
      <c r="N211" s="1"/>
      <c r="O211" s="1"/>
      <c r="P211" s="1"/>
      <c r="Q211" s="1"/>
    </row>
    <row r="212" spans="1:17" s="17" customFormat="1">
      <c r="A212" s="33" t="s">
        <v>405</v>
      </c>
      <c r="B212" s="1" t="s">
        <v>406</v>
      </c>
      <c r="C212" s="1" t="s">
        <v>81</v>
      </c>
      <c r="D212" s="1" t="s">
        <v>410</v>
      </c>
      <c r="E212" s="71">
        <v>107089</v>
      </c>
      <c r="F212" s="41">
        <v>107150</v>
      </c>
      <c r="G212" s="34">
        <f t="shared" si="10"/>
        <v>61</v>
      </c>
      <c r="H212" s="63">
        <f t="shared" si="9"/>
        <v>5.9999999999999995E-4</v>
      </c>
      <c r="I212" s="35">
        <v>1</v>
      </c>
      <c r="J212" s="35" t="s">
        <v>31</v>
      </c>
      <c r="K212"/>
      <c r="L212"/>
      <c r="M212"/>
      <c r="N212" s="1"/>
      <c r="O212" s="1"/>
      <c r="P212" s="1"/>
      <c r="Q212" s="1"/>
    </row>
    <row r="213" spans="1:17" s="17" customFormat="1">
      <c r="A213" s="33" t="s">
        <v>405</v>
      </c>
      <c r="B213" s="1" t="s">
        <v>406</v>
      </c>
      <c r="C213" s="1" t="s">
        <v>119</v>
      </c>
      <c r="D213" s="1" t="s">
        <v>411</v>
      </c>
      <c r="E213" s="71">
        <v>3003944.97</v>
      </c>
      <c r="F213" s="41">
        <v>3004491.99</v>
      </c>
      <c r="G213" s="34">
        <f t="shared" si="10"/>
        <v>547.02000000001863</v>
      </c>
      <c r="H213" s="63">
        <f t="shared" si="9"/>
        <v>2.0000000000000001E-4</v>
      </c>
      <c r="I213" s="35" t="s">
        <v>31</v>
      </c>
      <c r="J213" s="35" t="s">
        <v>31</v>
      </c>
      <c r="K213"/>
      <c r="L213"/>
      <c r="M213"/>
      <c r="N213" s="1"/>
      <c r="O213" s="1"/>
      <c r="P213" s="1"/>
      <c r="Q213" s="1"/>
    </row>
    <row r="214" spans="1:17" s="17" customFormat="1">
      <c r="A214" s="33" t="s">
        <v>405</v>
      </c>
      <c r="B214" s="1" t="s">
        <v>406</v>
      </c>
      <c r="C214" s="1" t="s">
        <v>215</v>
      </c>
      <c r="D214" s="1" t="s">
        <v>412</v>
      </c>
      <c r="E214" s="71">
        <v>513271.65</v>
      </c>
      <c r="F214" s="41">
        <v>513400.11</v>
      </c>
      <c r="G214" s="34">
        <f t="shared" si="10"/>
        <v>128.45999999996275</v>
      </c>
      <c r="H214" s="63">
        <f t="shared" si="9"/>
        <v>2.9999999999999997E-4</v>
      </c>
      <c r="I214" s="35" t="s">
        <v>31</v>
      </c>
      <c r="J214" s="35" t="s">
        <v>31</v>
      </c>
      <c r="K214"/>
      <c r="L214"/>
      <c r="M214"/>
      <c r="N214" s="1"/>
      <c r="O214" s="1"/>
      <c r="P214" s="1"/>
      <c r="Q214" s="1"/>
    </row>
    <row r="215" spans="1:17" s="17" customFormat="1">
      <c r="A215" s="33" t="s">
        <v>405</v>
      </c>
      <c r="B215" s="1" t="s">
        <v>406</v>
      </c>
      <c r="C215" s="1" t="s">
        <v>194</v>
      </c>
      <c r="D215" s="1" t="s">
        <v>413</v>
      </c>
      <c r="E215" s="71">
        <v>527419.76</v>
      </c>
      <c r="F215" s="41">
        <v>527532.48</v>
      </c>
      <c r="G215" s="34">
        <f t="shared" si="10"/>
        <v>112.71999999997206</v>
      </c>
      <c r="H215" s="63">
        <f t="shared" si="9"/>
        <v>2.0000000000000001E-4</v>
      </c>
      <c r="I215" s="35" t="s">
        <v>31</v>
      </c>
      <c r="J215" s="35" t="s">
        <v>31</v>
      </c>
      <c r="K215"/>
      <c r="L215"/>
      <c r="M215"/>
      <c r="N215" s="1"/>
      <c r="O215" s="1"/>
      <c r="P215" s="1"/>
      <c r="Q215" s="1"/>
    </row>
    <row r="216" spans="1:17" s="17" customFormat="1">
      <c r="A216" s="33" t="s">
        <v>405</v>
      </c>
      <c r="B216" s="1" t="s">
        <v>406</v>
      </c>
      <c r="C216" s="1" t="s">
        <v>379</v>
      </c>
      <c r="D216" s="1" t="s">
        <v>414</v>
      </c>
      <c r="E216" s="71">
        <v>779062.57</v>
      </c>
      <c r="F216" s="41">
        <v>779229.23</v>
      </c>
      <c r="G216" s="34">
        <f t="shared" si="10"/>
        <v>166.6600000000326</v>
      </c>
      <c r="H216" s="63">
        <f t="shared" si="9"/>
        <v>2.0000000000000001E-4</v>
      </c>
      <c r="I216" s="35" t="s">
        <v>31</v>
      </c>
      <c r="J216" s="35" t="s">
        <v>31</v>
      </c>
      <c r="K216"/>
      <c r="L216"/>
      <c r="M216"/>
      <c r="N216" s="1"/>
      <c r="O216" s="1"/>
      <c r="P216" s="1"/>
      <c r="Q216" s="1"/>
    </row>
    <row r="217" spans="1:17" s="17" customFormat="1">
      <c r="A217" s="33" t="s">
        <v>415</v>
      </c>
      <c r="B217" s="1" t="s">
        <v>416</v>
      </c>
      <c r="C217" s="1" t="s">
        <v>417</v>
      </c>
      <c r="D217" s="1" t="s">
        <v>418</v>
      </c>
      <c r="E217" s="71">
        <v>0</v>
      </c>
      <c r="F217" s="41">
        <v>0</v>
      </c>
      <c r="G217" s="34">
        <f t="shared" si="10"/>
        <v>0</v>
      </c>
      <c r="H217" s="63">
        <v>0</v>
      </c>
      <c r="I217" s="35">
        <v>1</v>
      </c>
      <c r="J217" s="35">
        <v>1</v>
      </c>
      <c r="K217"/>
      <c r="L217"/>
      <c r="M217"/>
      <c r="N217" s="1"/>
      <c r="O217" s="1"/>
      <c r="P217" s="1"/>
      <c r="Q217" s="1"/>
    </row>
    <row r="218" spans="1:17" s="17" customFormat="1">
      <c r="A218" s="33" t="s">
        <v>415</v>
      </c>
      <c r="B218" s="1" t="s">
        <v>416</v>
      </c>
      <c r="C218" s="1" t="s">
        <v>419</v>
      </c>
      <c r="D218" s="1" t="s">
        <v>420</v>
      </c>
      <c r="E218" s="71">
        <v>12776.49</v>
      </c>
      <c r="F218" s="41">
        <v>12776.49</v>
      </c>
      <c r="G218" s="34">
        <f t="shared" si="10"/>
        <v>0</v>
      </c>
      <c r="H218" s="63">
        <f t="shared" ref="H218:H281" si="11">ROUND(G218/E218,4)</f>
        <v>0</v>
      </c>
      <c r="I218" s="35">
        <v>1</v>
      </c>
      <c r="J218" s="35">
        <v>1</v>
      </c>
      <c r="K218"/>
      <c r="L218"/>
      <c r="M218"/>
      <c r="N218" s="1"/>
      <c r="O218" s="1"/>
      <c r="P218" s="1"/>
      <c r="Q218" s="1"/>
    </row>
    <row r="219" spans="1:17" s="17" customFormat="1">
      <c r="A219" s="33" t="s">
        <v>415</v>
      </c>
      <c r="B219" s="1" t="s">
        <v>416</v>
      </c>
      <c r="C219" s="1" t="s">
        <v>421</v>
      </c>
      <c r="D219" s="1" t="s">
        <v>422</v>
      </c>
      <c r="E219" s="71">
        <v>4081653.98</v>
      </c>
      <c r="F219" s="41">
        <v>4082344.61</v>
      </c>
      <c r="G219" s="34">
        <f t="shared" si="10"/>
        <v>690.62999999988824</v>
      </c>
      <c r="H219" s="63">
        <f t="shared" si="11"/>
        <v>2.0000000000000001E-4</v>
      </c>
      <c r="I219" s="35" t="s">
        <v>31</v>
      </c>
      <c r="J219" s="35" t="s">
        <v>31</v>
      </c>
      <c r="K219"/>
      <c r="L219"/>
      <c r="M219"/>
      <c r="N219" s="1"/>
      <c r="O219" s="1"/>
      <c r="P219" s="1"/>
      <c r="Q219" s="1"/>
    </row>
    <row r="220" spans="1:17" s="17" customFormat="1">
      <c r="A220" s="33" t="s">
        <v>415</v>
      </c>
      <c r="B220" s="1" t="s">
        <v>416</v>
      </c>
      <c r="C220" s="1" t="s">
        <v>423</v>
      </c>
      <c r="D220" s="1" t="s">
        <v>424</v>
      </c>
      <c r="E220" s="71">
        <v>11677920.17</v>
      </c>
      <c r="F220" s="41">
        <v>11680571.109999999</v>
      </c>
      <c r="G220" s="34">
        <f t="shared" si="10"/>
        <v>2650.9399999994785</v>
      </c>
      <c r="H220" s="63">
        <f t="shared" si="11"/>
        <v>2.0000000000000001E-4</v>
      </c>
      <c r="I220" s="35" t="s">
        <v>31</v>
      </c>
      <c r="J220" s="35" t="s">
        <v>31</v>
      </c>
      <c r="K220"/>
      <c r="L220"/>
      <c r="M220"/>
      <c r="N220" s="1"/>
      <c r="O220" s="1"/>
      <c r="P220" s="1"/>
      <c r="Q220" s="1"/>
    </row>
    <row r="221" spans="1:17" s="17" customFormat="1">
      <c r="A221" s="33" t="s">
        <v>415</v>
      </c>
      <c r="B221" s="1" t="s">
        <v>416</v>
      </c>
      <c r="C221" s="1" t="s">
        <v>425</v>
      </c>
      <c r="D221" s="1" t="s">
        <v>426</v>
      </c>
      <c r="E221" s="71">
        <v>2226994.12</v>
      </c>
      <c r="F221" s="41">
        <v>2227419.7599999998</v>
      </c>
      <c r="G221" s="34">
        <f t="shared" si="10"/>
        <v>425.63999999966472</v>
      </c>
      <c r="H221" s="63">
        <f t="shared" si="11"/>
        <v>2.0000000000000001E-4</v>
      </c>
      <c r="I221" s="35" t="s">
        <v>31</v>
      </c>
      <c r="J221" s="35" t="s">
        <v>31</v>
      </c>
      <c r="K221"/>
      <c r="L221"/>
      <c r="M221"/>
      <c r="N221" s="1"/>
      <c r="O221" s="1"/>
      <c r="P221" s="1"/>
      <c r="Q221" s="1"/>
    </row>
    <row r="222" spans="1:17" s="17" customFormat="1">
      <c r="A222" s="33" t="s">
        <v>415</v>
      </c>
      <c r="B222" s="1" t="s">
        <v>416</v>
      </c>
      <c r="C222" s="1" t="s">
        <v>427</v>
      </c>
      <c r="D222" s="1" t="s">
        <v>428</v>
      </c>
      <c r="E222" s="71">
        <v>2578676.71</v>
      </c>
      <c r="F222" s="41">
        <v>2579166.66</v>
      </c>
      <c r="G222" s="34">
        <f t="shared" si="10"/>
        <v>489.95000000018626</v>
      </c>
      <c r="H222" s="63">
        <f t="shared" si="11"/>
        <v>2.0000000000000001E-4</v>
      </c>
      <c r="I222" s="35" t="s">
        <v>31</v>
      </c>
      <c r="J222" s="35" t="s">
        <v>31</v>
      </c>
      <c r="K222"/>
      <c r="L222"/>
      <c r="M222"/>
      <c r="N222" s="1"/>
      <c r="O222" s="1"/>
      <c r="P222" s="1"/>
      <c r="Q222" s="1"/>
    </row>
    <row r="223" spans="1:17" s="17" customFormat="1">
      <c r="A223" s="33" t="s">
        <v>429</v>
      </c>
      <c r="B223" s="1" t="s">
        <v>430</v>
      </c>
      <c r="C223" s="1" t="s">
        <v>81</v>
      </c>
      <c r="D223" s="1" t="s">
        <v>431</v>
      </c>
      <c r="E223" s="71">
        <v>13502.11</v>
      </c>
      <c r="F223" s="41">
        <v>13502.11</v>
      </c>
      <c r="G223" s="34">
        <f t="shared" si="10"/>
        <v>0</v>
      </c>
      <c r="H223" s="63">
        <f t="shared" si="11"/>
        <v>0</v>
      </c>
      <c r="I223" s="35">
        <v>1</v>
      </c>
      <c r="J223" s="35">
        <v>1</v>
      </c>
      <c r="K223"/>
      <c r="L223"/>
      <c r="M223"/>
      <c r="N223" s="1"/>
      <c r="O223" s="1"/>
      <c r="P223" s="1"/>
      <c r="Q223" s="1"/>
    </row>
    <row r="224" spans="1:17" s="17" customFormat="1">
      <c r="A224" s="33" t="s">
        <v>429</v>
      </c>
      <c r="B224" s="1" t="s">
        <v>430</v>
      </c>
      <c r="C224" s="1" t="s">
        <v>103</v>
      </c>
      <c r="D224" s="1" t="s">
        <v>432</v>
      </c>
      <c r="E224" s="71">
        <v>27826.63</v>
      </c>
      <c r="F224" s="41">
        <v>27826.63</v>
      </c>
      <c r="G224" s="34">
        <f t="shared" si="10"/>
        <v>0</v>
      </c>
      <c r="H224" s="63">
        <f t="shared" si="11"/>
        <v>0</v>
      </c>
      <c r="I224" s="35">
        <v>1</v>
      </c>
      <c r="J224" s="35">
        <v>1</v>
      </c>
      <c r="K224"/>
      <c r="L224"/>
      <c r="M224"/>
      <c r="N224" s="1"/>
      <c r="O224" s="1"/>
      <c r="P224" s="1"/>
      <c r="Q224" s="1"/>
    </row>
    <row r="225" spans="1:17" s="17" customFormat="1">
      <c r="A225" s="33" t="s">
        <v>429</v>
      </c>
      <c r="B225" s="1" t="s">
        <v>430</v>
      </c>
      <c r="C225" s="1" t="s">
        <v>61</v>
      </c>
      <c r="D225" s="1" t="s">
        <v>433</v>
      </c>
      <c r="E225" s="71">
        <v>1565220.61</v>
      </c>
      <c r="F225" s="41">
        <v>1565700.41</v>
      </c>
      <c r="G225" s="34">
        <f t="shared" si="10"/>
        <v>479.79999999981374</v>
      </c>
      <c r="H225" s="63">
        <f t="shared" si="11"/>
        <v>2.9999999999999997E-4</v>
      </c>
      <c r="I225" s="35">
        <v>1</v>
      </c>
      <c r="J225" s="35" t="s">
        <v>31</v>
      </c>
      <c r="K225"/>
      <c r="L225"/>
      <c r="M225"/>
      <c r="N225" s="1"/>
      <c r="O225" s="1"/>
      <c r="P225" s="1"/>
      <c r="Q225" s="1"/>
    </row>
    <row r="226" spans="1:17" s="17" customFormat="1">
      <c r="A226" s="33" t="s">
        <v>429</v>
      </c>
      <c r="B226" s="1" t="s">
        <v>430</v>
      </c>
      <c r="C226" s="1" t="s">
        <v>192</v>
      </c>
      <c r="D226" s="1" t="s">
        <v>434</v>
      </c>
      <c r="E226" s="71">
        <v>932521</v>
      </c>
      <c r="F226" s="41">
        <v>932830.4</v>
      </c>
      <c r="G226" s="34">
        <f t="shared" si="10"/>
        <v>309.40000000002328</v>
      </c>
      <c r="H226" s="63">
        <f t="shared" si="11"/>
        <v>2.9999999999999997E-4</v>
      </c>
      <c r="I226" s="35">
        <v>1</v>
      </c>
      <c r="J226" s="35" t="s">
        <v>31</v>
      </c>
      <c r="K226"/>
      <c r="L226"/>
      <c r="M226"/>
      <c r="N226" s="1"/>
      <c r="O226" s="1"/>
      <c r="P226" s="1"/>
      <c r="Q226" s="1"/>
    </row>
    <row r="227" spans="1:17" s="17" customFormat="1">
      <c r="A227" s="33" t="s">
        <v>429</v>
      </c>
      <c r="B227" s="1" t="s">
        <v>430</v>
      </c>
      <c r="C227" s="1" t="s">
        <v>435</v>
      </c>
      <c r="D227" s="1" t="s">
        <v>436</v>
      </c>
      <c r="E227" s="71">
        <v>39343.26</v>
      </c>
      <c r="F227" s="41">
        <v>39343.26</v>
      </c>
      <c r="G227" s="34">
        <f t="shared" si="10"/>
        <v>0</v>
      </c>
      <c r="H227" s="63">
        <f t="shared" si="11"/>
        <v>0</v>
      </c>
      <c r="I227" s="35">
        <v>1</v>
      </c>
      <c r="J227" s="35">
        <v>1</v>
      </c>
      <c r="K227"/>
      <c r="L227"/>
      <c r="M227"/>
      <c r="N227" s="1"/>
      <c r="O227" s="1"/>
      <c r="P227" s="1"/>
      <c r="Q227" s="1"/>
    </row>
    <row r="228" spans="1:17" s="17" customFormat="1">
      <c r="A228" s="33" t="s">
        <v>429</v>
      </c>
      <c r="B228" s="1" t="s">
        <v>430</v>
      </c>
      <c r="C228" s="1" t="s">
        <v>97</v>
      </c>
      <c r="D228" s="1" t="s">
        <v>437</v>
      </c>
      <c r="E228" s="71">
        <v>22246</v>
      </c>
      <c r="F228" s="41">
        <v>22246</v>
      </c>
      <c r="G228" s="34">
        <f t="shared" si="10"/>
        <v>0</v>
      </c>
      <c r="H228" s="63">
        <f t="shared" si="11"/>
        <v>0</v>
      </c>
      <c r="I228" s="35">
        <v>1</v>
      </c>
      <c r="J228" s="35">
        <v>1</v>
      </c>
      <c r="K228"/>
      <c r="L228"/>
      <c r="M228"/>
      <c r="N228" s="1"/>
      <c r="O228" s="1"/>
      <c r="P228" s="1"/>
      <c r="Q228" s="1"/>
    </row>
    <row r="229" spans="1:17" s="17" customFormat="1">
      <c r="A229" s="33" t="s">
        <v>438</v>
      </c>
      <c r="B229" s="1" t="s">
        <v>439</v>
      </c>
      <c r="C229" s="1" t="s">
        <v>50</v>
      </c>
      <c r="D229" s="1" t="s">
        <v>440</v>
      </c>
      <c r="E229" s="71">
        <v>2358141.4</v>
      </c>
      <c r="F229" s="41">
        <v>2358562.83</v>
      </c>
      <c r="G229" s="34">
        <f t="shared" si="10"/>
        <v>421.43000000016764</v>
      </c>
      <c r="H229" s="63">
        <f t="shared" si="11"/>
        <v>2.0000000000000001E-4</v>
      </c>
      <c r="I229" s="35" t="s">
        <v>31</v>
      </c>
      <c r="J229" s="35" t="s">
        <v>31</v>
      </c>
      <c r="K229"/>
      <c r="L229"/>
      <c r="M229"/>
      <c r="N229" s="1"/>
      <c r="O229" s="1"/>
      <c r="P229" s="1"/>
      <c r="Q229" s="1"/>
    </row>
    <row r="230" spans="1:17" s="17" customFormat="1">
      <c r="A230" s="33" t="s">
        <v>438</v>
      </c>
      <c r="B230" s="1" t="s">
        <v>439</v>
      </c>
      <c r="C230" s="1" t="s">
        <v>81</v>
      </c>
      <c r="D230" s="1" t="s">
        <v>441</v>
      </c>
      <c r="E230" s="71">
        <v>276034.17</v>
      </c>
      <c r="F230" s="41">
        <v>276104.89</v>
      </c>
      <c r="G230" s="34">
        <f t="shared" si="10"/>
        <v>70.720000000030268</v>
      </c>
      <c r="H230" s="63">
        <f t="shared" si="11"/>
        <v>2.9999999999999997E-4</v>
      </c>
      <c r="I230" s="35" t="s">
        <v>31</v>
      </c>
      <c r="J230" s="35" t="s">
        <v>31</v>
      </c>
      <c r="K230"/>
      <c r="L230"/>
      <c r="M230"/>
      <c r="N230" s="1"/>
      <c r="O230" s="1"/>
      <c r="P230" s="1"/>
      <c r="Q230" s="1"/>
    </row>
    <row r="231" spans="1:17" s="17" customFormat="1">
      <c r="A231" s="33" t="s">
        <v>438</v>
      </c>
      <c r="B231" s="1" t="s">
        <v>439</v>
      </c>
      <c r="C231" s="1" t="s">
        <v>103</v>
      </c>
      <c r="D231" s="1" t="s">
        <v>442</v>
      </c>
      <c r="E231" s="71">
        <v>620165.49</v>
      </c>
      <c r="F231" s="41">
        <v>620370.30000000005</v>
      </c>
      <c r="G231" s="34">
        <f t="shared" si="10"/>
        <v>204.81000000005588</v>
      </c>
      <c r="H231" s="63">
        <f t="shared" si="11"/>
        <v>2.9999999999999997E-4</v>
      </c>
      <c r="I231" s="35" t="s">
        <v>31</v>
      </c>
      <c r="J231" s="35" t="s">
        <v>31</v>
      </c>
      <c r="K231"/>
      <c r="L231"/>
      <c r="M231"/>
      <c r="N231" s="1"/>
      <c r="O231" s="1"/>
      <c r="P231" s="1"/>
      <c r="Q231" s="1"/>
    </row>
    <row r="232" spans="1:17" s="17" customFormat="1">
      <c r="A232" s="33" t="s">
        <v>438</v>
      </c>
      <c r="B232" s="1" t="s">
        <v>439</v>
      </c>
      <c r="C232" s="1" t="s">
        <v>40</v>
      </c>
      <c r="D232" s="1" t="s">
        <v>443</v>
      </c>
      <c r="E232" s="71">
        <v>1754021.11</v>
      </c>
      <c r="F232" s="41">
        <v>1754357.01</v>
      </c>
      <c r="G232" s="34">
        <f t="shared" si="10"/>
        <v>335.89999999990687</v>
      </c>
      <c r="H232" s="63">
        <f t="shared" si="11"/>
        <v>2.0000000000000001E-4</v>
      </c>
      <c r="I232" s="35" t="s">
        <v>31</v>
      </c>
      <c r="J232" s="35" t="s">
        <v>31</v>
      </c>
      <c r="K232"/>
      <c r="L232"/>
      <c r="M232"/>
      <c r="N232" s="1"/>
      <c r="O232" s="1"/>
      <c r="P232" s="1"/>
      <c r="Q232" s="1"/>
    </row>
    <row r="233" spans="1:17" s="17" customFormat="1">
      <c r="A233" s="33" t="s">
        <v>444</v>
      </c>
      <c r="B233" s="1" t="s">
        <v>445</v>
      </c>
      <c r="C233" s="1" t="s">
        <v>223</v>
      </c>
      <c r="D233" s="1" t="s">
        <v>446</v>
      </c>
      <c r="E233" s="71">
        <v>170142.96</v>
      </c>
      <c r="F233" s="41">
        <v>170210.39</v>
      </c>
      <c r="G233" s="34">
        <f t="shared" si="10"/>
        <v>67.430000000022119</v>
      </c>
      <c r="H233" s="63">
        <f t="shared" si="11"/>
        <v>4.0000000000000002E-4</v>
      </c>
      <c r="I233" s="35" t="s">
        <v>31</v>
      </c>
      <c r="J233" s="35" t="s">
        <v>31</v>
      </c>
      <c r="K233"/>
      <c r="L233"/>
      <c r="M233"/>
      <c r="N233" s="1"/>
      <c r="O233" s="1"/>
      <c r="P233" s="1"/>
      <c r="Q233" s="1"/>
    </row>
    <row r="234" spans="1:17" s="17" customFormat="1">
      <c r="A234" s="33" t="s">
        <v>444</v>
      </c>
      <c r="B234" s="1" t="s">
        <v>445</v>
      </c>
      <c r="C234" s="1" t="s">
        <v>50</v>
      </c>
      <c r="D234" s="1" t="s">
        <v>447</v>
      </c>
      <c r="E234" s="71">
        <v>2975169.67</v>
      </c>
      <c r="F234" s="41">
        <v>2975658.54</v>
      </c>
      <c r="G234" s="34">
        <f t="shared" si="10"/>
        <v>488.87000000011176</v>
      </c>
      <c r="H234" s="63">
        <f t="shared" si="11"/>
        <v>2.0000000000000001E-4</v>
      </c>
      <c r="I234" s="35" t="s">
        <v>31</v>
      </c>
      <c r="J234" s="35" t="s">
        <v>31</v>
      </c>
      <c r="K234"/>
      <c r="L234"/>
      <c r="M234"/>
      <c r="N234" s="1"/>
      <c r="O234" s="1"/>
      <c r="P234" s="1"/>
      <c r="Q234" s="1"/>
    </row>
    <row r="235" spans="1:17" s="17" customFormat="1">
      <c r="A235" s="33" t="s">
        <v>444</v>
      </c>
      <c r="B235" s="1" t="s">
        <v>445</v>
      </c>
      <c r="C235" s="1" t="s">
        <v>81</v>
      </c>
      <c r="D235" s="1" t="s">
        <v>448</v>
      </c>
      <c r="E235" s="71">
        <v>1181839.27</v>
      </c>
      <c r="F235" s="41">
        <v>1182038.1499999999</v>
      </c>
      <c r="G235" s="34">
        <f t="shared" si="10"/>
        <v>198.87999999988824</v>
      </c>
      <c r="H235" s="63">
        <f t="shared" si="11"/>
        <v>2.0000000000000001E-4</v>
      </c>
      <c r="I235" s="35" t="s">
        <v>31</v>
      </c>
      <c r="J235" s="35" t="s">
        <v>31</v>
      </c>
      <c r="K235"/>
      <c r="L235"/>
      <c r="M235"/>
      <c r="N235" s="1"/>
      <c r="O235" s="1"/>
      <c r="P235" s="1"/>
      <c r="Q235" s="1"/>
    </row>
    <row r="236" spans="1:17" s="17" customFormat="1">
      <c r="A236" s="33" t="s">
        <v>444</v>
      </c>
      <c r="B236" s="1" t="s">
        <v>445</v>
      </c>
      <c r="C236" s="1" t="s">
        <v>103</v>
      </c>
      <c r="D236" s="1" t="s">
        <v>449</v>
      </c>
      <c r="E236" s="71">
        <v>447082.68</v>
      </c>
      <c r="F236" s="41">
        <v>447174.09</v>
      </c>
      <c r="G236" s="34">
        <f t="shared" si="10"/>
        <v>91.410000000032596</v>
      </c>
      <c r="H236" s="63">
        <f t="shared" si="11"/>
        <v>2.0000000000000001E-4</v>
      </c>
      <c r="I236" s="35" t="s">
        <v>31</v>
      </c>
      <c r="J236" s="35" t="s">
        <v>31</v>
      </c>
      <c r="K236"/>
      <c r="L236"/>
      <c r="M236"/>
      <c r="N236" s="1"/>
      <c r="O236" s="1"/>
      <c r="P236" s="1"/>
      <c r="Q236" s="1"/>
    </row>
    <row r="237" spans="1:17" s="17" customFormat="1">
      <c r="A237" s="33" t="s">
        <v>450</v>
      </c>
      <c r="B237" s="1" t="s">
        <v>451</v>
      </c>
      <c r="C237" s="1" t="s">
        <v>223</v>
      </c>
      <c r="D237" s="1" t="s">
        <v>452</v>
      </c>
      <c r="E237" s="71">
        <v>708156.42</v>
      </c>
      <c r="F237" s="41">
        <v>708254.71999999997</v>
      </c>
      <c r="G237" s="34">
        <f t="shared" si="10"/>
        <v>98.299999999930151</v>
      </c>
      <c r="H237" s="63">
        <f t="shared" si="11"/>
        <v>1E-4</v>
      </c>
      <c r="I237" s="35" t="s">
        <v>31</v>
      </c>
      <c r="J237" s="35" t="s">
        <v>31</v>
      </c>
      <c r="K237"/>
      <c r="L237"/>
      <c r="M237"/>
      <c r="N237" s="1"/>
      <c r="O237" s="1"/>
      <c r="P237" s="1"/>
      <c r="Q237" s="1"/>
    </row>
    <row r="238" spans="1:17" s="17" customFormat="1">
      <c r="A238" s="33" t="s">
        <v>450</v>
      </c>
      <c r="B238" s="1" t="s">
        <v>451</v>
      </c>
      <c r="C238" s="1" t="s">
        <v>453</v>
      </c>
      <c r="D238" s="1" t="s">
        <v>454</v>
      </c>
      <c r="E238" s="71">
        <v>470128.09</v>
      </c>
      <c r="F238" s="41">
        <v>470202.28</v>
      </c>
      <c r="G238" s="34">
        <f t="shared" si="10"/>
        <v>74.190000000002328</v>
      </c>
      <c r="H238" s="63">
        <f t="shared" si="11"/>
        <v>2.0000000000000001E-4</v>
      </c>
      <c r="I238" s="35" t="s">
        <v>31</v>
      </c>
      <c r="J238" s="35" t="s">
        <v>31</v>
      </c>
      <c r="K238"/>
      <c r="L238"/>
      <c r="M238"/>
      <c r="N238" s="1"/>
      <c r="O238" s="1"/>
      <c r="P238" s="1"/>
      <c r="Q238" s="1"/>
    </row>
    <row r="239" spans="1:17" s="17" customFormat="1">
      <c r="A239" s="33" t="s">
        <v>450</v>
      </c>
      <c r="B239" s="1" t="s">
        <v>451</v>
      </c>
      <c r="C239" s="1" t="s">
        <v>179</v>
      </c>
      <c r="D239" s="1" t="s">
        <v>455</v>
      </c>
      <c r="E239" s="71">
        <v>1327485.8799999999</v>
      </c>
      <c r="F239" s="41">
        <v>1327644.73</v>
      </c>
      <c r="G239" s="34">
        <f t="shared" si="10"/>
        <v>158.85000000009313</v>
      </c>
      <c r="H239" s="63">
        <f t="shared" si="11"/>
        <v>1E-4</v>
      </c>
      <c r="I239" s="35" t="s">
        <v>31</v>
      </c>
      <c r="J239" s="35" t="s">
        <v>31</v>
      </c>
      <c r="K239"/>
      <c r="L239"/>
      <c r="M239"/>
      <c r="N239" s="1"/>
      <c r="O239" s="1"/>
      <c r="P239" s="1"/>
      <c r="Q239" s="1"/>
    </row>
    <row r="240" spans="1:17" s="17" customFormat="1">
      <c r="A240" s="33" t="s">
        <v>450</v>
      </c>
      <c r="B240" s="1" t="s">
        <v>451</v>
      </c>
      <c r="C240" s="1" t="s">
        <v>456</v>
      </c>
      <c r="D240" s="1" t="s">
        <v>457</v>
      </c>
      <c r="E240" s="71">
        <v>424960.31</v>
      </c>
      <c r="F240" s="41">
        <v>425027.5</v>
      </c>
      <c r="G240" s="34">
        <f t="shared" si="10"/>
        <v>67.190000000002328</v>
      </c>
      <c r="H240" s="63">
        <f t="shared" si="11"/>
        <v>2.0000000000000001E-4</v>
      </c>
      <c r="I240" s="35" t="s">
        <v>31</v>
      </c>
      <c r="J240" s="35" t="s">
        <v>31</v>
      </c>
      <c r="K240"/>
      <c r="L240"/>
      <c r="M240"/>
      <c r="N240" s="1"/>
      <c r="O240" s="1"/>
      <c r="P240" s="1"/>
      <c r="Q240" s="1"/>
    </row>
    <row r="241" spans="1:17" s="17" customFormat="1">
      <c r="A241" s="33" t="s">
        <v>450</v>
      </c>
      <c r="B241" s="1" t="s">
        <v>451</v>
      </c>
      <c r="C241" s="1" t="s">
        <v>81</v>
      </c>
      <c r="D241" s="1" t="s">
        <v>458</v>
      </c>
      <c r="E241" s="71">
        <v>3547369.46</v>
      </c>
      <c r="F241" s="41">
        <v>3547992.87</v>
      </c>
      <c r="G241" s="34">
        <f t="shared" si="10"/>
        <v>623.41000000014901</v>
      </c>
      <c r="H241" s="63">
        <f t="shared" si="11"/>
        <v>2.0000000000000001E-4</v>
      </c>
      <c r="I241" s="35" t="s">
        <v>31</v>
      </c>
      <c r="J241" s="35" t="s">
        <v>31</v>
      </c>
      <c r="K241"/>
      <c r="L241"/>
      <c r="M241"/>
      <c r="N241" s="1"/>
      <c r="O241" s="1"/>
      <c r="P241" s="1"/>
      <c r="Q241" s="1"/>
    </row>
    <row r="242" spans="1:17" s="17" customFormat="1">
      <c r="A242" s="33" t="s">
        <v>450</v>
      </c>
      <c r="B242" s="1" t="s">
        <v>451</v>
      </c>
      <c r="C242" s="1" t="s">
        <v>103</v>
      </c>
      <c r="D242" s="1" t="s">
        <v>459</v>
      </c>
      <c r="E242" s="71">
        <v>3992485.77</v>
      </c>
      <c r="F242" s="41">
        <v>3993034.79</v>
      </c>
      <c r="G242" s="34">
        <f t="shared" si="10"/>
        <v>549.02000000001863</v>
      </c>
      <c r="H242" s="63">
        <f t="shared" si="11"/>
        <v>1E-4</v>
      </c>
      <c r="I242" s="35" t="s">
        <v>31</v>
      </c>
      <c r="J242" s="35" t="s">
        <v>31</v>
      </c>
      <c r="K242"/>
      <c r="L242"/>
      <c r="M242"/>
      <c r="N242" s="1"/>
      <c r="O242" s="1"/>
      <c r="P242" s="1"/>
      <c r="Q242" s="1"/>
    </row>
    <row r="243" spans="1:17" s="17" customFormat="1">
      <c r="A243" s="33" t="s">
        <v>450</v>
      </c>
      <c r="B243" s="1" t="s">
        <v>451</v>
      </c>
      <c r="C243" s="1" t="s">
        <v>61</v>
      </c>
      <c r="D243" s="1" t="s">
        <v>460</v>
      </c>
      <c r="E243" s="71">
        <v>3008839.48</v>
      </c>
      <c r="F243" s="41">
        <v>3009281.58</v>
      </c>
      <c r="G243" s="34">
        <f t="shared" si="10"/>
        <v>442.10000000009313</v>
      </c>
      <c r="H243" s="63">
        <f t="shared" si="11"/>
        <v>1E-4</v>
      </c>
      <c r="I243" s="35" t="s">
        <v>31</v>
      </c>
      <c r="J243" s="35" t="s">
        <v>31</v>
      </c>
      <c r="K243"/>
      <c r="L243"/>
      <c r="M243"/>
      <c r="N243" s="1"/>
      <c r="O243" s="1"/>
      <c r="P243" s="1"/>
      <c r="Q243" s="1"/>
    </row>
    <row r="244" spans="1:17" s="17" customFormat="1">
      <c r="A244" s="33" t="s">
        <v>450</v>
      </c>
      <c r="B244" s="1" t="s">
        <v>451</v>
      </c>
      <c r="C244" s="1" t="s">
        <v>192</v>
      </c>
      <c r="D244" s="1" t="s">
        <v>461</v>
      </c>
      <c r="E244" s="71">
        <v>1144822.1000000001</v>
      </c>
      <c r="F244" s="41">
        <v>1144984.1399999999</v>
      </c>
      <c r="G244" s="34">
        <f t="shared" si="10"/>
        <v>162.03999999980442</v>
      </c>
      <c r="H244" s="63">
        <f t="shared" si="11"/>
        <v>1E-4</v>
      </c>
      <c r="I244" s="35" t="s">
        <v>31</v>
      </c>
      <c r="J244" s="35" t="s">
        <v>31</v>
      </c>
      <c r="K244"/>
      <c r="L244"/>
      <c r="M244"/>
      <c r="N244" s="1"/>
      <c r="O244" s="1"/>
      <c r="P244" s="1"/>
      <c r="Q244" s="1"/>
    </row>
    <row r="245" spans="1:17" s="17" customFormat="1">
      <c r="A245" s="33" t="s">
        <v>450</v>
      </c>
      <c r="B245" s="1" t="s">
        <v>451</v>
      </c>
      <c r="C245" s="1" t="s">
        <v>255</v>
      </c>
      <c r="D245" s="1" t="s">
        <v>462</v>
      </c>
      <c r="E245" s="71">
        <v>947366.55</v>
      </c>
      <c r="F245" s="41">
        <v>947551.28</v>
      </c>
      <c r="G245" s="34">
        <f t="shared" si="10"/>
        <v>184.72999999998137</v>
      </c>
      <c r="H245" s="63">
        <f t="shared" si="11"/>
        <v>2.0000000000000001E-4</v>
      </c>
      <c r="I245" s="35" t="s">
        <v>31</v>
      </c>
      <c r="J245" s="35" t="s">
        <v>31</v>
      </c>
      <c r="K245"/>
      <c r="L245"/>
      <c r="M245"/>
      <c r="N245" s="1"/>
      <c r="O245" s="1"/>
      <c r="P245" s="1"/>
      <c r="Q245" s="1"/>
    </row>
    <row r="246" spans="1:17" s="17" customFormat="1">
      <c r="A246" s="33" t="s">
        <v>450</v>
      </c>
      <c r="B246" s="1" t="s">
        <v>451</v>
      </c>
      <c r="C246" s="1" t="s">
        <v>119</v>
      </c>
      <c r="D246" s="1" t="s">
        <v>463</v>
      </c>
      <c r="E246" s="71">
        <v>2376156.54</v>
      </c>
      <c r="F246" s="41">
        <v>2376587.37</v>
      </c>
      <c r="G246" s="34">
        <f t="shared" si="10"/>
        <v>430.83000000007451</v>
      </c>
      <c r="H246" s="63">
        <f t="shared" si="11"/>
        <v>2.0000000000000001E-4</v>
      </c>
      <c r="I246" s="35" t="s">
        <v>31</v>
      </c>
      <c r="J246" s="35" t="s">
        <v>31</v>
      </c>
      <c r="K246"/>
      <c r="L246"/>
      <c r="M246"/>
      <c r="N246" s="1"/>
      <c r="O246" s="1"/>
      <c r="P246" s="1"/>
      <c r="Q246" s="1"/>
    </row>
    <row r="247" spans="1:17" s="17" customFormat="1">
      <c r="A247" s="33" t="s">
        <v>450</v>
      </c>
      <c r="B247" s="1" t="s">
        <v>451</v>
      </c>
      <c r="C247" s="1" t="s">
        <v>67</v>
      </c>
      <c r="D247" s="1" t="s">
        <v>464</v>
      </c>
      <c r="E247" s="71">
        <v>757054.55</v>
      </c>
      <c r="F247" s="41">
        <v>757175.78</v>
      </c>
      <c r="G247" s="34">
        <f t="shared" si="10"/>
        <v>121.22999999998137</v>
      </c>
      <c r="H247" s="63">
        <f t="shared" si="11"/>
        <v>2.0000000000000001E-4</v>
      </c>
      <c r="I247" s="35" t="s">
        <v>31</v>
      </c>
      <c r="J247" s="35" t="s">
        <v>31</v>
      </c>
      <c r="K247"/>
      <c r="L247"/>
      <c r="M247"/>
      <c r="N247" s="1"/>
      <c r="O247" s="1"/>
      <c r="P247" s="1"/>
      <c r="Q247" s="1"/>
    </row>
    <row r="248" spans="1:17" s="17" customFormat="1">
      <c r="A248" s="33" t="s">
        <v>450</v>
      </c>
      <c r="B248" s="1" t="s">
        <v>451</v>
      </c>
      <c r="C248" s="1" t="s">
        <v>215</v>
      </c>
      <c r="D248" s="1" t="s">
        <v>465</v>
      </c>
      <c r="E248" s="71">
        <v>8935329.3900000006</v>
      </c>
      <c r="F248" s="41">
        <v>8936638.5199999996</v>
      </c>
      <c r="G248" s="34">
        <f t="shared" si="10"/>
        <v>1309.1299999989569</v>
      </c>
      <c r="H248" s="63">
        <f t="shared" si="11"/>
        <v>1E-4</v>
      </c>
      <c r="I248" s="35" t="s">
        <v>31</v>
      </c>
      <c r="J248" s="35" t="s">
        <v>31</v>
      </c>
      <c r="K248"/>
      <c r="L248"/>
      <c r="M248"/>
      <c r="N248" s="1"/>
      <c r="O248" s="1"/>
      <c r="P248" s="1"/>
      <c r="Q248" s="1"/>
    </row>
    <row r="249" spans="1:17" s="17" customFormat="1">
      <c r="A249" s="33" t="s">
        <v>450</v>
      </c>
      <c r="B249" s="1" t="s">
        <v>451</v>
      </c>
      <c r="C249" s="1" t="s">
        <v>466</v>
      </c>
      <c r="D249" s="1" t="s">
        <v>467</v>
      </c>
      <c r="E249" s="71">
        <v>2006149.03</v>
      </c>
      <c r="F249" s="41">
        <v>2006417.56</v>
      </c>
      <c r="G249" s="34">
        <f t="shared" si="10"/>
        <v>268.53000000002794</v>
      </c>
      <c r="H249" s="63">
        <f t="shared" si="11"/>
        <v>1E-4</v>
      </c>
      <c r="I249" s="35" t="s">
        <v>31</v>
      </c>
      <c r="J249" s="35" t="s">
        <v>31</v>
      </c>
      <c r="K249"/>
      <c r="L249"/>
      <c r="M249"/>
      <c r="N249" s="1"/>
      <c r="O249" s="1"/>
      <c r="P249" s="1"/>
      <c r="Q249" s="1"/>
    </row>
    <row r="250" spans="1:17" s="17" customFormat="1">
      <c r="A250" s="33" t="s">
        <v>450</v>
      </c>
      <c r="B250" s="1" t="s">
        <v>451</v>
      </c>
      <c r="C250" s="1" t="s">
        <v>468</v>
      </c>
      <c r="D250" s="1" t="s">
        <v>469</v>
      </c>
      <c r="E250" s="71">
        <v>2588857.34</v>
      </c>
      <c r="F250" s="41">
        <v>2589187.69</v>
      </c>
      <c r="G250" s="34">
        <f t="shared" si="10"/>
        <v>330.35000000009313</v>
      </c>
      <c r="H250" s="63">
        <f t="shared" si="11"/>
        <v>1E-4</v>
      </c>
      <c r="I250" s="35" t="s">
        <v>31</v>
      </c>
      <c r="J250" s="35" t="s">
        <v>31</v>
      </c>
      <c r="K250"/>
      <c r="L250"/>
      <c r="M250"/>
      <c r="N250" s="1"/>
      <c r="O250" s="1"/>
      <c r="P250" s="1"/>
      <c r="Q250" s="1"/>
    </row>
    <row r="251" spans="1:17" s="17" customFormat="1">
      <c r="A251" s="33" t="s">
        <v>450</v>
      </c>
      <c r="B251" s="1" t="s">
        <v>451</v>
      </c>
      <c r="C251" s="1" t="s">
        <v>470</v>
      </c>
      <c r="D251" s="1" t="s">
        <v>471</v>
      </c>
      <c r="E251" s="71">
        <v>1308771.42</v>
      </c>
      <c r="F251" s="41">
        <v>1308940.45</v>
      </c>
      <c r="G251" s="34">
        <f t="shared" si="10"/>
        <v>169.03000000002794</v>
      </c>
      <c r="H251" s="63">
        <f t="shared" si="11"/>
        <v>1E-4</v>
      </c>
      <c r="I251" s="35" t="s">
        <v>31</v>
      </c>
      <c r="J251" s="35" t="s">
        <v>31</v>
      </c>
      <c r="K251"/>
      <c r="L251"/>
      <c r="M251"/>
      <c r="N251" s="1"/>
      <c r="O251" s="1"/>
      <c r="P251" s="1"/>
      <c r="Q251" s="1"/>
    </row>
    <row r="252" spans="1:17" s="17" customFormat="1">
      <c r="A252" s="33" t="s">
        <v>450</v>
      </c>
      <c r="B252" s="1" t="s">
        <v>451</v>
      </c>
      <c r="C252" s="1" t="s">
        <v>472</v>
      </c>
      <c r="D252" s="1" t="s">
        <v>473</v>
      </c>
      <c r="E252" s="71">
        <v>2968941.95</v>
      </c>
      <c r="F252" s="41">
        <v>2969309.34</v>
      </c>
      <c r="G252" s="34">
        <f t="shared" si="10"/>
        <v>367.38999999966472</v>
      </c>
      <c r="H252" s="63">
        <f t="shared" si="11"/>
        <v>1E-4</v>
      </c>
      <c r="I252" s="35" t="s">
        <v>31</v>
      </c>
      <c r="J252" s="35" t="s">
        <v>31</v>
      </c>
      <c r="K252"/>
      <c r="L252"/>
      <c r="M252"/>
      <c r="N252" s="1"/>
      <c r="O252" s="1"/>
      <c r="P252" s="1"/>
      <c r="Q252" s="1"/>
    </row>
    <row r="253" spans="1:17" s="17" customFormat="1">
      <c r="A253" s="33" t="s">
        <v>450</v>
      </c>
      <c r="B253" s="1" t="s">
        <v>451</v>
      </c>
      <c r="C253" s="1" t="s">
        <v>474</v>
      </c>
      <c r="D253" s="1" t="s">
        <v>475</v>
      </c>
      <c r="E253" s="71">
        <v>1733404.63</v>
      </c>
      <c r="F253" s="41">
        <v>1733634.21</v>
      </c>
      <c r="G253" s="34">
        <f t="shared" si="10"/>
        <v>229.58000000007451</v>
      </c>
      <c r="H253" s="63">
        <f t="shared" si="11"/>
        <v>1E-4</v>
      </c>
      <c r="I253" s="35" t="s">
        <v>31</v>
      </c>
      <c r="J253" s="35" t="s">
        <v>31</v>
      </c>
      <c r="K253"/>
      <c r="L253"/>
      <c r="M253"/>
      <c r="N253" s="1"/>
      <c r="O253" s="1"/>
      <c r="P253" s="1"/>
      <c r="Q253" s="1"/>
    </row>
    <row r="254" spans="1:17" s="17" customFormat="1">
      <c r="A254" s="33" t="s">
        <v>476</v>
      </c>
      <c r="B254" s="1" t="s">
        <v>477</v>
      </c>
      <c r="C254" s="1" t="s">
        <v>478</v>
      </c>
      <c r="D254" s="1" t="s">
        <v>479</v>
      </c>
      <c r="E254" s="71">
        <v>404102.48</v>
      </c>
      <c r="F254" s="41">
        <v>404180.96</v>
      </c>
      <c r="G254" s="34">
        <f t="shared" si="10"/>
        <v>78.480000000039581</v>
      </c>
      <c r="H254" s="63">
        <f t="shared" si="11"/>
        <v>2.0000000000000001E-4</v>
      </c>
      <c r="I254" s="35" t="s">
        <v>31</v>
      </c>
      <c r="J254" s="35" t="s">
        <v>31</v>
      </c>
      <c r="K254"/>
      <c r="L254"/>
      <c r="M254"/>
      <c r="N254" s="1"/>
      <c r="O254" s="1"/>
      <c r="P254" s="1"/>
      <c r="Q254" s="1"/>
    </row>
    <row r="255" spans="1:17" s="17" customFormat="1">
      <c r="A255" s="33" t="s">
        <v>476</v>
      </c>
      <c r="B255" s="1" t="s">
        <v>477</v>
      </c>
      <c r="C255" s="1" t="s">
        <v>50</v>
      </c>
      <c r="D255" s="1" t="s">
        <v>480</v>
      </c>
      <c r="E255" s="71">
        <v>3409593.81</v>
      </c>
      <c r="F255" s="41">
        <v>3410218.22</v>
      </c>
      <c r="G255" s="34">
        <f t="shared" si="10"/>
        <v>624.41000000014901</v>
      </c>
      <c r="H255" s="63">
        <f t="shared" si="11"/>
        <v>2.0000000000000001E-4</v>
      </c>
      <c r="I255" s="35" t="s">
        <v>31</v>
      </c>
      <c r="J255" s="35" t="s">
        <v>31</v>
      </c>
      <c r="K255"/>
      <c r="L255"/>
      <c r="M255"/>
      <c r="N255" s="1"/>
      <c r="O255" s="1"/>
      <c r="P255" s="1"/>
      <c r="Q255" s="1"/>
    </row>
    <row r="256" spans="1:17" s="17" customFormat="1">
      <c r="A256" s="33" t="s">
        <v>476</v>
      </c>
      <c r="B256" s="1" t="s">
        <v>477</v>
      </c>
      <c r="C256" s="1" t="s">
        <v>103</v>
      </c>
      <c r="D256" s="1" t="s">
        <v>481</v>
      </c>
      <c r="E256" s="71">
        <v>1286374.49</v>
      </c>
      <c r="F256" s="41">
        <v>1286610.6100000001</v>
      </c>
      <c r="G256" s="34">
        <f t="shared" si="10"/>
        <v>236.12000000011176</v>
      </c>
      <c r="H256" s="63">
        <f t="shared" si="11"/>
        <v>2.0000000000000001E-4</v>
      </c>
      <c r="I256" s="35" t="s">
        <v>31</v>
      </c>
      <c r="J256" s="35" t="s">
        <v>31</v>
      </c>
      <c r="K256"/>
      <c r="L256"/>
      <c r="M256"/>
      <c r="N256" s="1"/>
      <c r="O256" s="1"/>
      <c r="P256" s="1"/>
      <c r="Q256" s="1"/>
    </row>
    <row r="257" spans="1:17" s="17" customFormat="1">
      <c r="A257" s="33" t="s">
        <v>476</v>
      </c>
      <c r="B257" s="1" t="s">
        <v>477</v>
      </c>
      <c r="C257" s="1" t="s">
        <v>40</v>
      </c>
      <c r="D257" s="1" t="s">
        <v>482</v>
      </c>
      <c r="E257" s="71">
        <v>1781354.33</v>
      </c>
      <c r="F257" s="41">
        <v>1781660.5</v>
      </c>
      <c r="G257" s="34">
        <f t="shared" si="10"/>
        <v>306.16999999992549</v>
      </c>
      <c r="H257" s="63">
        <f t="shared" si="11"/>
        <v>2.0000000000000001E-4</v>
      </c>
      <c r="I257" s="35" t="s">
        <v>31</v>
      </c>
      <c r="J257" s="35" t="s">
        <v>31</v>
      </c>
      <c r="K257"/>
      <c r="L257"/>
      <c r="M257"/>
      <c r="N257" s="1"/>
      <c r="O257" s="1"/>
      <c r="P257" s="1"/>
      <c r="Q257" s="1"/>
    </row>
    <row r="258" spans="1:17" s="17" customFormat="1">
      <c r="A258" s="33" t="s">
        <v>476</v>
      </c>
      <c r="B258" s="1" t="s">
        <v>477</v>
      </c>
      <c r="C258" s="1" t="s">
        <v>356</v>
      </c>
      <c r="D258" s="1" t="s">
        <v>483</v>
      </c>
      <c r="E258" s="71">
        <v>43896.55</v>
      </c>
      <c r="F258" s="41">
        <v>43896.55</v>
      </c>
      <c r="G258" s="34">
        <f t="shared" si="10"/>
        <v>0</v>
      </c>
      <c r="H258" s="63">
        <f t="shared" si="11"/>
        <v>0</v>
      </c>
      <c r="I258" s="35">
        <v>1</v>
      </c>
      <c r="J258" s="35">
        <v>1</v>
      </c>
      <c r="K258"/>
      <c r="L258"/>
      <c r="M258"/>
      <c r="N258" s="1"/>
      <c r="O258" s="1"/>
      <c r="P258" s="1"/>
      <c r="Q258" s="1"/>
    </row>
    <row r="259" spans="1:17" s="17" customFormat="1">
      <c r="A259" s="33" t="s">
        <v>476</v>
      </c>
      <c r="B259" s="1" t="s">
        <v>477</v>
      </c>
      <c r="C259" s="1" t="s">
        <v>348</v>
      </c>
      <c r="D259" s="1" t="s">
        <v>484</v>
      </c>
      <c r="E259" s="71">
        <v>2820879.36</v>
      </c>
      <c r="F259" s="41">
        <v>2821334.09</v>
      </c>
      <c r="G259" s="34">
        <f t="shared" si="10"/>
        <v>454.72999999998137</v>
      </c>
      <c r="H259" s="63">
        <f t="shared" si="11"/>
        <v>2.0000000000000001E-4</v>
      </c>
      <c r="I259" s="35" t="s">
        <v>31</v>
      </c>
      <c r="J259" s="35" t="s">
        <v>31</v>
      </c>
      <c r="K259"/>
      <c r="L259"/>
      <c r="M259"/>
      <c r="N259" s="1"/>
      <c r="O259" s="1"/>
      <c r="P259" s="1"/>
      <c r="Q259" s="1"/>
    </row>
    <row r="260" spans="1:17" s="17" customFormat="1">
      <c r="A260" s="33" t="s">
        <v>476</v>
      </c>
      <c r="B260" s="1" t="s">
        <v>477</v>
      </c>
      <c r="C260" s="1" t="s">
        <v>485</v>
      </c>
      <c r="D260" s="1" t="s">
        <v>486</v>
      </c>
      <c r="E260" s="71">
        <v>3038641.41</v>
      </c>
      <c r="F260" s="41">
        <v>3039193.72</v>
      </c>
      <c r="G260" s="34">
        <f t="shared" si="10"/>
        <v>552.31000000005588</v>
      </c>
      <c r="H260" s="63">
        <f t="shared" si="11"/>
        <v>2.0000000000000001E-4</v>
      </c>
      <c r="I260" s="35" t="s">
        <v>31</v>
      </c>
      <c r="J260" s="35" t="s">
        <v>31</v>
      </c>
      <c r="K260"/>
      <c r="L260"/>
      <c r="M260"/>
      <c r="N260" s="1"/>
      <c r="O260" s="1"/>
      <c r="P260" s="1"/>
      <c r="Q260" s="1"/>
    </row>
    <row r="261" spans="1:17" s="17" customFormat="1">
      <c r="A261" s="33" t="s">
        <v>476</v>
      </c>
      <c r="B261" s="1" t="s">
        <v>477</v>
      </c>
      <c r="C261" s="1" t="s">
        <v>97</v>
      </c>
      <c r="D261" s="1" t="s">
        <v>487</v>
      </c>
      <c r="E261" s="71">
        <v>959369.9</v>
      </c>
      <c r="F261" s="41">
        <v>959519.74</v>
      </c>
      <c r="G261" s="34">
        <f t="shared" si="10"/>
        <v>149.8399999999674</v>
      </c>
      <c r="H261" s="63">
        <f t="shared" si="11"/>
        <v>2.0000000000000001E-4</v>
      </c>
      <c r="I261" s="35" t="s">
        <v>31</v>
      </c>
      <c r="J261" s="35" t="s">
        <v>31</v>
      </c>
      <c r="K261"/>
      <c r="L261"/>
      <c r="M261"/>
      <c r="N261" s="1"/>
      <c r="O261" s="1"/>
      <c r="P261" s="1"/>
      <c r="Q261" s="1"/>
    </row>
    <row r="262" spans="1:17" s="17" customFormat="1">
      <c r="A262" s="33" t="s">
        <v>476</v>
      </c>
      <c r="B262" s="1" t="s">
        <v>477</v>
      </c>
      <c r="C262" s="1" t="s">
        <v>488</v>
      </c>
      <c r="D262" s="1" t="s">
        <v>489</v>
      </c>
      <c r="E262" s="71">
        <v>1141521.48</v>
      </c>
      <c r="F262" s="41">
        <v>1141719.55</v>
      </c>
      <c r="G262" s="34">
        <f t="shared" si="10"/>
        <v>198.07000000006519</v>
      </c>
      <c r="H262" s="63">
        <f t="shared" si="11"/>
        <v>2.0000000000000001E-4</v>
      </c>
      <c r="I262" s="35" t="s">
        <v>31</v>
      </c>
      <c r="J262" s="35" t="s">
        <v>31</v>
      </c>
      <c r="K262"/>
      <c r="L262"/>
      <c r="M262"/>
      <c r="N262" s="1"/>
      <c r="O262" s="1"/>
      <c r="P262" s="1"/>
      <c r="Q262" s="1"/>
    </row>
    <row r="263" spans="1:17" s="17" customFormat="1">
      <c r="A263" s="33" t="s">
        <v>490</v>
      </c>
      <c r="B263" s="1" t="s">
        <v>491</v>
      </c>
      <c r="C263" s="1" t="s">
        <v>50</v>
      </c>
      <c r="D263" s="1" t="s">
        <v>492</v>
      </c>
      <c r="E263" s="71">
        <v>9076354.6699999999</v>
      </c>
      <c r="F263" s="41">
        <v>9078205.8399999999</v>
      </c>
      <c r="G263" s="34">
        <f t="shared" si="10"/>
        <v>1851.1699999999255</v>
      </c>
      <c r="H263" s="63">
        <f t="shared" si="11"/>
        <v>2.0000000000000001E-4</v>
      </c>
      <c r="I263" s="35" t="s">
        <v>31</v>
      </c>
      <c r="J263" s="35" t="s">
        <v>31</v>
      </c>
      <c r="K263"/>
      <c r="L263"/>
      <c r="M263"/>
      <c r="N263" s="1"/>
      <c r="O263" s="1"/>
      <c r="P263" s="1"/>
      <c r="Q263" s="1"/>
    </row>
    <row r="264" spans="1:17" s="17" customFormat="1">
      <c r="A264" s="33" t="s">
        <v>490</v>
      </c>
      <c r="B264" s="1" t="s">
        <v>491</v>
      </c>
      <c r="C264" s="1" t="s">
        <v>81</v>
      </c>
      <c r="D264" s="1" t="s">
        <v>493</v>
      </c>
      <c r="E264" s="71">
        <v>1517845.35</v>
      </c>
      <c r="F264" s="41">
        <v>1518171.54</v>
      </c>
      <c r="G264" s="34">
        <f t="shared" si="10"/>
        <v>326.18999999994412</v>
      </c>
      <c r="H264" s="63">
        <f t="shared" si="11"/>
        <v>2.0000000000000001E-4</v>
      </c>
      <c r="I264" s="35" t="s">
        <v>31</v>
      </c>
      <c r="J264" s="35" t="s">
        <v>31</v>
      </c>
      <c r="K264"/>
      <c r="L264"/>
      <c r="M264"/>
      <c r="N264" s="1"/>
      <c r="O264" s="1"/>
      <c r="P264" s="1"/>
      <c r="Q264" s="1"/>
    </row>
    <row r="265" spans="1:17" s="17" customFormat="1">
      <c r="A265" s="33" t="s">
        <v>490</v>
      </c>
      <c r="B265" s="1" t="s">
        <v>491</v>
      </c>
      <c r="C265" s="1" t="s">
        <v>103</v>
      </c>
      <c r="D265" s="1" t="s">
        <v>494</v>
      </c>
      <c r="E265" s="71">
        <v>163084.60999999999</v>
      </c>
      <c r="F265" s="41">
        <v>163175.21</v>
      </c>
      <c r="G265" s="34">
        <f t="shared" ref="G265:G328" si="12">SUM(F265-E265)</f>
        <v>90.600000000005821</v>
      </c>
      <c r="H265" s="63">
        <f t="shared" si="11"/>
        <v>5.9999999999999995E-4</v>
      </c>
      <c r="I265" s="35">
        <v>1</v>
      </c>
      <c r="J265" s="35" t="s">
        <v>31</v>
      </c>
      <c r="K265"/>
      <c r="L265"/>
      <c r="M265"/>
      <c r="N265" s="1"/>
      <c r="O265" s="1"/>
      <c r="P265" s="1"/>
      <c r="Q265" s="1"/>
    </row>
    <row r="266" spans="1:17" s="17" customFormat="1">
      <c r="A266" s="33" t="s">
        <v>490</v>
      </c>
      <c r="B266" s="1" t="s">
        <v>491</v>
      </c>
      <c r="C266" s="1" t="s">
        <v>392</v>
      </c>
      <c r="D266" s="1" t="s">
        <v>495</v>
      </c>
      <c r="E266" s="71">
        <v>506199.74</v>
      </c>
      <c r="F266" s="41">
        <v>506411.18</v>
      </c>
      <c r="G266" s="34">
        <f t="shared" si="12"/>
        <v>211.44000000000233</v>
      </c>
      <c r="H266" s="63">
        <f t="shared" si="11"/>
        <v>4.0000000000000002E-4</v>
      </c>
      <c r="I266" s="35" t="s">
        <v>31</v>
      </c>
      <c r="J266" s="35" t="s">
        <v>31</v>
      </c>
      <c r="K266"/>
      <c r="L266"/>
      <c r="M266"/>
      <c r="N266" s="1"/>
      <c r="O266" s="1"/>
      <c r="P266" s="1"/>
      <c r="Q266" s="1"/>
    </row>
    <row r="267" spans="1:17" s="17" customFormat="1">
      <c r="A267" s="33" t="s">
        <v>496</v>
      </c>
      <c r="B267" s="1" t="s">
        <v>497</v>
      </c>
      <c r="C267" s="1" t="s">
        <v>399</v>
      </c>
      <c r="D267" s="1" t="s">
        <v>498</v>
      </c>
      <c r="E267" s="71">
        <v>325218.07</v>
      </c>
      <c r="F267" s="41">
        <v>325289.51</v>
      </c>
      <c r="G267" s="34">
        <f t="shared" si="12"/>
        <v>71.440000000002328</v>
      </c>
      <c r="H267" s="63">
        <f t="shared" si="11"/>
        <v>2.0000000000000001E-4</v>
      </c>
      <c r="I267" s="35" t="s">
        <v>31</v>
      </c>
      <c r="J267" s="35" t="s">
        <v>31</v>
      </c>
      <c r="K267"/>
      <c r="L267"/>
      <c r="M267"/>
      <c r="N267" s="1"/>
      <c r="O267" s="1"/>
      <c r="P267" s="1"/>
      <c r="Q267" s="1"/>
    </row>
    <row r="268" spans="1:17" s="17" customFormat="1">
      <c r="A268" s="33" t="s">
        <v>496</v>
      </c>
      <c r="B268" s="1" t="s">
        <v>497</v>
      </c>
      <c r="C268" s="1" t="s">
        <v>40</v>
      </c>
      <c r="D268" s="1" t="s">
        <v>499</v>
      </c>
      <c r="E268" s="71">
        <v>68097.100000000006</v>
      </c>
      <c r="F268" s="41">
        <v>68196.5</v>
      </c>
      <c r="G268" s="34">
        <f t="shared" si="12"/>
        <v>99.399999999994179</v>
      </c>
      <c r="H268" s="63">
        <f t="shared" si="11"/>
        <v>1.5E-3</v>
      </c>
      <c r="I268" s="35">
        <v>1</v>
      </c>
      <c r="J268" s="35" t="s">
        <v>31</v>
      </c>
      <c r="K268"/>
      <c r="L268"/>
      <c r="M268"/>
      <c r="N268" s="1"/>
      <c r="O268" s="1"/>
      <c r="P268" s="1"/>
      <c r="Q268" s="1"/>
    </row>
    <row r="269" spans="1:17" s="17" customFormat="1">
      <c r="A269" s="33" t="s">
        <v>496</v>
      </c>
      <c r="B269" s="1" t="s">
        <v>497</v>
      </c>
      <c r="C269" s="1" t="s">
        <v>106</v>
      </c>
      <c r="D269" s="1" t="s">
        <v>500</v>
      </c>
      <c r="E269" s="71">
        <v>813733.59</v>
      </c>
      <c r="F269" s="41">
        <v>813964.65</v>
      </c>
      <c r="G269" s="34">
        <f t="shared" si="12"/>
        <v>231.06000000005588</v>
      </c>
      <c r="H269" s="63">
        <f t="shared" si="11"/>
        <v>2.9999999999999997E-4</v>
      </c>
      <c r="I269" s="35" t="s">
        <v>31</v>
      </c>
      <c r="J269" s="35" t="s">
        <v>31</v>
      </c>
      <c r="K269"/>
      <c r="L269"/>
      <c r="M269"/>
      <c r="N269" s="1"/>
      <c r="O269" s="1"/>
      <c r="P269" s="1"/>
      <c r="Q269" s="1"/>
    </row>
    <row r="270" spans="1:17" s="17" customFormat="1">
      <c r="A270" s="33" t="s">
        <v>496</v>
      </c>
      <c r="B270" s="1" t="s">
        <v>497</v>
      </c>
      <c r="C270" s="1" t="s">
        <v>192</v>
      </c>
      <c r="D270" s="1" t="s">
        <v>501</v>
      </c>
      <c r="E270" s="71">
        <v>4041536.89</v>
      </c>
      <c r="F270" s="41">
        <v>4042216.31</v>
      </c>
      <c r="G270" s="34">
        <f t="shared" si="12"/>
        <v>679.41999999992549</v>
      </c>
      <c r="H270" s="63">
        <f t="shared" si="11"/>
        <v>2.0000000000000001E-4</v>
      </c>
      <c r="I270" s="35" t="s">
        <v>31</v>
      </c>
      <c r="J270" s="35" t="s">
        <v>31</v>
      </c>
      <c r="K270"/>
      <c r="L270"/>
      <c r="M270"/>
      <c r="N270" s="1"/>
      <c r="O270" s="1"/>
      <c r="P270" s="1"/>
      <c r="Q270" s="1"/>
    </row>
    <row r="271" spans="1:17" s="17" customFormat="1">
      <c r="A271" s="33" t="s">
        <v>502</v>
      </c>
      <c r="B271" s="1" t="s">
        <v>503</v>
      </c>
      <c r="C271" s="1" t="s">
        <v>50</v>
      </c>
      <c r="D271" s="1" t="s">
        <v>504</v>
      </c>
      <c r="E271" s="71">
        <v>614437.99</v>
      </c>
      <c r="F271" s="41">
        <v>614557.99</v>
      </c>
      <c r="G271" s="34">
        <f t="shared" si="12"/>
        <v>120</v>
      </c>
      <c r="H271" s="63">
        <f t="shared" si="11"/>
        <v>2.0000000000000001E-4</v>
      </c>
      <c r="I271" s="35">
        <v>1</v>
      </c>
      <c r="J271" s="35" t="s">
        <v>31</v>
      </c>
      <c r="K271"/>
      <c r="L271"/>
      <c r="M271"/>
      <c r="N271" s="1"/>
      <c r="O271" s="1"/>
      <c r="P271" s="1"/>
      <c r="Q271" s="1"/>
    </row>
    <row r="272" spans="1:17" s="17" customFormat="1">
      <c r="A272" s="33" t="s">
        <v>502</v>
      </c>
      <c r="B272" s="1" t="s">
        <v>503</v>
      </c>
      <c r="C272" s="1" t="s">
        <v>40</v>
      </c>
      <c r="D272" s="1" t="s">
        <v>505</v>
      </c>
      <c r="E272" s="71">
        <v>16974.240000000002</v>
      </c>
      <c r="F272" s="41">
        <v>16974.240000000002</v>
      </c>
      <c r="G272" s="34">
        <f t="shared" si="12"/>
        <v>0</v>
      </c>
      <c r="H272" s="63">
        <f t="shared" si="11"/>
        <v>0</v>
      </c>
      <c r="I272" s="35">
        <v>1</v>
      </c>
      <c r="J272" s="35">
        <v>1</v>
      </c>
      <c r="K272"/>
      <c r="L272"/>
      <c r="M272"/>
      <c r="N272" s="1"/>
      <c r="O272" s="1"/>
      <c r="P272" s="1"/>
      <c r="Q272" s="1"/>
    </row>
    <row r="273" spans="1:17" s="17" customFormat="1">
      <c r="A273" s="33" t="s">
        <v>502</v>
      </c>
      <c r="B273" s="1" t="s">
        <v>503</v>
      </c>
      <c r="C273" s="1" t="s">
        <v>506</v>
      </c>
      <c r="D273" s="1" t="s">
        <v>507</v>
      </c>
      <c r="E273" s="71">
        <v>1661685.03</v>
      </c>
      <c r="F273" s="41">
        <v>1662189.37</v>
      </c>
      <c r="G273" s="34">
        <f t="shared" si="12"/>
        <v>504.34000000008382</v>
      </c>
      <c r="H273" s="63">
        <f t="shared" si="11"/>
        <v>2.9999999999999997E-4</v>
      </c>
      <c r="I273" s="35" t="s">
        <v>31</v>
      </c>
      <c r="J273" s="35" t="s">
        <v>31</v>
      </c>
      <c r="K273"/>
      <c r="L273"/>
      <c r="M273"/>
      <c r="N273" s="1"/>
      <c r="O273" s="1"/>
      <c r="P273" s="1"/>
      <c r="Q273" s="1"/>
    </row>
    <row r="274" spans="1:17" s="17" customFormat="1">
      <c r="A274" s="33" t="s">
        <v>502</v>
      </c>
      <c r="B274" s="1" t="s">
        <v>503</v>
      </c>
      <c r="C274" s="1" t="s">
        <v>508</v>
      </c>
      <c r="D274" s="1" t="s">
        <v>509</v>
      </c>
      <c r="E274" s="71">
        <v>174892.73</v>
      </c>
      <c r="F274" s="41">
        <v>174981.53</v>
      </c>
      <c r="G274" s="34">
        <f t="shared" si="12"/>
        <v>88.799999999988358</v>
      </c>
      <c r="H274" s="63">
        <f t="shared" si="11"/>
        <v>5.0000000000000001E-4</v>
      </c>
      <c r="I274" s="35">
        <v>1</v>
      </c>
      <c r="J274" s="35" t="s">
        <v>31</v>
      </c>
      <c r="K274"/>
      <c r="L274"/>
      <c r="M274"/>
      <c r="N274" s="1"/>
      <c r="O274" s="1"/>
      <c r="P274" s="1"/>
      <c r="Q274" s="1"/>
    </row>
    <row r="275" spans="1:17" s="17" customFormat="1">
      <c r="A275" s="33" t="s">
        <v>510</v>
      </c>
      <c r="B275" s="1" t="s">
        <v>511</v>
      </c>
      <c r="C275" s="1" t="s">
        <v>81</v>
      </c>
      <c r="D275" s="1" t="s">
        <v>512</v>
      </c>
      <c r="E275" s="71">
        <v>6349538.5</v>
      </c>
      <c r="F275" s="41">
        <v>6350579.0599999996</v>
      </c>
      <c r="G275" s="34">
        <f t="shared" si="12"/>
        <v>1040.5599999995902</v>
      </c>
      <c r="H275" s="63">
        <f t="shared" si="11"/>
        <v>2.0000000000000001E-4</v>
      </c>
      <c r="I275" s="35" t="s">
        <v>31</v>
      </c>
      <c r="J275" s="35" t="s">
        <v>31</v>
      </c>
      <c r="K275"/>
      <c r="L275"/>
      <c r="M275"/>
      <c r="N275" s="1"/>
      <c r="O275" s="1"/>
      <c r="P275" s="1"/>
      <c r="Q275" s="1"/>
    </row>
    <row r="276" spans="1:17" s="17" customFormat="1">
      <c r="A276" s="33" t="s">
        <v>510</v>
      </c>
      <c r="B276" s="1" t="s">
        <v>511</v>
      </c>
      <c r="C276" s="1" t="s">
        <v>103</v>
      </c>
      <c r="D276" s="1" t="s">
        <v>513</v>
      </c>
      <c r="E276" s="71">
        <v>4932742.8</v>
      </c>
      <c r="F276" s="41">
        <v>4933644.4400000004</v>
      </c>
      <c r="G276" s="34">
        <f t="shared" si="12"/>
        <v>901.64000000059605</v>
      </c>
      <c r="H276" s="63">
        <f t="shared" si="11"/>
        <v>2.0000000000000001E-4</v>
      </c>
      <c r="I276" s="35" t="s">
        <v>31</v>
      </c>
      <c r="J276" s="35" t="s">
        <v>31</v>
      </c>
      <c r="K276"/>
      <c r="L276"/>
      <c r="M276"/>
      <c r="N276" s="1"/>
      <c r="O276" s="1"/>
      <c r="P276" s="1"/>
      <c r="Q276" s="1"/>
    </row>
    <row r="277" spans="1:17" s="17" customFormat="1">
      <c r="A277" s="33" t="s">
        <v>514</v>
      </c>
      <c r="B277" s="1" t="s">
        <v>515</v>
      </c>
      <c r="C277" s="1" t="s">
        <v>267</v>
      </c>
      <c r="D277" s="1" t="s">
        <v>516</v>
      </c>
      <c r="E277" s="71">
        <v>415842.7</v>
      </c>
      <c r="F277" s="41">
        <v>415898.13</v>
      </c>
      <c r="G277" s="34">
        <f t="shared" si="12"/>
        <v>55.429999999993015</v>
      </c>
      <c r="H277" s="63">
        <f t="shared" si="11"/>
        <v>1E-4</v>
      </c>
      <c r="I277" s="35" t="s">
        <v>31</v>
      </c>
      <c r="J277" s="35" t="s">
        <v>31</v>
      </c>
      <c r="K277"/>
      <c r="L277"/>
      <c r="M277"/>
      <c r="N277" s="1"/>
      <c r="O277" s="1"/>
      <c r="P277" s="1"/>
      <c r="Q277" s="1"/>
    </row>
    <row r="278" spans="1:17" s="17" customFormat="1">
      <c r="A278" s="33" t="s">
        <v>514</v>
      </c>
      <c r="B278" s="1" t="s">
        <v>515</v>
      </c>
      <c r="C278" s="1" t="s">
        <v>517</v>
      </c>
      <c r="D278" s="1" t="s">
        <v>518</v>
      </c>
      <c r="E278" s="71">
        <v>66182.17</v>
      </c>
      <c r="F278" s="41">
        <v>66182.17</v>
      </c>
      <c r="G278" s="34">
        <f t="shared" si="12"/>
        <v>0</v>
      </c>
      <c r="H278" s="63">
        <f t="shared" si="11"/>
        <v>0</v>
      </c>
      <c r="I278" s="35" t="s">
        <v>31</v>
      </c>
      <c r="J278" s="35" t="s">
        <v>31</v>
      </c>
      <c r="K278"/>
      <c r="L278"/>
      <c r="M278"/>
      <c r="N278" s="1"/>
      <c r="O278" s="1"/>
      <c r="P278" s="1"/>
      <c r="Q278" s="1"/>
    </row>
    <row r="279" spans="1:17" s="17" customFormat="1">
      <c r="A279" s="33" t="s">
        <v>514</v>
      </c>
      <c r="B279" s="1" t="s">
        <v>515</v>
      </c>
      <c r="C279" s="1" t="s">
        <v>50</v>
      </c>
      <c r="D279" s="1" t="s">
        <v>519</v>
      </c>
      <c r="E279" s="71">
        <v>66512.5</v>
      </c>
      <c r="F279" s="41">
        <v>66512.5</v>
      </c>
      <c r="G279" s="34">
        <f t="shared" si="12"/>
        <v>0</v>
      </c>
      <c r="H279" s="63">
        <f t="shared" si="11"/>
        <v>0</v>
      </c>
      <c r="I279" s="35">
        <v>1</v>
      </c>
      <c r="J279" s="35">
        <v>1</v>
      </c>
      <c r="K279"/>
      <c r="L279"/>
      <c r="M279"/>
      <c r="N279" s="1"/>
      <c r="O279" s="1"/>
      <c r="P279" s="1"/>
      <c r="Q279" s="1"/>
    </row>
    <row r="280" spans="1:17" s="17" customFormat="1">
      <c r="A280" s="33" t="s">
        <v>514</v>
      </c>
      <c r="B280" s="1" t="s">
        <v>515</v>
      </c>
      <c r="C280" s="1" t="s">
        <v>81</v>
      </c>
      <c r="D280" s="1" t="s">
        <v>520</v>
      </c>
      <c r="E280" s="71">
        <v>3468065.53</v>
      </c>
      <c r="F280" s="41">
        <v>3468650.01</v>
      </c>
      <c r="G280" s="34">
        <f t="shared" si="12"/>
        <v>584.47999999998137</v>
      </c>
      <c r="H280" s="63">
        <f t="shared" si="11"/>
        <v>2.0000000000000001E-4</v>
      </c>
      <c r="I280" s="35" t="s">
        <v>31</v>
      </c>
      <c r="J280" s="35" t="s">
        <v>31</v>
      </c>
      <c r="K280"/>
      <c r="L280"/>
      <c r="M280"/>
      <c r="N280" s="1"/>
      <c r="O280" s="1"/>
      <c r="P280" s="1"/>
      <c r="Q280" s="1"/>
    </row>
    <row r="281" spans="1:17" s="17" customFormat="1">
      <c r="A281" s="33" t="s">
        <v>514</v>
      </c>
      <c r="B281" s="1" t="s">
        <v>515</v>
      </c>
      <c r="C281" s="1" t="s">
        <v>192</v>
      </c>
      <c r="D281" s="1" t="s">
        <v>521</v>
      </c>
      <c r="E281" s="71">
        <v>3136469.57</v>
      </c>
      <c r="F281" s="41">
        <v>3136944.56</v>
      </c>
      <c r="G281" s="34">
        <f t="shared" si="12"/>
        <v>474.99000000022352</v>
      </c>
      <c r="H281" s="63">
        <f t="shared" si="11"/>
        <v>2.0000000000000001E-4</v>
      </c>
      <c r="I281" s="35" t="s">
        <v>31</v>
      </c>
      <c r="J281" s="35" t="s">
        <v>31</v>
      </c>
      <c r="K281"/>
      <c r="L281"/>
      <c r="M281"/>
      <c r="N281" s="1"/>
      <c r="O281" s="1"/>
      <c r="P281" s="1"/>
      <c r="Q281" s="1"/>
    </row>
    <row r="282" spans="1:17" s="17" customFormat="1">
      <c r="A282" s="33" t="s">
        <v>514</v>
      </c>
      <c r="B282" s="1" t="s">
        <v>515</v>
      </c>
      <c r="C282" s="1" t="s">
        <v>255</v>
      </c>
      <c r="D282" s="1" t="s">
        <v>522</v>
      </c>
      <c r="E282" s="71">
        <v>5527376.2800000003</v>
      </c>
      <c r="F282" s="41">
        <v>5528205.3600000003</v>
      </c>
      <c r="G282" s="34">
        <f t="shared" si="12"/>
        <v>829.08000000007451</v>
      </c>
      <c r="H282" s="63">
        <f t="shared" ref="H282:H345" si="13">ROUND(G282/E282,4)</f>
        <v>1E-4</v>
      </c>
      <c r="I282" s="35" t="s">
        <v>31</v>
      </c>
      <c r="J282" s="35" t="s">
        <v>31</v>
      </c>
      <c r="K282"/>
      <c r="L282"/>
      <c r="M282"/>
      <c r="N282" s="1"/>
      <c r="O282" s="1"/>
      <c r="P282" s="1"/>
      <c r="Q282" s="1"/>
    </row>
    <row r="283" spans="1:17" s="17" customFormat="1">
      <c r="A283" s="33" t="s">
        <v>514</v>
      </c>
      <c r="B283" s="1" t="s">
        <v>515</v>
      </c>
      <c r="C283" s="1" t="s">
        <v>165</v>
      </c>
      <c r="D283" s="1" t="s">
        <v>523</v>
      </c>
      <c r="E283" s="71">
        <v>1259806.31</v>
      </c>
      <c r="F283" s="41">
        <v>1260106.71</v>
      </c>
      <c r="G283" s="34">
        <f t="shared" si="12"/>
        <v>300.39999999990687</v>
      </c>
      <c r="H283" s="63">
        <f t="shared" si="13"/>
        <v>2.0000000000000001E-4</v>
      </c>
      <c r="I283" s="35">
        <v>1</v>
      </c>
      <c r="J283" s="35" t="s">
        <v>31</v>
      </c>
      <c r="K283"/>
      <c r="L283"/>
      <c r="M283"/>
      <c r="N283" s="1"/>
      <c r="O283" s="1"/>
      <c r="P283" s="1"/>
      <c r="Q283" s="1"/>
    </row>
    <row r="284" spans="1:17" s="17" customFormat="1">
      <c r="A284" s="33" t="s">
        <v>524</v>
      </c>
      <c r="B284" s="1" t="s">
        <v>525</v>
      </c>
      <c r="C284" s="1" t="s">
        <v>50</v>
      </c>
      <c r="D284" s="1" t="s">
        <v>526</v>
      </c>
      <c r="E284" s="71">
        <v>5104342.63</v>
      </c>
      <c r="F284" s="41">
        <v>5105562.68</v>
      </c>
      <c r="G284" s="34">
        <f t="shared" si="12"/>
        <v>1220.0499999998137</v>
      </c>
      <c r="H284" s="63">
        <f t="shared" si="13"/>
        <v>2.0000000000000001E-4</v>
      </c>
      <c r="I284" s="35" t="s">
        <v>31</v>
      </c>
      <c r="J284" s="35" t="s">
        <v>31</v>
      </c>
      <c r="K284"/>
      <c r="L284"/>
      <c r="M284"/>
      <c r="N284" s="1"/>
      <c r="O284" s="1"/>
      <c r="P284" s="1"/>
      <c r="Q284" s="1"/>
    </row>
    <row r="285" spans="1:17" s="17" customFormat="1">
      <c r="A285" s="33" t="s">
        <v>524</v>
      </c>
      <c r="B285" s="1" t="s">
        <v>525</v>
      </c>
      <c r="C285" s="1" t="s">
        <v>81</v>
      </c>
      <c r="D285" s="1" t="s">
        <v>527</v>
      </c>
      <c r="E285" s="71">
        <v>2180911.9900000002</v>
      </c>
      <c r="F285" s="41">
        <v>2181310.2999999998</v>
      </c>
      <c r="G285" s="34">
        <f t="shared" si="12"/>
        <v>398.30999999959022</v>
      </c>
      <c r="H285" s="63">
        <f t="shared" si="13"/>
        <v>2.0000000000000001E-4</v>
      </c>
      <c r="I285" s="35" t="s">
        <v>31</v>
      </c>
      <c r="J285" s="35" t="s">
        <v>31</v>
      </c>
      <c r="K285"/>
      <c r="L285"/>
      <c r="M285"/>
      <c r="N285" s="1"/>
      <c r="O285" s="1"/>
      <c r="P285" s="1"/>
      <c r="Q285" s="1"/>
    </row>
    <row r="286" spans="1:17" s="17" customFormat="1">
      <c r="A286" s="33" t="s">
        <v>524</v>
      </c>
      <c r="B286" s="1" t="s">
        <v>525</v>
      </c>
      <c r="C286" s="1" t="s">
        <v>106</v>
      </c>
      <c r="D286" s="1" t="s">
        <v>528</v>
      </c>
      <c r="E286" s="71">
        <v>2743188.15</v>
      </c>
      <c r="F286" s="41">
        <v>2743729.55</v>
      </c>
      <c r="G286" s="34">
        <f t="shared" si="12"/>
        <v>541.39999999990687</v>
      </c>
      <c r="H286" s="63">
        <f t="shared" si="13"/>
        <v>2.0000000000000001E-4</v>
      </c>
      <c r="I286" s="35" t="s">
        <v>31</v>
      </c>
      <c r="J286" s="35" t="s">
        <v>31</v>
      </c>
      <c r="K286"/>
      <c r="L286"/>
      <c r="M286"/>
      <c r="N286" s="1"/>
      <c r="O286" s="1"/>
      <c r="P286" s="1"/>
      <c r="Q286" s="1"/>
    </row>
    <row r="287" spans="1:17" s="17" customFormat="1">
      <c r="A287" s="33" t="s">
        <v>524</v>
      </c>
      <c r="B287" s="1" t="s">
        <v>525</v>
      </c>
      <c r="C287" s="1" t="s">
        <v>208</v>
      </c>
      <c r="D287" s="1" t="s">
        <v>529</v>
      </c>
      <c r="E287" s="71">
        <v>1451096.55</v>
      </c>
      <c r="F287" s="41">
        <v>1451395.12</v>
      </c>
      <c r="G287" s="34">
        <f t="shared" si="12"/>
        <v>298.57000000006519</v>
      </c>
      <c r="H287" s="63">
        <f t="shared" si="13"/>
        <v>2.0000000000000001E-4</v>
      </c>
      <c r="I287" s="35" t="s">
        <v>31</v>
      </c>
      <c r="J287" s="35" t="s">
        <v>31</v>
      </c>
      <c r="K287"/>
      <c r="L287"/>
      <c r="M287"/>
      <c r="N287" s="1"/>
      <c r="O287" s="1"/>
      <c r="P287" s="1"/>
      <c r="Q287" s="1"/>
    </row>
    <row r="288" spans="1:17" s="17" customFormat="1">
      <c r="A288" s="33" t="s">
        <v>524</v>
      </c>
      <c r="B288" s="1" t="s">
        <v>525</v>
      </c>
      <c r="C288" s="1" t="s">
        <v>63</v>
      </c>
      <c r="D288" s="1" t="s">
        <v>530</v>
      </c>
      <c r="E288" s="71">
        <v>4964758.63</v>
      </c>
      <c r="F288" s="41">
        <v>4965586.25</v>
      </c>
      <c r="G288" s="34">
        <f t="shared" si="12"/>
        <v>827.62000000011176</v>
      </c>
      <c r="H288" s="63">
        <f t="shared" si="13"/>
        <v>2.0000000000000001E-4</v>
      </c>
      <c r="I288" s="35" t="s">
        <v>31</v>
      </c>
      <c r="J288" s="35" t="s">
        <v>31</v>
      </c>
      <c r="K288"/>
      <c r="L288"/>
      <c r="M288"/>
      <c r="N288" s="1"/>
      <c r="O288" s="1"/>
      <c r="P288" s="1"/>
      <c r="Q288" s="1"/>
    </row>
    <row r="289" spans="1:17" s="17" customFormat="1">
      <c r="A289" s="33" t="s">
        <v>524</v>
      </c>
      <c r="B289" s="1" t="s">
        <v>525</v>
      </c>
      <c r="C289" s="1" t="s">
        <v>215</v>
      </c>
      <c r="D289" s="1" t="s">
        <v>531</v>
      </c>
      <c r="E289" s="71">
        <v>5908306.1900000004</v>
      </c>
      <c r="F289" s="41">
        <v>5909391.4900000002</v>
      </c>
      <c r="G289" s="34">
        <f t="shared" si="12"/>
        <v>1085.2999999998137</v>
      </c>
      <c r="H289" s="63">
        <f t="shared" si="13"/>
        <v>2.0000000000000001E-4</v>
      </c>
      <c r="I289" s="35" t="s">
        <v>31</v>
      </c>
      <c r="J289" s="35" t="s">
        <v>31</v>
      </c>
      <c r="K289"/>
      <c r="L289"/>
      <c r="M289"/>
      <c r="N289" s="1"/>
      <c r="O289" s="1"/>
      <c r="P289" s="1"/>
      <c r="Q289" s="1"/>
    </row>
    <row r="290" spans="1:17" s="17" customFormat="1">
      <c r="A290" s="33" t="s">
        <v>532</v>
      </c>
      <c r="B290" s="1" t="s">
        <v>533</v>
      </c>
      <c r="C290" s="1" t="s">
        <v>252</v>
      </c>
      <c r="D290" s="1" t="s">
        <v>534</v>
      </c>
      <c r="E290" s="71">
        <v>699916.83</v>
      </c>
      <c r="F290" s="41">
        <v>700027.79</v>
      </c>
      <c r="G290" s="34">
        <f t="shared" si="12"/>
        <v>110.96000000007916</v>
      </c>
      <c r="H290" s="63">
        <f t="shared" si="13"/>
        <v>2.0000000000000001E-4</v>
      </c>
      <c r="I290" s="35" t="s">
        <v>31</v>
      </c>
      <c r="J290" s="35" t="s">
        <v>31</v>
      </c>
      <c r="K290"/>
      <c r="L290"/>
      <c r="M290"/>
      <c r="N290" s="1"/>
      <c r="O290" s="1"/>
      <c r="P290" s="1"/>
      <c r="Q290" s="1"/>
    </row>
    <row r="291" spans="1:17" s="17" customFormat="1">
      <c r="A291" s="33" t="s">
        <v>532</v>
      </c>
      <c r="B291" s="1" t="s">
        <v>533</v>
      </c>
      <c r="C291" s="1" t="s">
        <v>535</v>
      </c>
      <c r="D291" s="1" t="s">
        <v>536</v>
      </c>
      <c r="E291" s="71">
        <v>1716562.63</v>
      </c>
      <c r="F291" s="41">
        <v>1716779.66</v>
      </c>
      <c r="G291" s="34">
        <f t="shared" si="12"/>
        <v>217.03000000002794</v>
      </c>
      <c r="H291" s="63">
        <f t="shared" si="13"/>
        <v>1E-4</v>
      </c>
      <c r="I291" s="35" t="s">
        <v>31</v>
      </c>
      <c r="J291" s="35" t="s">
        <v>31</v>
      </c>
      <c r="K291"/>
      <c r="L291"/>
      <c r="M291"/>
      <c r="N291" s="1"/>
      <c r="O291" s="1"/>
      <c r="P291" s="1"/>
      <c r="Q291" s="1"/>
    </row>
    <row r="292" spans="1:17" s="17" customFormat="1">
      <c r="A292" s="33" t="s">
        <v>532</v>
      </c>
      <c r="B292" s="1" t="s">
        <v>533</v>
      </c>
      <c r="C292" s="1" t="s">
        <v>537</v>
      </c>
      <c r="D292" s="1" t="s">
        <v>538</v>
      </c>
      <c r="E292" s="71">
        <v>486081.35</v>
      </c>
      <c r="F292" s="41">
        <v>486143.41</v>
      </c>
      <c r="G292" s="34">
        <f t="shared" si="12"/>
        <v>62.059999999997672</v>
      </c>
      <c r="H292" s="63">
        <f t="shared" si="13"/>
        <v>1E-4</v>
      </c>
      <c r="I292" s="35" t="s">
        <v>31</v>
      </c>
      <c r="J292" s="35" t="s">
        <v>31</v>
      </c>
      <c r="K292"/>
      <c r="L292"/>
      <c r="M292"/>
      <c r="N292" s="1"/>
      <c r="O292" s="1"/>
      <c r="P292" s="1"/>
      <c r="Q292" s="1"/>
    </row>
    <row r="293" spans="1:17" s="17" customFormat="1">
      <c r="A293" s="33" t="s">
        <v>532</v>
      </c>
      <c r="B293" s="1" t="s">
        <v>533</v>
      </c>
      <c r="C293" s="1" t="s">
        <v>336</v>
      </c>
      <c r="D293" s="1" t="s">
        <v>539</v>
      </c>
      <c r="E293" s="71">
        <v>1371061.73</v>
      </c>
      <c r="F293" s="41">
        <v>1371242.63</v>
      </c>
      <c r="G293" s="34">
        <f t="shared" si="12"/>
        <v>180.89999999990687</v>
      </c>
      <c r="H293" s="63">
        <f t="shared" si="13"/>
        <v>1E-4</v>
      </c>
      <c r="I293" s="35" t="s">
        <v>31</v>
      </c>
      <c r="J293" s="35" t="s">
        <v>31</v>
      </c>
      <c r="K293"/>
      <c r="L293"/>
      <c r="M293"/>
      <c r="N293" s="1"/>
      <c r="O293" s="1"/>
      <c r="P293" s="1"/>
      <c r="Q293" s="1"/>
    </row>
    <row r="294" spans="1:17" s="17" customFormat="1">
      <c r="A294" s="33" t="s">
        <v>532</v>
      </c>
      <c r="B294" s="1" t="s">
        <v>533</v>
      </c>
      <c r="C294" s="1" t="s">
        <v>159</v>
      </c>
      <c r="D294" s="1" t="s">
        <v>540</v>
      </c>
      <c r="E294" s="71">
        <v>1365007.57</v>
      </c>
      <c r="F294" s="41">
        <v>1365168.91</v>
      </c>
      <c r="G294" s="34">
        <f t="shared" si="12"/>
        <v>161.33999999985099</v>
      </c>
      <c r="H294" s="63">
        <f t="shared" si="13"/>
        <v>1E-4</v>
      </c>
      <c r="I294" s="35" t="s">
        <v>31</v>
      </c>
      <c r="J294" s="35" t="s">
        <v>31</v>
      </c>
      <c r="K294"/>
      <c r="L294"/>
      <c r="M294"/>
      <c r="N294" s="1"/>
      <c r="O294" s="1"/>
      <c r="P294" s="1"/>
      <c r="Q294" s="1"/>
    </row>
    <row r="295" spans="1:17" s="17" customFormat="1">
      <c r="A295" s="33" t="s">
        <v>532</v>
      </c>
      <c r="B295" s="1" t="s">
        <v>533</v>
      </c>
      <c r="C295" s="1" t="s">
        <v>106</v>
      </c>
      <c r="D295" s="1" t="s">
        <v>541</v>
      </c>
      <c r="E295" s="71">
        <v>5238272.92</v>
      </c>
      <c r="F295" s="41">
        <v>5239019.12</v>
      </c>
      <c r="G295" s="34">
        <f t="shared" si="12"/>
        <v>746.20000000018626</v>
      </c>
      <c r="H295" s="63">
        <f t="shared" si="13"/>
        <v>1E-4</v>
      </c>
      <c r="I295" s="35" t="s">
        <v>31</v>
      </c>
      <c r="J295" s="35" t="s">
        <v>31</v>
      </c>
      <c r="K295"/>
      <c r="L295"/>
      <c r="M295"/>
      <c r="N295" s="1"/>
      <c r="O295" s="1"/>
      <c r="P295" s="1"/>
      <c r="Q295" s="1"/>
    </row>
    <row r="296" spans="1:17" s="17" customFormat="1">
      <c r="A296" s="33" t="s">
        <v>532</v>
      </c>
      <c r="B296" s="1" t="s">
        <v>533</v>
      </c>
      <c r="C296" s="1" t="s">
        <v>83</v>
      </c>
      <c r="D296" s="1" t="s">
        <v>542</v>
      </c>
      <c r="E296" s="71">
        <v>3001183.49</v>
      </c>
      <c r="F296" s="41">
        <v>3001564.57</v>
      </c>
      <c r="G296" s="34">
        <f t="shared" si="12"/>
        <v>381.07999999960884</v>
      </c>
      <c r="H296" s="63">
        <f t="shared" si="13"/>
        <v>1E-4</v>
      </c>
      <c r="I296" s="35" t="s">
        <v>31</v>
      </c>
      <c r="J296" s="35" t="s">
        <v>31</v>
      </c>
      <c r="K296"/>
      <c r="L296"/>
      <c r="M296"/>
      <c r="N296" s="1"/>
      <c r="O296" s="1"/>
      <c r="P296" s="1"/>
      <c r="Q296" s="1"/>
    </row>
    <row r="297" spans="1:17" s="17" customFormat="1">
      <c r="A297" s="33" t="s">
        <v>532</v>
      </c>
      <c r="B297" s="1" t="s">
        <v>533</v>
      </c>
      <c r="C297" s="1" t="s">
        <v>42</v>
      </c>
      <c r="D297" s="1" t="s">
        <v>543</v>
      </c>
      <c r="E297" s="71">
        <v>1359506.79</v>
      </c>
      <c r="F297" s="41">
        <v>1360040.55</v>
      </c>
      <c r="G297" s="34">
        <f t="shared" si="12"/>
        <v>533.76000000000931</v>
      </c>
      <c r="H297" s="63">
        <f t="shared" si="13"/>
        <v>4.0000000000000002E-4</v>
      </c>
      <c r="I297" s="35" t="s">
        <v>31</v>
      </c>
      <c r="J297" s="35" t="s">
        <v>31</v>
      </c>
      <c r="K297"/>
      <c r="L297"/>
      <c r="M297"/>
      <c r="N297" s="1"/>
      <c r="O297" s="1"/>
      <c r="P297" s="1"/>
      <c r="Q297" s="1"/>
    </row>
    <row r="298" spans="1:17" s="17" customFormat="1">
      <c r="A298" s="33" t="s">
        <v>532</v>
      </c>
      <c r="B298" s="1" t="s">
        <v>533</v>
      </c>
      <c r="C298" s="1" t="s">
        <v>376</v>
      </c>
      <c r="D298" s="1" t="s">
        <v>544</v>
      </c>
      <c r="E298" s="71">
        <v>1049729.94</v>
      </c>
      <c r="F298" s="41">
        <v>1049877.6299999999</v>
      </c>
      <c r="G298" s="34">
        <f t="shared" si="12"/>
        <v>147.68999999994412</v>
      </c>
      <c r="H298" s="63">
        <f t="shared" si="13"/>
        <v>1E-4</v>
      </c>
      <c r="I298" s="35" t="s">
        <v>31</v>
      </c>
      <c r="J298" s="35" t="s">
        <v>31</v>
      </c>
      <c r="K298"/>
      <c r="L298"/>
      <c r="M298"/>
      <c r="N298" s="1"/>
      <c r="O298" s="1"/>
      <c r="P298" s="1"/>
      <c r="Q298" s="1"/>
    </row>
    <row r="299" spans="1:17" s="17" customFormat="1">
      <c r="A299" s="33" t="s">
        <v>532</v>
      </c>
      <c r="B299" s="1" t="s">
        <v>533</v>
      </c>
      <c r="C299" s="1" t="s">
        <v>392</v>
      </c>
      <c r="D299" s="1" t="s">
        <v>545</v>
      </c>
      <c r="E299" s="71">
        <v>1588476.7</v>
      </c>
      <c r="F299" s="41">
        <v>1588699.61</v>
      </c>
      <c r="G299" s="34">
        <f t="shared" si="12"/>
        <v>222.91000000014901</v>
      </c>
      <c r="H299" s="63">
        <f t="shared" si="13"/>
        <v>1E-4</v>
      </c>
      <c r="I299" s="35" t="s">
        <v>31</v>
      </c>
      <c r="J299" s="35" t="s">
        <v>31</v>
      </c>
      <c r="K299"/>
      <c r="L299"/>
      <c r="M299"/>
      <c r="N299" s="1"/>
      <c r="O299" s="1"/>
      <c r="P299" s="1"/>
      <c r="Q299" s="1"/>
    </row>
    <row r="300" spans="1:17" s="17" customFormat="1">
      <c r="A300" s="33" t="s">
        <v>532</v>
      </c>
      <c r="B300" s="1" t="s">
        <v>533</v>
      </c>
      <c r="C300" s="1" t="s">
        <v>203</v>
      </c>
      <c r="D300" s="1" t="s">
        <v>546</v>
      </c>
      <c r="E300" s="71">
        <v>2288028.23</v>
      </c>
      <c r="F300" s="41">
        <v>2288312.73</v>
      </c>
      <c r="G300" s="34">
        <f t="shared" si="12"/>
        <v>284.5</v>
      </c>
      <c r="H300" s="63">
        <f t="shared" si="13"/>
        <v>1E-4</v>
      </c>
      <c r="I300" s="35" t="s">
        <v>31</v>
      </c>
      <c r="J300" s="35" t="s">
        <v>31</v>
      </c>
      <c r="K300"/>
      <c r="L300"/>
      <c r="M300"/>
      <c r="N300" s="1"/>
      <c r="O300" s="1"/>
      <c r="P300" s="1"/>
      <c r="Q300" s="1"/>
    </row>
    <row r="301" spans="1:17" s="17" customFormat="1">
      <c r="A301" s="33" t="s">
        <v>532</v>
      </c>
      <c r="B301" s="1" t="s">
        <v>533</v>
      </c>
      <c r="C301" s="1" t="s">
        <v>423</v>
      </c>
      <c r="D301" s="1" t="s">
        <v>547</v>
      </c>
      <c r="E301" s="71">
        <v>1148306.95</v>
      </c>
      <c r="F301" s="41">
        <v>1148507.07</v>
      </c>
      <c r="G301" s="34">
        <f t="shared" si="12"/>
        <v>200.12000000011176</v>
      </c>
      <c r="H301" s="63">
        <f t="shared" si="13"/>
        <v>2.0000000000000001E-4</v>
      </c>
      <c r="I301" s="35" t="s">
        <v>31</v>
      </c>
      <c r="J301" s="35" t="s">
        <v>31</v>
      </c>
      <c r="K301"/>
      <c r="L301"/>
      <c r="M301"/>
      <c r="N301" s="1"/>
      <c r="O301" s="1"/>
      <c r="P301" s="1"/>
      <c r="Q301" s="1"/>
    </row>
    <row r="302" spans="1:17" s="17" customFormat="1">
      <c r="A302" s="33" t="s">
        <v>532</v>
      </c>
      <c r="B302" s="1" t="s">
        <v>533</v>
      </c>
      <c r="C302" s="1" t="s">
        <v>171</v>
      </c>
      <c r="D302" s="1" t="s">
        <v>548</v>
      </c>
      <c r="E302" s="71">
        <v>4924055.1900000004</v>
      </c>
      <c r="F302" s="41">
        <v>4924989.01</v>
      </c>
      <c r="G302" s="34">
        <f t="shared" si="12"/>
        <v>933.8199999993667</v>
      </c>
      <c r="H302" s="63">
        <f t="shared" si="13"/>
        <v>2.0000000000000001E-4</v>
      </c>
      <c r="I302" s="35" t="s">
        <v>31</v>
      </c>
      <c r="J302" s="35" t="s">
        <v>31</v>
      </c>
      <c r="K302"/>
      <c r="L302"/>
      <c r="M302"/>
      <c r="N302" s="1"/>
      <c r="O302" s="1"/>
      <c r="P302" s="1"/>
      <c r="Q302" s="1"/>
    </row>
    <row r="303" spans="1:17" s="17" customFormat="1">
      <c r="A303" s="33" t="s">
        <v>549</v>
      </c>
      <c r="B303" s="1" t="s">
        <v>550</v>
      </c>
      <c r="C303" s="1" t="s">
        <v>399</v>
      </c>
      <c r="D303" s="1" t="s">
        <v>551</v>
      </c>
      <c r="E303" s="71">
        <v>520469.38</v>
      </c>
      <c r="F303" s="41">
        <v>520527.56</v>
      </c>
      <c r="G303" s="34">
        <f t="shared" si="12"/>
        <v>58.179999999993015</v>
      </c>
      <c r="H303" s="63">
        <f t="shared" si="13"/>
        <v>1E-4</v>
      </c>
      <c r="I303" s="35" t="s">
        <v>31</v>
      </c>
      <c r="J303" s="35" t="s">
        <v>31</v>
      </c>
      <c r="K303"/>
      <c r="L303"/>
      <c r="M303"/>
      <c r="N303" s="1"/>
      <c r="O303" s="1"/>
      <c r="P303" s="1"/>
      <c r="Q303" s="1"/>
    </row>
    <row r="304" spans="1:17" s="17" customFormat="1">
      <c r="A304" s="33" t="s">
        <v>549</v>
      </c>
      <c r="B304" s="1" t="s">
        <v>550</v>
      </c>
      <c r="C304" s="1" t="s">
        <v>212</v>
      </c>
      <c r="D304" s="1" t="s">
        <v>552</v>
      </c>
      <c r="E304" s="71">
        <v>459382.04</v>
      </c>
      <c r="F304" s="41">
        <v>459442.19</v>
      </c>
      <c r="G304" s="34">
        <f t="shared" si="12"/>
        <v>60.150000000023283</v>
      </c>
      <c r="H304" s="63">
        <f t="shared" si="13"/>
        <v>1E-4</v>
      </c>
      <c r="I304" s="35" t="s">
        <v>31</v>
      </c>
      <c r="J304" s="35" t="s">
        <v>31</v>
      </c>
      <c r="K304"/>
      <c r="L304"/>
      <c r="M304"/>
      <c r="N304" s="1"/>
      <c r="O304" s="1"/>
      <c r="P304" s="1"/>
      <c r="Q304" s="1"/>
    </row>
    <row r="305" spans="1:17" s="17" customFormat="1">
      <c r="A305" s="33" t="s">
        <v>549</v>
      </c>
      <c r="B305" s="1" t="s">
        <v>550</v>
      </c>
      <c r="C305" s="1" t="s">
        <v>50</v>
      </c>
      <c r="D305" s="1" t="s">
        <v>553</v>
      </c>
      <c r="E305" s="71">
        <v>4275307.7699999996</v>
      </c>
      <c r="F305" s="41">
        <v>4276032.99</v>
      </c>
      <c r="G305" s="34">
        <f t="shared" si="12"/>
        <v>725.22000000067055</v>
      </c>
      <c r="H305" s="63">
        <f t="shared" si="13"/>
        <v>2.0000000000000001E-4</v>
      </c>
      <c r="I305" s="35" t="s">
        <v>31</v>
      </c>
      <c r="J305" s="35" t="s">
        <v>31</v>
      </c>
      <c r="K305"/>
      <c r="L305"/>
      <c r="M305"/>
      <c r="N305" s="1"/>
      <c r="O305" s="1"/>
      <c r="P305" s="1"/>
      <c r="Q305" s="1"/>
    </row>
    <row r="306" spans="1:17" s="17" customFormat="1">
      <c r="A306" s="33" t="s">
        <v>549</v>
      </c>
      <c r="B306" s="1" t="s">
        <v>550</v>
      </c>
      <c r="C306" s="1" t="s">
        <v>65</v>
      </c>
      <c r="D306" s="1" t="s">
        <v>554</v>
      </c>
      <c r="E306" s="71">
        <v>4608810.4800000004</v>
      </c>
      <c r="F306" s="41">
        <v>4609649.84</v>
      </c>
      <c r="G306" s="34">
        <f t="shared" si="12"/>
        <v>839.35999999940395</v>
      </c>
      <c r="H306" s="63">
        <f t="shared" si="13"/>
        <v>2.0000000000000001E-4</v>
      </c>
      <c r="I306" s="35" t="s">
        <v>31</v>
      </c>
      <c r="J306" s="35" t="s">
        <v>31</v>
      </c>
      <c r="K306"/>
      <c r="L306"/>
      <c r="M306"/>
      <c r="N306" s="1"/>
      <c r="O306" s="1"/>
      <c r="P306" s="1"/>
      <c r="Q306" s="1"/>
    </row>
    <row r="307" spans="1:17" s="17" customFormat="1">
      <c r="A307" s="33" t="s">
        <v>549</v>
      </c>
      <c r="B307" s="1" t="s">
        <v>550</v>
      </c>
      <c r="C307" s="1" t="s">
        <v>147</v>
      </c>
      <c r="D307" s="1" t="s">
        <v>555</v>
      </c>
      <c r="E307" s="71">
        <v>813080.76</v>
      </c>
      <c r="F307" s="41">
        <v>813218.74</v>
      </c>
      <c r="G307" s="34">
        <f t="shared" si="12"/>
        <v>137.97999999998137</v>
      </c>
      <c r="H307" s="63">
        <f t="shared" si="13"/>
        <v>2.0000000000000001E-4</v>
      </c>
      <c r="I307" s="35" t="s">
        <v>31</v>
      </c>
      <c r="J307" s="35" t="s">
        <v>31</v>
      </c>
      <c r="K307"/>
      <c r="L307"/>
      <c r="M307"/>
      <c r="N307" s="1"/>
      <c r="O307" s="1"/>
      <c r="P307" s="1"/>
      <c r="Q307" s="1"/>
    </row>
    <row r="308" spans="1:17" s="17" customFormat="1">
      <c r="A308" s="33" t="s">
        <v>549</v>
      </c>
      <c r="B308" s="1" t="s">
        <v>550</v>
      </c>
      <c r="C308" s="1" t="s">
        <v>125</v>
      </c>
      <c r="D308" s="1" t="s">
        <v>556</v>
      </c>
      <c r="E308" s="71">
        <v>191696.82</v>
      </c>
      <c r="F308" s="41">
        <v>191753.88</v>
      </c>
      <c r="G308" s="34">
        <f t="shared" si="12"/>
        <v>57.059999999997672</v>
      </c>
      <c r="H308" s="63">
        <f t="shared" si="13"/>
        <v>2.9999999999999997E-4</v>
      </c>
      <c r="I308" s="35" t="s">
        <v>31</v>
      </c>
      <c r="J308" s="35" t="s">
        <v>31</v>
      </c>
      <c r="K308"/>
      <c r="L308"/>
      <c r="M308"/>
      <c r="N308" s="1"/>
      <c r="O308" s="1"/>
      <c r="P308" s="1"/>
      <c r="Q308" s="1"/>
    </row>
    <row r="309" spans="1:17" s="17" customFormat="1">
      <c r="A309" s="33" t="s">
        <v>557</v>
      </c>
      <c r="B309" s="1" t="s">
        <v>558</v>
      </c>
      <c r="C309" s="1" t="s">
        <v>50</v>
      </c>
      <c r="D309" s="1" t="s">
        <v>559</v>
      </c>
      <c r="E309" s="71">
        <v>5586624.0700000003</v>
      </c>
      <c r="F309" s="41">
        <v>5587510.9699999997</v>
      </c>
      <c r="G309" s="34">
        <f t="shared" si="12"/>
        <v>886.89999999944121</v>
      </c>
      <c r="H309" s="63">
        <f t="shared" si="13"/>
        <v>2.0000000000000001E-4</v>
      </c>
      <c r="I309" s="35" t="s">
        <v>31</v>
      </c>
      <c r="J309" s="35" t="s">
        <v>31</v>
      </c>
      <c r="K309"/>
      <c r="L309"/>
      <c r="M309"/>
      <c r="N309" s="1"/>
      <c r="O309" s="1"/>
      <c r="P309" s="1"/>
      <c r="Q309" s="1"/>
    </row>
    <row r="310" spans="1:17" s="17" customFormat="1">
      <c r="A310" s="33" t="s">
        <v>557</v>
      </c>
      <c r="B310" s="1" t="s">
        <v>558</v>
      </c>
      <c r="C310" s="1" t="s">
        <v>208</v>
      </c>
      <c r="D310" s="1" t="s">
        <v>560</v>
      </c>
      <c r="E310" s="71">
        <v>1801635.44</v>
      </c>
      <c r="F310" s="41">
        <v>1802176.5</v>
      </c>
      <c r="G310" s="34">
        <f t="shared" si="12"/>
        <v>541.06000000005588</v>
      </c>
      <c r="H310" s="63">
        <f t="shared" si="13"/>
        <v>2.9999999999999997E-4</v>
      </c>
      <c r="I310" s="35" t="s">
        <v>31</v>
      </c>
      <c r="J310" s="35" t="s">
        <v>31</v>
      </c>
      <c r="K310"/>
      <c r="L310"/>
      <c r="M310"/>
      <c r="N310" s="1"/>
      <c r="O310" s="1"/>
      <c r="P310" s="1"/>
      <c r="Q310" s="1"/>
    </row>
    <row r="311" spans="1:17" s="17" customFormat="1">
      <c r="A311" s="33" t="s">
        <v>561</v>
      </c>
      <c r="B311" s="1" t="s">
        <v>562</v>
      </c>
      <c r="C311" s="1" t="s">
        <v>535</v>
      </c>
      <c r="D311" s="1" t="s">
        <v>563</v>
      </c>
      <c r="E311" s="71">
        <v>360336.14</v>
      </c>
      <c r="F311" s="41">
        <v>360397.34</v>
      </c>
      <c r="G311" s="34">
        <f t="shared" si="12"/>
        <v>61.200000000011642</v>
      </c>
      <c r="H311" s="63">
        <f t="shared" si="13"/>
        <v>2.0000000000000001E-4</v>
      </c>
      <c r="I311" s="35" t="s">
        <v>31</v>
      </c>
      <c r="J311" s="35" t="s">
        <v>31</v>
      </c>
      <c r="K311"/>
      <c r="L311"/>
      <c r="M311"/>
      <c r="N311" s="1"/>
      <c r="O311" s="1"/>
      <c r="P311" s="1"/>
      <c r="Q311" s="1"/>
    </row>
    <row r="312" spans="1:17" s="17" customFormat="1">
      <c r="A312" s="33" t="s">
        <v>561</v>
      </c>
      <c r="B312" s="1" t="s">
        <v>562</v>
      </c>
      <c r="C312" s="1" t="s">
        <v>81</v>
      </c>
      <c r="D312" s="1" t="s">
        <v>564</v>
      </c>
      <c r="E312" s="71">
        <v>2762763.31</v>
      </c>
      <c r="F312" s="41">
        <v>2763213.08</v>
      </c>
      <c r="G312" s="34">
        <f t="shared" si="12"/>
        <v>449.77000000001863</v>
      </c>
      <c r="H312" s="63">
        <f t="shared" si="13"/>
        <v>2.0000000000000001E-4</v>
      </c>
      <c r="I312" s="35" t="s">
        <v>31</v>
      </c>
      <c r="J312" s="35" t="s">
        <v>31</v>
      </c>
      <c r="K312"/>
      <c r="L312"/>
      <c r="M312"/>
      <c r="N312" s="1"/>
      <c r="O312" s="1"/>
      <c r="P312" s="1"/>
      <c r="Q312" s="1"/>
    </row>
    <row r="313" spans="1:17" s="17" customFormat="1">
      <c r="A313" s="33" t="s">
        <v>561</v>
      </c>
      <c r="B313" s="1" t="s">
        <v>562</v>
      </c>
      <c r="C313" s="1" t="s">
        <v>103</v>
      </c>
      <c r="D313" s="1" t="s">
        <v>565</v>
      </c>
      <c r="E313" s="71">
        <v>4255336.46</v>
      </c>
      <c r="F313" s="41">
        <v>4256325.3</v>
      </c>
      <c r="G313" s="34">
        <f t="shared" si="12"/>
        <v>988.83999999985099</v>
      </c>
      <c r="H313" s="63">
        <f t="shared" si="13"/>
        <v>2.0000000000000001E-4</v>
      </c>
      <c r="I313" s="35" t="s">
        <v>31</v>
      </c>
      <c r="J313" s="35" t="s">
        <v>31</v>
      </c>
      <c r="K313"/>
      <c r="L313"/>
      <c r="M313"/>
      <c r="N313" s="1"/>
      <c r="O313" s="1"/>
      <c r="P313" s="1"/>
      <c r="Q313" s="1"/>
    </row>
    <row r="314" spans="1:17" s="17" customFormat="1">
      <c r="A314" s="33" t="s">
        <v>561</v>
      </c>
      <c r="B314" s="1" t="s">
        <v>562</v>
      </c>
      <c r="C314" s="1" t="s">
        <v>83</v>
      </c>
      <c r="D314" s="1" t="s">
        <v>566</v>
      </c>
      <c r="E314" s="71">
        <v>1261070.05</v>
      </c>
      <c r="F314" s="41">
        <v>1261257.7</v>
      </c>
      <c r="G314" s="34">
        <f t="shared" si="12"/>
        <v>187.64999999990687</v>
      </c>
      <c r="H314" s="63">
        <f t="shared" si="13"/>
        <v>1E-4</v>
      </c>
      <c r="I314" s="35" t="s">
        <v>31</v>
      </c>
      <c r="J314" s="35" t="s">
        <v>31</v>
      </c>
      <c r="K314"/>
      <c r="L314"/>
      <c r="M314"/>
      <c r="N314" s="1"/>
      <c r="O314" s="1"/>
      <c r="P314" s="1"/>
      <c r="Q314" s="1"/>
    </row>
    <row r="315" spans="1:17" s="17" customFormat="1">
      <c r="A315" s="33" t="s">
        <v>561</v>
      </c>
      <c r="B315" s="1" t="s">
        <v>562</v>
      </c>
      <c r="C315" s="1" t="s">
        <v>237</v>
      </c>
      <c r="D315" s="1" t="s">
        <v>567</v>
      </c>
      <c r="E315" s="71">
        <v>3255421.08</v>
      </c>
      <c r="F315" s="41">
        <v>3255841.86</v>
      </c>
      <c r="G315" s="34">
        <f t="shared" si="12"/>
        <v>420.77999999979511</v>
      </c>
      <c r="H315" s="63">
        <f t="shared" si="13"/>
        <v>1E-4</v>
      </c>
      <c r="I315" s="35" t="s">
        <v>31</v>
      </c>
      <c r="J315" s="35" t="s">
        <v>31</v>
      </c>
      <c r="K315"/>
      <c r="L315"/>
      <c r="M315"/>
      <c r="N315" s="1"/>
      <c r="O315" s="1"/>
      <c r="P315" s="1"/>
      <c r="Q315" s="1"/>
    </row>
    <row r="316" spans="1:17" s="17" customFormat="1">
      <c r="A316" s="33" t="s">
        <v>561</v>
      </c>
      <c r="B316" s="1" t="s">
        <v>562</v>
      </c>
      <c r="C316" s="1" t="s">
        <v>119</v>
      </c>
      <c r="D316" s="1" t="s">
        <v>568</v>
      </c>
      <c r="E316" s="71">
        <v>17544267.949999999</v>
      </c>
      <c r="F316" s="41">
        <v>17547472.59</v>
      </c>
      <c r="G316" s="34">
        <f t="shared" si="12"/>
        <v>3204.640000000596</v>
      </c>
      <c r="H316" s="63">
        <f t="shared" si="13"/>
        <v>2.0000000000000001E-4</v>
      </c>
      <c r="I316" s="35" t="s">
        <v>31</v>
      </c>
      <c r="J316" s="35" t="s">
        <v>31</v>
      </c>
      <c r="K316"/>
      <c r="L316"/>
      <c r="M316"/>
      <c r="N316" s="1"/>
      <c r="O316" s="1"/>
      <c r="P316" s="1"/>
      <c r="Q316" s="1"/>
    </row>
    <row r="317" spans="1:17" s="17" customFormat="1">
      <c r="A317" s="33" t="s">
        <v>561</v>
      </c>
      <c r="B317" s="1" t="s">
        <v>562</v>
      </c>
      <c r="C317" s="1" t="s">
        <v>215</v>
      </c>
      <c r="D317" s="1" t="s">
        <v>569</v>
      </c>
      <c r="E317" s="71">
        <v>7616662.5300000003</v>
      </c>
      <c r="F317" s="41">
        <v>7617736.25</v>
      </c>
      <c r="G317" s="34">
        <f t="shared" si="12"/>
        <v>1073.7199999997392</v>
      </c>
      <c r="H317" s="63">
        <f t="shared" si="13"/>
        <v>1E-4</v>
      </c>
      <c r="I317" s="35" t="s">
        <v>31</v>
      </c>
      <c r="J317" s="35" t="s">
        <v>31</v>
      </c>
      <c r="K317"/>
      <c r="L317"/>
      <c r="M317"/>
      <c r="N317" s="1"/>
      <c r="O317" s="1"/>
      <c r="P317" s="1"/>
      <c r="Q317" s="1"/>
    </row>
    <row r="318" spans="1:17" s="17" customFormat="1">
      <c r="A318" s="33" t="s">
        <v>561</v>
      </c>
      <c r="B318" s="1" t="s">
        <v>562</v>
      </c>
      <c r="C318" s="1" t="s">
        <v>52</v>
      </c>
      <c r="D318" s="1" t="s">
        <v>570</v>
      </c>
      <c r="E318" s="71">
        <v>523009.85</v>
      </c>
      <c r="F318" s="41">
        <v>523101.21</v>
      </c>
      <c r="G318" s="34">
        <f t="shared" si="12"/>
        <v>91.360000000044238</v>
      </c>
      <c r="H318" s="63">
        <f t="shared" si="13"/>
        <v>2.0000000000000001E-4</v>
      </c>
      <c r="I318" s="35" t="s">
        <v>31</v>
      </c>
      <c r="J318" s="35" t="s">
        <v>31</v>
      </c>
      <c r="K318"/>
      <c r="L318"/>
      <c r="M318"/>
      <c r="N318" s="1"/>
      <c r="O318" s="1"/>
      <c r="P318" s="1"/>
      <c r="Q318" s="1"/>
    </row>
    <row r="319" spans="1:17" s="17" customFormat="1">
      <c r="A319" s="33" t="s">
        <v>561</v>
      </c>
      <c r="B319" s="1" t="s">
        <v>562</v>
      </c>
      <c r="C319" s="1" t="s">
        <v>171</v>
      </c>
      <c r="D319" s="1" t="s">
        <v>571</v>
      </c>
      <c r="E319" s="71">
        <v>3362168.14</v>
      </c>
      <c r="F319" s="41">
        <v>3362624.85</v>
      </c>
      <c r="G319" s="34">
        <f t="shared" si="12"/>
        <v>456.70999999996275</v>
      </c>
      <c r="H319" s="63">
        <f t="shared" si="13"/>
        <v>1E-4</v>
      </c>
      <c r="I319" s="35" t="s">
        <v>31</v>
      </c>
      <c r="J319" s="35" t="s">
        <v>31</v>
      </c>
      <c r="K319"/>
      <c r="L319"/>
      <c r="M319"/>
      <c r="N319" s="1"/>
      <c r="O319" s="1"/>
      <c r="P319" s="1"/>
      <c r="Q319" s="1"/>
    </row>
    <row r="320" spans="1:17" s="17" customFormat="1">
      <c r="A320" s="33" t="s">
        <v>561</v>
      </c>
      <c r="B320" s="1" t="s">
        <v>562</v>
      </c>
      <c r="C320" s="1" t="s">
        <v>572</v>
      </c>
      <c r="D320" s="1" t="s">
        <v>573</v>
      </c>
      <c r="E320" s="71">
        <v>1909024.57</v>
      </c>
      <c r="F320" s="41">
        <v>1909289.12</v>
      </c>
      <c r="G320" s="34">
        <f t="shared" si="12"/>
        <v>264.55000000004657</v>
      </c>
      <c r="H320" s="63">
        <f t="shared" si="13"/>
        <v>1E-4</v>
      </c>
      <c r="I320" s="35" t="s">
        <v>31</v>
      </c>
      <c r="J320" s="35" t="s">
        <v>31</v>
      </c>
      <c r="K320"/>
      <c r="L320"/>
      <c r="M320"/>
      <c r="N320" s="1"/>
      <c r="O320" s="1"/>
      <c r="P320" s="1"/>
      <c r="Q320" s="1"/>
    </row>
    <row r="321" spans="1:17" s="17" customFormat="1">
      <c r="A321" s="33" t="s">
        <v>574</v>
      </c>
      <c r="B321" s="1" t="s">
        <v>575</v>
      </c>
      <c r="C321" s="1" t="s">
        <v>50</v>
      </c>
      <c r="D321" s="1" t="s">
        <v>576</v>
      </c>
      <c r="E321" s="71">
        <v>1870702.39</v>
      </c>
      <c r="F321" s="41">
        <v>1871273.3</v>
      </c>
      <c r="G321" s="34">
        <f t="shared" si="12"/>
        <v>570.91000000014901</v>
      </c>
      <c r="H321" s="63">
        <f t="shared" si="13"/>
        <v>2.9999999999999997E-4</v>
      </c>
      <c r="I321" s="35" t="s">
        <v>31</v>
      </c>
      <c r="J321" s="35" t="s">
        <v>31</v>
      </c>
      <c r="K321"/>
      <c r="L321"/>
      <c r="M321"/>
      <c r="N321" s="1"/>
      <c r="O321" s="1"/>
      <c r="P321" s="1"/>
      <c r="Q321" s="1"/>
    </row>
    <row r="322" spans="1:17" s="17" customFormat="1">
      <c r="A322" s="33" t="s">
        <v>574</v>
      </c>
      <c r="B322" s="1" t="s">
        <v>575</v>
      </c>
      <c r="C322" s="1" t="s">
        <v>81</v>
      </c>
      <c r="D322" s="1" t="s">
        <v>577</v>
      </c>
      <c r="E322" s="71">
        <v>568.25</v>
      </c>
      <c r="F322" s="41">
        <v>568.25</v>
      </c>
      <c r="G322" s="34">
        <f t="shared" si="12"/>
        <v>0</v>
      </c>
      <c r="H322" s="63">
        <f t="shared" si="13"/>
        <v>0</v>
      </c>
      <c r="I322" s="35">
        <v>1</v>
      </c>
      <c r="J322" s="35">
        <v>1</v>
      </c>
      <c r="K322"/>
      <c r="L322"/>
      <c r="M322"/>
      <c r="N322" s="1"/>
      <c r="O322" s="1"/>
      <c r="P322" s="1"/>
      <c r="Q322" s="1"/>
    </row>
    <row r="323" spans="1:17" s="17" customFormat="1">
      <c r="A323" s="33" t="s">
        <v>574</v>
      </c>
      <c r="B323" s="1" t="s">
        <v>575</v>
      </c>
      <c r="C323" s="1" t="s">
        <v>40</v>
      </c>
      <c r="D323" s="1" t="s">
        <v>578</v>
      </c>
      <c r="E323" s="71">
        <v>41286.06</v>
      </c>
      <c r="F323" s="41">
        <v>41286.06</v>
      </c>
      <c r="G323" s="34">
        <f t="shared" si="12"/>
        <v>0</v>
      </c>
      <c r="H323" s="63">
        <f t="shared" si="13"/>
        <v>0</v>
      </c>
      <c r="I323" s="35">
        <v>1</v>
      </c>
      <c r="J323" s="35">
        <v>1</v>
      </c>
      <c r="K323"/>
      <c r="L323"/>
      <c r="M323"/>
      <c r="N323" s="1"/>
      <c r="O323" s="1"/>
      <c r="P323" s="1"/>
      <c r="Q323" s="1"/>
    </row>
    <row r="324" spans="1:17" s="17" customFormat="1">
      <c r="A324" s="33" t="s">
        <v>574</v>
      </c>
      <c r="B324" s="1" t="s">
        <v>575</v>
      </c>
      <c r="C324" s="1" t="s">
        <v>83</v>
      </c>
      <c r="D324" s="1" t="s">
        <v>579</v>
      </c>
      <c r="E324" s="71">
        <v>1202570.8899999999</v>
      </c>
      <c r="F324" s="41">
        <v>1202903.07</v>
      </c>
      <c r="G324" s="34">
        <f t="shared" si="12"/>
        <v>332.18000000016764</v>
      </c>
      <c r="H324" s="63">
        <f t="shared" si="13"/>
        <v>2.9999999999999997E-4</v>
      </c>
      <c r="I324" s="35" t="s">
        <v>31</v>
      </c>
      <c r="J324" s="35" t="s">
        <v>31</v>
      </c>
      <c r="K324"/>
      <c r="L324"/>
      <c r="M324"/>
      <c r="N324" s="1"/>
      <c r="O324" s="1"/>
      <c r="P324" s="1"/>
      <c r="Q324" s="1"/>
    </row>
    <row r="325" spans="1:17" s="17" customFormat="1">
      <c r="A325" s="33" t="s">
        <v>580</v>
      </c>
      <c r="B325" s="1" t="s">
        <v>581</v>
      </c>
      <c r="C325" s="1" t="s">
        <v>103</v>
      </c>
      <c r="D325" s="1" t="s">
        <v>582</v>
      </c>
      <c r="E325" s="71">
        <v>2771365</v>
      </c>
      <c r="F325" s="41">
        <v>2771778.02</v>
      </c>
      <c r="G325" s="34">
        <f t="shared" si="12"/>
        <v>413.02000000001863</v>
      </c>
      <c r="H325" s="63">
        <f t="shared" si="13"/>
        <v>1E-4</v>
      </c>
      <c r="I325" s="35" t="s">
        <v>31</v>
      </c>
      <c r="J325" s="35" t="s">
        <v>31</v>
      </c>
      <c r="K325"/>
      <c r="L325"/>
      <c r="M325"/>
      <c r="N325" s="1"/>
      <c r="O325" s="1"/>
      <c r="P325" s="1"/>
      <c r="Q325" s="1"/>
    </row>
    <row r="326" spans="1:17" s="17" customFormat="1">
      <c r="A326" s="33" t="s">
        <v>580</v>
      </c>
      <c r="B326" s="1" t="s">
        <v>581</v>
      </c>
      <c r="C326" s="1" t="s">
        <v>108</v>
      </c>
      <c r="D326" s="1" t="s">
        <v>583</v>
      </c>
      <c r="E326" s="71">
        <v>2700686.45</v>
      </c>
      <c r="F326" s="41">
        <v>2701140.72</v>
      </c>
      <c r="G326" s="34">
        <f t="shared" si="12"/>
        <v>454.27000000001863</v>
      </c>
      <c r="H326" s="63">
        <f t="shared" si="13"/>
        <v>2.0000000000000001E-4</v>
      </c>
      <c r="I326" s="35" t="s">
        <v>31</v>
      </c>
      <c r="J326" s="35" t="s">
        <v>31</v>
      </c>
      <c r="K326"/>
      <c r="L326"/>
      <c r="M326"/>
      <c r="N326" s="1"/>
      <c r="O326" s="1"/>
      <c r="P326" s="1"/>
      <c r="Q326" s="1"/>
    </row>
    <row r="327" spans="1:17" s="17" customFormat="1">
      <c r="A327" s="33" t="s">
        <v>580</v>
      </c>
      <c r="B327" s="1" t="s">
        <v>581</v>
      </c>
      <c r="C327" s="1" t="s">
        <v>87</v>
      </c>
      <c r="D327" s="1" t="s">
        <v>584</v>
      </c>
      <c r="E327" s="71">
        <v>716400.33</v>
      </c>
      <c r="F327" s="41">
        <v>716532.62</v>
      </c>
      <c r="G327" s="34">
        <f t="shared" si="12"/>
        <v>132.29000000003725</v>
      </c>
      <c r="H327" s="63">
        <f t="shared" si="13"/>
        <v>2.0000000000000001E-4</v>
      </c>
      <c r="I327" s="35" t="s">
        <v>31</v>
      </c>
      <c r="J327" s="35" t="s">
        <v>31</v>
      </c>
      <c r="K327"/>
      <c r="L327"/>
      <c r="M327"/>
      <c r="N327" s="1"/>
      <c r="O327" s="1"/>
      <c r="P327" s="1"/>
      <c r="Q327" s="1"/>
    </row>
    <row r="328" spans="1:17" s="17" customFormat="1">
      <c r="A328" s="33" t="s">
        <v>585</v>
      </c>
      <c r="B328" s="1" t="s">
        <v>586</v>
      </c>
      <c r="C328" s="1" t="s">
        <v>38</v>
      </c>
      <c r="D328" s="1" t="s">
        <v>587</v>
      </c>
      <c r="E328" s="71">
        <v>562574.30000000005</v>
      </c>
      <c r="F328" s="41">
        <v>562662.49</v>
      </c>
      <c r="G328" s="34">
        <f t="shared" si="12"/>
        <v>88.189999999944121</v>
      </c>
      <c r="H328" s="63">
        <f t="shared" si="13"/>
        <v>2.0000000000000001E-4</v>
      </c>
      <c r="I328" s="35" t="s">
        <v>31</v>
      </c>
      <c r="J328" s="35" t="s">
        <v>31</v>
      </c>
      <c r="K328"/>
      <c r="L328"/>
      <c r="M328"/>
      <c r="N328" s="1"/>
      <c r="O328" s="1"/>
      <c r="P328" s="1"/>
      <c r="Q328" s="1"/>
    </row>
    <row r="329" spans="1:17" s="17" customFormat="1">
      <c r="A329" s="33" t="s">
        <v>585</v>
      </c>
      <c r="B329" s="1" t="s">
        <v>586</v>
      </c>
      <c r="C329" s="1" t="s">
        <v>81</v>
      </c>
      <c r="D329" s="1" t="s">
        <v>588</v>
      </c>
      <c r="E329" s="71">
        <v>1036805.6</v>
      </c>
      <c r="F329" s="41">
        <v>1036959.89</v>
      </c>
      <c r="G329" s="34">
        <f t="shared" ref="G329:G392" si="14">SUM(F329-E329)</f>
        <v>154.29000000003725</v>
      </c>
      <c r="H329" s="63">
        <f t="shared" si="13"/>
        <v>1E-4</v>
      </c>
      <c r="I329" s="35" t="s">
        <v>31</v>
      </c>
      <c r="J329" s="35" t="s">
        <v>31</v>
      </c>
      <c r="K329"/>
      <c r="L329"/>
      <c r="M329"/>
      <c r="N329" s="1"/>
      <c r="O329" s="1"/>
      <c r="P329" s="1"/>
      <c r="Q329" s="1"/>
    </row>
    <row r="330" spans="1:17" s="17" customFormat="1">
      <c r="A330" s="33" t="s">
        <v>585</v>
      </c>
      <c r="B330" s="1" t="s">
        <v>586</v>
      </c>
      <c r="C330" s="1" t="s">
        <v>392</v>
      </c>
      <c r="D330" s="1" t="s">
        <v>589</v>
      </c>
      <c r="E330" s="71">
        <v>450859.62</v>
      </c>
      <c r="F330" s="41">
        <v>451009.67</v>
      </c>
      <c r="G330" s="34">
        <f t="shared" si="14"/>
        <v>150.04999999998836</v>
      </c>
      <c r="H330" s="63">
        <f t="shared" si="13"/>
        <v>2.9999999999999997E-4</v>
      </c>
      <c r="I330" s="35" t="s">
        <v>31</v>
      </c>
      <c r="J330" s="35" t="s">
        <v>31</v>
      </c>
      <c r="K330"/>
      <c r="L330"/>
      <c r="M330"/>
      <c r="N330" s="1"/>
      <c r="O330" s="1"/>
      <c r="P330" s="1"/>
      <c r="Q330" s="1"/>
    </row>
    <row r="331" spans="1:17" s="17" customFormat="1">
      <c r="A331" s="33" t="s">
        <v>585</v>
      </c>
      <c r="B331" s="1" t="s">
        <v>586</v>
      </c>
      <c r="C331" s="1" t="s">
        <v>67</v>
      </c>
      <c r="D331" s="1" t="s">
        <v>590</v>
      </c>
      <c r="E331" s="71">
        <v>2981738.04</v>
      </c>
      <c r="F331" s="41">
        <v>2982197.47</v>
      </c>
      <c r="G331" s="34">
        <f t="shared" si="14"/>
        <v>459.43000000016764</v>
      </c>
      <c r="H331" s="63">
        <f t="shared" si="13"/>
        <v>2.0000000000000001E-4</v>
      </c>
      <c r="I331" s="35" t="s">
        <v>31</v>
      </c>
      <c r="J331" s="35" t="s">
        <v>31</v>
      </c>
      <c r="K331"/>
      <c r="L331"/>
      <c r="M331"/>
      <c r="N331" s="1"/>
      <c r="O331" s="1"/>
      <c r="P331" s="1"/>
      <c r="Q331" s="1"/>
    </row>
    <row r="332" spans="1:17" s="17" customFormat="1">
      <c r="A332" s="33" t="s">
        <v>585</v>
      </c>
      <c r="B332" s="1" t="s">
        <v>586</v>
      </c>
      <c r="C332" s="1" t="s">
        <v>85</v>
      </c>
      <c r="D332" s="1" t="s">
        <v>591</v>
      </c>
      <c r="E332" s="71">
        <v>1771073.08</v>
      </c>
      <c r="F332" s="41">
        <v>1771355.83</v>
      </c>
      <c r="G332" s="34">
        <f t="shared" si="14"/>
        <v>282.75</v>
      </c>
      <c r="H332" s="63">
        <f t="shared" si="13"/>
        <v>2.0000000000000001E-4</v>
      </c>
      <c r="I332" s="35" t="s">
        <v>31</v>
      </c>
      <c r="J332" s="35" t="s">
        <v>31</v>
      </c>
      <c r="K332"/>
      <c r="L332"/>
      <c r="M332"/>
      <c r="N332" s="1"/>
      <c r="O332" s="1"/>
      <c r="P332" s="1"/>
      <c r="Q332" s="1"/>
    </row>
    <row r="333" spans="1:17" s="17" customFormat="1">
      <c r="A333" s="33" t="s">
        <v>585</v>
      </c>
      <c r="B333" s="1" t="s">
        <v>586</v>
      </c>
      <c r="C333" s="1" t="s">
        <v>356</v>
      </c>
      <c r="D333" s="1" t="s">
        <v>592</v>
      </c>
      <c r="E333" s="71">
        <v>490636.5</v>
      </c>
      <c r="F333" s="41">
        <v>490752.72</v>
      </c>
      <c r="G333" s="34">
        <f t="shared" si="14"/>
        <v>116.21999999997206</v>
      </c>
      <c r="H333" s="63">
        <f t="shared" si="13"/>
        <v>2.0000000000000001E-4</v>
      </c>
      <c r="I333" s="35" t="s">
        <v>31</v>
      </c>
      <c r="J333" s="35" t="s">
        <v>31</v>
      </c>
      <c r="K333"/>
      <c r="L333"/>
      <c r="M333"/>
      <c r="N333" s="1"/>
      <c r="O333" s="1"/>
      <c r="P333" s="1"/>
      <c r="Q333" s="1"/>
    </row>
    <row r="334" spans="1:17" s="17" customFormat="1">
      <c r="A334" s="33" t="s">
        <v>593</v>
      </c>
      <c r="B334" s="1" t="s">
        <v>594</v>
      </c>
      <c r="C334" s="1" t="s">
        <v>38</v>
      </c>
      <c r="D334" s="1" t="s">
        <v>595</v>
      </c>
      <c r="E334" s="71">
        <v>17878.29</v>
      </c>
      <c r="F334" s="41">
        <v>17878.29</v>
      </c>
      <c r="G334" s="34">
        <f t="shared" si="14"/>
        <v>0</v>
      </c>
      <c r="H334" s="63">
        <f t="shared" si="13"/>
        <v>0</v>
      </c>
      <c r="I334" s="35">
        <v>1</v>
      </c>
      <c r="J334" s="35">
        <v>1</v>
      </c>
      <c r="K334"/>
      <c r="L334"/>
      <c r="M334"/>
      <c r="N334" s="1"/>
      <c r="O334" s="1"/>
      <c r="P334" s="1"/>
      <c r="Q334" s="1"/>
    </row>
    <row r="335" spans="1:17" s="17" customFormat="1">
      <c r="A335" s="33" t="s">
        <v>593</v>
      </c>
      <c r="B335" s="1" t="s">
        <v>594</v>
      </c>
      <c r="C335" s="1" t="s">
        <v>596</v>
      </c>
      <c r="D335" s="1" t="s">
        <v>597</v>
      </c>
      <c r="E335" s="71">
        <v>1368050.36</v>
      </c>
      <c r="F335" s="41">
        <v>1368255.12</v>
      </c>
      <c r="G335" s="34">
        <f t="shared" si="14"/>
        <v>204.76000000000931</v>
      </c>
      <c r="H335" s="63">
        <f t="shared" si="13"/>
        <v>1E-4</v>
      </c>
      <c r="I335" s="35" t="s">
        <v>31</v>
      </c>
      <c r="J335" s="35" t="s">
        <v>31</v>
      </c>
      <c r="K335"/>
      <c r="L335"/>
      <c r="M335"/>
      <c r="N335" s="1"/>
      <c r="O335" s="1"/>
      <c r="P335" s="1"/>
      <c r="Q335" s="1"/>
    </row>
    <row r="336" spans="1:17" s="17" customFormat="1">
      <c r="A336" s="33" t="s">
        <v>593</v>
      </c>
      <c r="B336" s="1" t="s">
        <v>594</v>
      </c>
      <c r="C336" s="1" t="s">
        <v>598</v>
      </c>
      <c r="D336" s="1" t="s">
        <v>599</v>
      </c>
      <c r="E336" s="71">
        <v>1594909.75</v>
      </c>
      <c r="F336" s="41">
        <v>1595074.5</v>
      </c>
      <c r="G336" s="34">
        <f t="shared" si="14"/>
        <v>164.75</v>
      </c>
      <c r="H336" s="63">
        <f t="shared" si="13"/>
        <v>1E-4</v>
      </c>
      <c r="I336" s="35" t="s">
        <v>31</v>
      </c>
      <c r="J336" s="35" t="s">
        <v>31</v>
      </c>
      <c r="K336"/>
      <c r="L336"/>
      <c r="M336"/>
      <c r="N336" s="1"/>
      <c r="O336" s="1"/>
      <c r="P336" s="1"/>
      <c r="Q336" s="1"/>
    </row>
    <row r="337" spans="1:17" s="17" customFormat="1">
      <c r="A337" s="33" t="s">
        <v>593</v>
      </c>
      <c r="B337" s="1" t="s">
        <v>594</v>
      </c>
      <c r="C337" s="1" t="s">
        <v>600</v>
      </c>
      <c r="D337" s="1" t="s">
        <v>601</v>
      </c>
      <c r="E337" s="71">
        <v>1833188.39</v>
      </c>
      <c r="F337" s="41">
        <v>1833377.49</v>
      </c>
      <c r="G337" s="34">
        <f t="shared" si="14"/>
        <v>189.10000000009313</v>
      </c>
      <c r="H337" s="63">
        <f t="shared" si="13"/>
        <v>1E-4</v>
      </c>
      <c r="I337" s="35" t="s">
        <v>31</v>
      </c>
      <c r="J337" s="35" t="s">
        <v>31</v>
      </c>
      <c r="K337"/>
      <c r="L337"/>
      <c r="M337"/>
      <c r="N337" s="1"/>
      <c r="O337" s="1"/>
      <c r="P337" s="1"/>
      <c r="Q337" s="1"/>
    </row>
    <row r="338" spans="1:17" s="17" customFormat="1">
      <c r="A338" s="33" t="s">
        <v>593</v>
      </c>
      <c r="B338" s="1" t="s">
        <v>594</v>
      </c>
      <c r="C338" s="1" t="s">
        <v>602</v>
      </c>
      <c r="D338" s="1" t="s">
        <v>603</v>
      </c>
      <c r="E338" s="71">
        <v>2713356.17</v>
      </c>
      <c r="F338" s="41">
        <v>2713633.98</v>
      </c>
      <c r="G338" s="34">
        <f t="shared" si="14"/>
        <v>277.81000000005588</v>
      </c>
      <c r="H338" s="63">
        <f t="shared" si="13"/>
        <v>1E-4</v>
      </c>
      <c r="I338" s="35" t="s">
        <v>31</v>
      </c>
      <c r="J338" s="35" t="s">
        <v>31</v>
      </c>
      <c r="K338"/>
      <c r="L338"/>
      <c r="M338"/>
      <c r="N338" s="1"/>
      <c r="O338" s="1"/>
      <c r="P338" s="1"/>
      <c r="Q338" s="1"/>
    </row>
    <row r="339" spans="1:17" s="17" customFormat="1">
      <c r="A339" s="33" t="s">
        <v>593</v>
      </c>
      <c r="B339" s="1" t="s">
        <v>594</v>
      </c>
      <c r="C339" s="1" t="s">
        <v>604</v>
      </c>
      <c r="D339" s="1" t="s">
        <v>605</v>
      </c>
      <c r="E339" s="71">
        <v>1913497.15</v>
      </c>
      <c r="F339" s="41">
        <v>1913693.14</v>
      </c>
      <c r="G339" s="34">
        <f t="shared" si="14"/>
        <v>195.98999999999069</v>
      </c>
      <c r="H339" s="63">
        <f t="shared" si="13"/>
        <v>1E-4</v>
      </c>
      <c r="I339" s="35" t="s">
        <v>31</v>
      </c>
      <c r="J339" s="35" t="s">
        <v>31</v>
      </c>
      <c r="K339"/>
      <c r="L339"/>
      <c r="M339"/>
      <c r="N339" s="1"/>
      <c r="O339" s="1"/>
      <c r="P339" s="1"/>
      <c r="Q339" s="1"/>
    </row>
    <row r="340" spans="1:17" s="17" customFormat="1">
      <c r="A340" s="33" t="s">
        <v>593</v>
      </c>
      <c r="B340" s="1" t="s">
        <v>594</v>
      </c>
      <c r="C340" s="1" t="s">
        <v>606</v>
      </c>
      <c r="D340" s="1" t="s">
        <v>607</v>
      </c>
      <c r="E340" s="71">
        <v>2293844.85</v>
      </c>
      <c r="F340" s="41">
        <v>2294079.98</v>
      </c>
      <c r="G340" s="34">
        <f t="shared" si="14"/>
        <v>235.12999999988824</v>
      </c>
      <c r="H340" s="63">
        <f t="shared" si="13"/>
        <v>1E-4</v>
      </c>
      <c r="I340" s="35" t="s">
        <v>31</v>
      </c>
      <c r="J340" s="35" t="s">
        <v>31</v>
      </c>
      <c r="K340"/>
      <c r="L340"/>
      <c r="M340"/>
      <c r="N340" s="1"/>
      <c r="O340" s="1"/>
      <c r="P340" s="1"/>
      <c r="Q340" s="1"/>
    </row>
    <row r="341" spans="1:17" s="17" customFormat="1">
      <c r="A341" s="33" t="s">
        <v>593</v>
      </c>
      <c r="B341" s="1" t="s">
        <v>594</v>
      </c>
      <c r="C341" s="1" t="s">
        <v>608</v>
      </c>
      <c r="D341" s="1" t="s">
        <v>609</v>
      </c>
      <c r="E341" s="71">
        <v>21801315.649999999</v>
      </c>
      <c r="F341" s="41">
        <v>21803554.23</v>
      </c>
      <c r="G341" s="34">
        <f t="shared" si="14"/>
        <v>2238.5800000019372</v>
      </c>
      <c r="H341" s="63">
        <f t="shared" si="13"/>
        <v>1E-4</v>
      </c>
      <c r="I341" s="35" t="s">
        <v>31</v>
      </c>
      <c r="J341" s="35" t="s">
        <v>31</v>
      </c>
      <c r="K341"/>
      <c r="L341"/>
      <c r="M341"/>
      <c r="N341" s="1"/>
      <c r="O341" s="1"/>
      <c r="P341" s="1"/>
      <c r="Q341" s="1"/>
    </row>
    <row r="342" spans="1:17" s="17" customFormat="1">
      <c r="A342" s="33" t="s">
        <v>593</v>
      </c>
      <c r="B342" s="1" t="s">
        <v>594</v>
      </c>
      <c r="C342" s="1" t="s">
        <v>610</v>
      </c>
      <c r="D342" s="1" t="s">
        <v>611</v>
      </c>
      <c r="E342" s="71">
        <v>3251740.24</v>
      </c>
      <c r="F342" s="41">
        <v>3252102.52</v>
      </c>
      <c r="G342" s="34">
        <f t="shared" si="14"/>
        <v>362.27999999979511</v>
      </c>
      <c r="H342" s="63">
        <f t="shared" si="13"/>
        <v>1E-4</v>
      </c>
      <c r="I342" s="35" t="s">
        <v>31</v>
      </c>
      <c r="J342" s="35" t="s">
        <v>31</v>
      </c>
      <c r="K342"/>
      <c r="L342"/>
      <c r="M342"/>
      <c r="N342" s="1"/>
      <c r="O342" s="1"/>
      <c r="P342" s="1"/>
      <c r="Q342" s="1"/>
    </row>
    <row r="343" spans="1:17" s="17" customFormat="1">
      <c r="A343" s="33" t="s">
        <v>593</v>
      </c>
      <c r="B343" s="1" t="s">
        <v>594</v>
      </c>
      <c r="C343" s="1" t="s">
        <v>612</v>
      </c>
      <c r="D343" s="1" t="s">
        <v>613</v>
      </c>
      <c r="E343" s="71">
        <v>7500353.4900000002</v>
      </c>
      <c r="F343" s="41">
        <v>7501128.1100000003</v>
      </c>
      <c r="G343" s="34">
        <f t="shared" si="14"/>
        <v>774.62000000011176</v>
      </c>
      <c r="H343" s="63">
        <f t="shared" si="13"/>
        <v>1E-4</v>
      </c>
      <c r="I343" s="35" t="s">
        <v>31</v>
      </c>
      <c r="J343" s="35" t="s">
        <v>31</v>
      </c>
      <c r="K343"/>
      <c r="L343"/>
      <c r="M343"/>
      <c r="N343" s="1"/>
      <c r="O343" s="1"/>
      <c r="P343" s="1"/>
      <c r="Q343" s="1"/>
    </row>
    <row r="344" spans="1:17" s="17" customFormat="1">
      <c r="A344" s="33" t="s">
        <v>593</v>
      </c>
      <c r="B344" s="1" t="s">
        <v>594</v>
      </c>
      <c r="C344" s="1" t="s">
        <v>614</v>
      </c>
      <c r="D344" s="1" t="s">
        <v>615</v>
      </c>
      <c r="E344" s="71">
        <v>258383.85</v>
      </c>
      <c r="F344" s="41">
        <v>258383.85</v>
      </c>
      <c r="G344" s="34">
        <f t="shared" si="14"/>
        <v>0</v>
      </c>
      <c r="H344" s="63">
        <f t="shared" si="13"/>
        <v>0</v>
      </c>
      <c r="I344" s="35"/>
      <c r="J344" s="35"/>
      <c r="K344"/>
      <c r="L344"/>
      <c r="M344"/>
      <c r="N344" s="1"/>
      <c r="O344" s="1"/>
      <c r="P344" s="1"/>
      <c r="Q344" s="1"/>
    </row>
    <row r="345" spans="1:17" s="17" customFormat="1">
      <c r="A345" s="33" t="s">
        <v>593</v>
      </c>
      <c r="B345" s="1" t="s">
        <v>594</v>
      </c>
      <c r="C345" s="1" t="s">
        <v>616</v>
      </c>
      <c r="D345" s="1" t="s">
        <v>617</v>
      </c>
      <c r="E345" s="71">
        <v>119029911</v>
      </c>
      <c r="F345" s="41">
        <v>118871517.19</v>
      </c>
      <c r="G345" s="34">
        <f t="shared" si="14"/>
        <v>-158393.81000000238</v>
      </c>
      <c r="H345" s="63">
        <f t="shared" si="13"/>
        <v>-1.2999999999999999E-3</v>
      </c>
      <c r="I345" s="35" t="s">
        <v>31</v>
      </c>
      <c r="J345" s="35" t="s">
        <v>31</v>
      </c>
      <c r="K345"/>
      <c r="L345"/>
      <c r="M345"/>
      <c r="N345" s="1"/>
      <c r="O345" s="1"/>
      <c r="P345" s="1"/>
      <c r="Q345" s="1"/>
    </row>
    <row r="346" spans="1:17" s="17" customFormat="1">
      <c r="A346" s="33" t="s">
        <v>593</v>
      </c>
      <c r="B346" s="1" t="s">
        <v>594</v>
      </c>
      <c r="C346" s="1" t="s">
        <v>618</v>
      </c>
      <c r="D346" s="1" t="s">
        <v>619</v>
      </c>
      <c r="E346" s="71">
        <v>8497697.1600000001</v>
      </c>
      <c r="F346" s="41">
        <v>8498574.2699999996</v>
      </c>
      <c r="G346" s="34">
        <f t="shared" si="14"/>
        <v>877.10999999940395</v>
      </c>
      <c r="H346" s="63">
        <f t="shared" ref="H346:H409" si="15">ROUND(G346/E346,4)</f>
        <v>1E-4</v>
      </c>
      <c r="I346" s="35" t="s">
        <v>31</v>
      </c>
      <c r="J346" s="35" t="s">
        <v>31</v>
      </c>
      <c r="K346"/>
      <c r="L346"/>
      <c r="M346"/>
      <c r="N346" s="1"/>
      <c r="O346" s="1"/>
      <c r="P346" s="1"/>
      <c r="Q346" s="1"/>
    </row>
    <row r="347" spans="1:17" s="17" customFormat="1">
      <c r="A347" s="33" t="s">
        <v>593</v>
      </c>
      <c r="B347" s="1" t="s">
        <v>594</v>
      </c>
      <c r="C347" s="1" t="s">
        <v>50</v>
      </c>
      <c r="D347" s="1" t="s">
        <v>620</v>
      </c>
      <c r="E347" s="71">
        <v>56600002.32</v>
      </c>
      <c r="F347" s="41">
        <v>56611456.740000002</v>
      </c>
      <c r="G347" s="34">
        <f t="shared" si="14"/>
        <v>11454.420000001788</v>
      </c>
      <c r="H347" s="63">
        <f t="shared" si="15"/>
        <v>2.0000000000000001E-4</v>
      </c>
      <c r="I347" s="35" t="s">
        <v>31</v>
      </c>
      <c r="J347" s="35" t="s">
        <v>31</v>
      </c>
      <c r="K347"/>
      <c r="L347"/>
      <c r="M347"/>
      <c r="N347" s="1"/>
      <c r="O347" s="1"/>
      <c r="P347" s="1"/>
      <c r="Q347" s="1"/>
    </row>
    <row r="348" spans="1:17" s="17" customFormat="1">
      <c r="A348" s="33" t="s">
        <v>593</v>
      </c>
      <c r="B348" s="1" t="s">
        <v>594</v>
      </c>
      <c r="C348" s="1" t="s">
        <v>103</v>
      </c>
      <c r="D348" s="1" t="s">
        <v>621</v>
      </c>
      <c r="E348" s="71">
        <v>90463.01</v>
      </c>
      <c r="F348" s="41">
        <v>90463.01</v>
      </c>
      <c r="G348" s="34">
        <f t="shared" si="14"/>
        <v>0</v>
      </c>
      <c r="H348" s="63">
        <f t="shared" si="15"/>
        <v>0</v>
      </c>
      <c r="I348" s="35">
        <v>1</v>
      </c>
      <c r="J348" s="35" t="s">
        <v>31</v>
      </c>
      <c r="K348"/>
      <c r="L348"/>
      <c r="M348"/>
      <c r="N348" s="1"/>
      <c r="O348" s="1"/>
      <c r="P348" s="1"/>
      <c r="Q348" s="1"/>
    </row>
    <row r="349" spans="1:17" s="17" customFormat="1">
      <c r="A349" s="33" t="s">
        <v>593</v>
      </c>
      <c r="B349" s="1" t="s">
        <v>594</v>
      </c>
      <c r="C349" s="1" t="s">
        <v>40</v>
      </c>
      <c r="D349" s="1" t="s">
        <v>622</v>
      </c>
      <c r="E349" s="71">
        <v>15789939.369999999</v>
      </c>
      <c r="F349" s="41">
        <v>15792915.99</v>
      </c>
      <c r="G349" s="34">
        <f t="shared" si="14"/>
        <v>2976.6200000010431</v>
      </c>
      <c r="H349" s="63">
        <f t="shared" si="15"/>
        <v>2.0000000000000001E-4</v>
      </c>
      <c r="I349" s="35" t="s">
        <v>31</v>
      </c>
      <c r="J349" s="35" t="s">
        <v>31</v>
      </c>
      <c r="K349"/>
      <c r="L349"/>
      <c r="M349"/>
      <c r="N349" s="1"/>
      <c r="O349" s="1"/>
      <c r="P349" s="1"/>
      <c r="Q349" s="1"/>
    </row>
    <row r="350" spans="1:17" s="17" customFormat="1">
      <c r="A350" s="33" t="s">
        <v>593</v>
      </c>
      <c r="B350" s="1" t="s">
        <v>594</v>
      </c>
      <c r="C350" s="1" t="s">
        <v>83</v>
      </c>
      <c r="D350" s="1" t="s">
        <v>623</v>
      </c>
      <c r="E350" s="71">
        <v>12167567.359999999</v>
      </c>
      <c r="F350" s="41">
        <v>12170948.75</v>
      </c>
      <c r="G350" s="34">
        <f t="shared" si="14"/>
        <v>3381.390000000596</v>
      </c>
      <c r="H350" s="63">
        <f t="shared" si="15"/>
        <v>2.9999999999999997E-4</v>
      </c>
      <c r="I350" s="35" t="s">
        <v>31</v>
      </c>
      <c r="J350" s="35" t="s">
        <v>31</v>
      </c>
      <c r="K350"/>
      <c r="L350"/>
      <c r="M350"/>
      <c r="N350" s="1"/>
      <c r="O350" s="1"/>
      <c r="P350" s="1"/>
      <c r="Q350" s="1"/>
    </row>
    <row r="351" spans="1:17" s="17" customFormat="1">
      <c r="A351" s="33" t="s">
        <v>593</v>
      </c>
      <c r="B351" s="1" t="s">
        <v>594</v>
      </c>
      <c r="C351" s="1" t="s">
        <v>61</v>
      </c>
      <c r="D351" s="1" t="s">
        <v>624</v>
      </c>
      <c r="E351" s="71">
        <v>6986604.0099999998</v>
      </c>
      <c r="F351" s="41">
        <v>6987814.9699999997</v>
      </c>
      <c r="G351" s="34">
        <f t="shared" si="14"/>
        <v>1210.9599999999627</v>
      </c>
      <c r="H351" s="63">
        <f t="shared" si="15"/>
        <v>2.0000000000000001E-4</v>
      </c>
      <c r="I351" s="35" t="s">
        <v>31</v>
      </c>
      <c r="J351" s="35" t="s">
        <v>31</v>
      </c>
      <c r="K351"/>
      <c r="L351"/>
      <c r="M351"/>
      <c r="N351" s="1"/>
      <c r="O351" s="1"/>
      <c r="P351" s="1"/>
      <c r="Q351" s="1"/>
    </row>
    <row r="352" spans="1:17" s="17" customFormat="1">
      <c r="A352" s="33" t="s">
        <v>593</v>
      </c>
      <c r="B352" s="1" t="s">
        <v>594</v>
      </c>
      <c r="C352" s="1" t="s">
        <v>91</v>
      </c>
      <c r="D352" s="1" t="s">
        <v>625</v>
      </c>
      <c r="E352" s="71">
        <v>3134696.26</v>
      </c>
      <c r="F352" s="41">
        <v>3135276.34</v>
      </c>
      <c r="G352" s="34">
        <f t="shared" si="14"/>
        <v>580.08000000007451</v>
      </c>
      <c r="H352" s="63">
        <f t="shared" si="15"/>
        <v>2.0000000000000001E-4</v>
      </c>
      <c r="I352" s="35" t="s">
        <v>31</v>
      </c>
      <c r="J352" s="35" t="s">
        <v>31</v>
      </c>
      <c r="K352"/>
      <c r="L352"/>
      <c r="M352"/>
      <c r="N352" s="1"/>
      <c r="O352" s="1"/>
      <c r="P352" s="1"/>
      <c r="Q352" s="1"/>
    </row>
    <row r="353" spans="1:17" s="17" customFormat="1">
      <c r="A353" s="33" t="s">
        <v>593</v>
      </c>
      <c r="B353" s="1" t="s">
        <v>594</v>
      </c>
      <c r="C353" s="1" t="s">
        <v>117</v>
      </c>
      <c r="D353" s="1" t="s">
        <v>626</v>
      </c>
      <c r="E353" s="71">
        <v>36984583.789999999</v>
      </c>
      <c r="F353" s="41">
        <v>36998094.799999997</v>
      </c>
      <c r="G353" s="34">
        <f t="shared" si="14"/>
        <v>13511.009999997914</v>
      </c>
      <c r="H353" s="63">
        <f t="shared" si="15"/>
        <v>4.0000000000000002E-4</v>
      </c>
      <c r="I353" s="35" t="s">
        <v>31</v>
      </c>
      <c r="J353" s="35" t="s">
        <v>31</v>
      </c>
      <c r="K353"/>
      <c r="L353"/>
      <c r="M353"/>
      <c r="N353" s="1"/>
      <c r="O353" s="1"/>
      <c r="P353" s="1"/>
      <c r="Q353" s="1"/>
    </row>
    <row r="354" spans="1:17" s="17" customFormat="1">
      <c r="A354" s="33" t="s">
        <v>593</v>
      </c>
      <c r="B354" s="1" t="s">
        <v>594</v>
      </c>
      <c r="C354" s="1" t="s">
        <v>379</v>
      </c>
      <c r="D354" s="1" t="s">
        <v>627</v>
      </c>
      <c r="E354" s="71">
        <v>2370328.41</v>
      </c>
      <c r="F354" s="41">
        <v>2370831.2599999998</v>
      </c>
      <c r="G354" s="34">
        <f t="shared" si="14"/>
        <v>502.84999999962747</v>
      </c>
      <c r="H354" s="63">
        <f t="shared" si="15"/>
        <v>2.0000000000000001E-4</v>
      </c>
      <c r="I354" s="35" t="s">
        <v>31</v>
      </c>
      <c r="J354" s="35" t="s">
        <v>31</v>
      </c>
      <c r="K354"/>
      <c r="L354"/>
      <c r="M354"/>
      <c r="N354" s="1"/>
      <c r="O354" s="1"/>
      <c r="P354" s="1"/>
      <c r="Q354" s="1"/>
    </row>
    <row r="355" spans="1:17" s="17" customFormat="1">
      <c r="A355" s="33" t="s">
        <v>593</v>
      </c>
      <c r="B355" s="1" t="s">
        <v>594</v>
      </c>
      <c r="C355" s="1" t="s">
        <v>628</v>
      </c>
      <c r="D355" s="1" t="s">
        <v>629</v>
      </c>
      <c r="E355" s="71">
        <v>2629455.37</v>
      </c>
      <c r="F355" s="41">
        <v>2631454.2599999998</v>
      </c>
      <c r="G355" s="34">
        <f t="shared" si="14"/>
        <v>1998.8899999996647</v>
      </c>
      <c r="H355" s="63">
        <f t="shared" si="15"/>
        <v>8.0000000000000004E-4</v>
      </c>
      <c r="I355" s="35" t="s">
        <v>31</v>
      </c>
      <c r="J355" s="35" t="s">
        <v>31</v>
      </c>
      <c r="K355"/>
      <c r="L355"/>
      <c r="M355"/>
      <c r="N355" s="1"/>
      <c r="O355" s="1"/>
      <c r="P355" s="1"/>
      <c r="Q355" s="1"/>
    </row>
    <row r="356" spans="1:17" s="17" customFormat="1">
      <c r="A356" s="33" t="s">
        <v>593</v>
      </c>
      <c r="B356" s="1" t="s">
        <v>594</v>
      </c>
      <c r="C356" s="1" t="s">
        <v>468</v>
      </c>
      <c r="D356" s="1" t="s">
        <v>630</v>
      </c>
      <c r="E356" s="71">
        <v>44978172.590000004</v>
      </c>
      <c r="F356" s="41">
        <v>44986036.310000002</v>
      </c>
      <c r="G356" s="34">
        <f t="shared" si="14"/>
        <v>7863.7199999988079</v>
      </c>
      <c r="H356" s="63">
        <f t="shared" si="15"/>
        <v>2.0000000000000001E-4</v>
      </c>
      <c r="I356" s="35" t="s">
        <v>31</v>
      </c>
      <c r="J356" s="35" t="s">
        <v>31</v>
      </c>
      <c r="K356"/>
      <c r="L356"/>
      <c r="M356"/>
      <c r="N356" s="1"/>
      <c r="O356" s="1"/>
      <c r="P356" s="1"/>
      <c r="Q356" s="1"/>
    </row>
    <row r="357" spans="1:17" s="17" customFormat="1">
      <c r="A357" s="33" t="s">
        <v>593</v>
      </c>
      <c r="B357" s="1" t="s">
        <v>594</v>
      </c>
      <c r="C357" s="1" t="s">
        <v>631</v>
      </c>
      <c r="D357" s="1" t="s">
        <v>632</v>
      </c>
      <c r="E357" s="71">
        <v>4485059.5599999996</v>
      </c>
      <c r="F357" s="41">
        <v>4485805.01</v>
      </c>
      <c r="G357" s="34">
        <f t="shared" si="14"/>
        <v>745.45000000018626</v>
      </c>
      <c r="H357" s="63">
        <f t="shared" si="15"/>
        <v>2.0000000000000001E-4</v>
      </c>
      <c r="I357" s="35" t="s">
        <v>31</v>
      </c>
      <c r="J357" s="35" t="s">
        <v>31</v>
      </c>
      <c r="K357"/>
      <c r="L357"/>
      <c r="M357"/>
      <c r="N357" s="1"/>
      <c r="O357" s="1"/>
      <c r="P357" s="1"/>
      <c r="Q357" s="1"/>
    </row>
    <row r="358" spans="1:17" s="17" customFormat="1">
      <c r="A358" s="33" t="s">
        <v>593</v>
      </c>
      <c r="B358" s="1" t="s">
        <v>594</v>
      </c>
      <c r="C358" s="1" t="s">
        <v>572</v>
      </c>
      <c r="D358" s="1" t="s">
        <v>633</v>
      </c>
      <c r="E358" s="71">
        <v>9336584.6699999999</v>
      </c>
      <c r="F358" s="41">
        <v>9337721.1099999994</v>
      </c>
      <c r="G358" s="34">
        <f t="shared" si="14"/>
        <v>1136.4399999994785</v>
      </c>
      <c r="H358" s="63">
        <f t="shared" si="15"/>
        <v>1E-4</v>
      </c>
      <c r="I358" s="35" t="s">
        <v>31</v>
      </c>
      <c r="J358" s="35" t="s">
        <v>31</v>
      </c>
      <c r="K358"/>
      <c r="L358"/>
      <c r="M358"/>
      <c r="N358" s="1"/>
      <c r="O358" s="1"/>
      <c r="P358" s="1"/>
      <c r="Q358" s="1"/>
    </row>
    <row r="359" spans="1:17" s="17" customFormat="1">
      <c r="A359" s="33" t="s">
        <v>593</v>
      </c>
      <c r="B359" s="1" t="s">
        <v>594</v>
      </c>
      <c r="C359" s="1" t="s">
        <v>435</v>
      </c>
      <c r="D359" s="1" t="s">
        <v>634</v>
      </c>
      <c r="E359" s="71">
        <v>97683677.349999994</v>
      </c>
      <c r="F359" s="41">
        <v>97706035.939999998</v>
      </c>
      <c r="G359" s="34">
        <f t="shared" si="14"/>
        <v>22358.590000003576</v>
      </c>
      <c r="H359" s="63">
        <f t="shared" si="15"/>
        <v>2.0000000000000001E-4</v>
      </c>
      <c r="I359" s="35" t="s">
        <v>31</v>
      </c>
      <c r="J359" s="35" t="s">
        <v>31</v>
      </c>
      <c r="K359"/>
      <c r="L359"/>
      <c r="M359"/>
      <c r="N359" s="1"/>
      <c r="O359" s="1"/>
      <c r="P359" s="1"/>
      <c r="Q359" s="1"/>
    </row>
    <row r="360" spans="1:17" s="17" customFormat="1">
      <c r="A360" s="33" t="s">
        <v>593</v>
      </c>
      <c r="B360" s="1" t="s">
        <v>594</v>
      </c>
      <c r="C360" s="1" t="s">
        <v>635</v>
      </c>
      <c r="D360" s="1" t="s">
        <v>636</v>
      </c>
      <c r="E360" s="71">
        <v>784484.65</v>
      </c>
      <c r="F360" s="41">
        <v>784565.75</v>
      </c>
      <c r="G360" s="34">
        <f t="shared" si="14"/>
        <v>81.099999999976717</v>
      </c>
      <c r="H360" s="63">
        <f t="shared" si="15"/>
        <v>1E-4</v>
      </c>
      <c r="I360" s="35" t="s">
        <v>31</v>
      </c>
      <c r="J360" s="35" t="s">
        <v>31</v>
      </c>
      <c r="K360"/>
      <c r="L360"/>
      <c r="M360"/>
      <c r="N360" s="1"/>
      <c r="O360" s="1"/>
      <c r="P360" s="1"/>
      <c r="Q360" s="1"/>
    </row>
    <row r="361" spans="1:17" s="17" customFormat="1">
      <c r="A361" s="20" t="s">
        <v>593</v>
      </c>
      <c r="B361" s="21" t="s">
        <v>594</v>
      </c>
      <c r="C361" s="21" t="s">
        <v>637</v>
      </c>
      <c r="D361" s="21" t="s">
        <v>638</v>
      </c>
      <c r="E361" s="71">
        <v>1604845.14</v>
      </c>
      <c r="F361" s="41">
        <v>1605010.73</v>
      </c>
      <c r="G361" s="34">
        <f t="shared" si="14"/>
        <v>165.59000000008382</v>
      </c>
      <c r="H361" s="63">
        <f t="shared" si="15"/>
        <v>1E-4</v>
      </c>
      <c r="I361" s="35" t="s">
        <v>31</v>
      </c>
      <c r="J361" s="35" t="s">
        <v>31</v>
      </c>
      <c r="K361"/>
      <c r="L361"/>
      <c r="M361"/>
      <c r="N361" s="1"/>
      <c r="O361" s="1"/>
      <c r="P361" s="1"/>
      <c r="Q361" s="1"/>
    </row>
    <row r="362" spans="1:17" s="17" customFormat="1">
      <c r="A362" s="20" t="s">
        <v>593</v>
      </c>
      <c r="B362" s="21" t="s">
        <v>594</v>
      </c>
      <c r="C362" s="21" t="s">
        <v>639</v>
      </c>
      <c r="D362" s="21" t="s">
        <v>640</v>
      </c>
      <c r="E362" s="71">
        <v>1170538.6399999999</v>
      </c>
      <c r="F362" s="41">
        <v>1170659.42</v>
      </c>
      <c r="G362" s="34">
        <f t="shared" si="14"/>
        <v>120.78000000002794</v>
      </c>
      <c r="H362" s="63">
        <f t="shared" si="15"/>
        <v>1E-4</v>
      </c>
      <c r="I362" s="35" t="s">
        <v>31</v>
      </c>
      <c r="J362" s="35" t="s">
        <v>31</v>
      </c>
      <c r="K362"/>
      <c r="L362"/>
      <c r="M362"/>
      <c r="N362" s="1"/>
      <c r="O362" s="1"/>
      <c r="P362" s="1"/>
      <c r="Q362" s="1"/>
    </row>
    <row r="363" spans="1:17" s="17" customFormat="1">
      <c r="A363" s="20" t="s">
        <v>593</v>
      </c>
      <c r="B363" s="21" t="s">
        <v>594</v>
      </c>
      <c r="C363" s="21" t="s">
        <v>641</v>
      </c>
      <c r="D363" s="21" t="s">
        <v>642</v>
      </c>
      <c r="E363" s="71">
        <v>465464.6</v>
      </c>
      <c r="F363" s="41">
        <v>465512.54</v>
      </c>
      <c r="G363" s="34">
        <f t="shared" si="14"/>
        <v>47.940000000002328</v>
      </c>
      <c r="H363" s="63">
        <f t="shared" si="15"/>
        <v>1E-4</v>
      </c>
      <c r="I363" s="35" t="s">
        <v>31</v>
      </c>
      <c r="J363" s="35" t="s">
        <v>31</v>
      </c>
      <c r="K363"/>
      <c r="L363"/>
      <c r="M363"/>
      <c r="N363" s="1"/>
      <c r="O363" s="1"/>
      <c r="P363" s="1"/>
      <c r="Q363" s="1"/>
    </row>
    <row r="364" spans="1:17" s="17" customFormat="1">
      <c r="A364" s="29" t="s">
        <v>593</v>
      </c>
      <c r="B364" s="30" t="s">
        <v>594</v>
      </c>
      <c r="C364" s="30" t="s">
        <v>643</v>
      </c>
      <c r="D364" s="30" t="s">
        <v>644</v>
      </c>
      <c r="E364" s="71">
        <v>181038310.63</v>
      </c>
      <c r="F364" s="41">
        <v>180826301.21000001</v>
      </c>
      <c r="G364" s="34">
        <f t="shared" si="14"/>
        <v>-212009.41999998689</v>
      </c>
      <c r="H364" s="63">
        <f t="shared" si="15"/>
        <v>-1.1999999999999999E-3</v>
      </c>
      <c r="I364" s="35" t="s">
        <v>31</v>
      </c>
      <c r="J364" s="35" t="s">
        <v>31</v>
      </c>
      <c r="K364"/>
      <c r="L364"/>
      <c r="M364"/>
      <c r="N364" s="1"/>
      <c r="O364" s="1"/>
      <c r="P364" s="1"/>
      <c r="Q364" s="1"/>
    </row>
    <row r="365" spans="1:17" s="17" customFormat="1">
      <c r="A365" s="29" t="s">
        <v>593</v>
      </c>
      <c r="B365" s="30" t="s">
        <v>594</v>
      </c>
      <c r="C365" s="30" t="s">
        <v>645</v>
      </c>
      <c r="D365" s="30" t="s">
        <v>646</v>
      </c>
      <c r="E365" s="71">
        <v>21626549.829999998</v>
      </c>
      <c r="F365" s="41">
        <v>21628782.109999999</v>
      </c>
      <c r="G365" s="34">
        <f t="shared" si="14"/>
        <v>2232.2800000011921</v>
      </c>
      <c r="H365" s="63">
        <f t="shared" si="15"/>
        <v>1E-4</v>
      </c>
      <c r="I365" s="35" t="s">
        <v>31</v>
      </c>
      <c r="J365" s="35" t="s">
        <v>31</v>
      </c>
      <c r="K365"/>
      <c r="L365"/>
      <c r="M365"/>
      <c r="N365" s="1"/>
      <c r="O365" s="1"/>
      <c r="P365" s="1"/>
      <c r="Q365" s="1"/>
    </row>
    <row r="366" spans="1:17" s="17" customFormat="1">
      <c r="A366" s="29" t="s">
        <v>593</v>
      </c>
      <c r="B366" s="30" t="s">
        <v>594</v>
      </c>
      <c r="C366" s="30" t="s">
        <v>647</v>
      </c>
      <c r="D366" s="30" t="s">
        <v>648</v>
      </c>
      <c r="E366" s="71">
        <v>8708272.0299999993</v>
      </c>
      <c r="F366" s="41">
        <v>8709170.8499999996</v>
      </c>
      <c r="G366" s="34">
        <f t="shared" si="14"/>
        <v>898.82000000029802</v>
      </c>
      <c r="H366" s="63">
        <f t="shared" si="15"/>
        <v>1E-4</v>
      </c>
      <c r="I366" s="35" t="s">
        <v>31</v>
      </c>
      <c r="J366" s="35" t="s">
        <v>31</v>
      </c>
      <c r="K366"/>
      <c r="L366"/>
      <c r="M366"/>
      <c r="N366" s="1"/>
      <c r="O366" s="1"/>
      <c r="P366" s="1"/>
      <c r="Q366" s="1"/>
    </row>
    <row r="367" spans="1:17" s="17" customFormat="1">
      <c r="A367" s="29" t="s">
        <v>593</v>
      </c>
      <c r="B367" s="30" t="s">
        <v>594</v>
      </c>
      <c r="C367" s="30" t="s">
        <v>649</v>
      </c>
      <c r="D367" s="30" t="s">
        <v>650</v>
      </c>
      <c r="E367" s="71">
        <v>4535057.55</v>
      </c>
      <c r="F367" s="41">
        <v>4535525.57</v>
      </c>
      <c r="G367" s="34">
        <f t="shared" si="14"/>
        <v>468.02000000048429</v>
      </c>
      <c r="H367" s="63">
        <f t="shared" si="15"/>
        <v>1E-4</v>
      </c>
      <c r="I367" s="35" t="s">
        <v>31</v>
      </c>
      <c r="J367" s="35" t="s">
        <v>31</v>
      </c>
      <c r="K367"/>
      <c r="L367"/>
      <c r="M367"/>
      <c r="N367" s="1"/>
      <c r="O367" s="1"/>
      <c r="P367" s="1"/>
      <c r="Q367" s="1"/>
    </row>
    <row r="368" spans="1:17" s="17" customFormat="1">
      <c r="A368" s="20" t="s">
        <v>593</v>
      </c>
      <c r="B368" s="21" t="s">
        <v>594</v>
      </c>
      <c r="C368" s="21" t="s">
        <v>651</v>
      </c>
      <c r="D368" s="21" t="s">
        <v>652</v>
      </c>
      <c r="E368" s="71">
        <v>4672676.51</v>
      </c>
      <c r="F368" s="41">
        <v>4673158.82</v>
      </c>
      <c r="G368" s="34">
        <f t="shared" si="14"/>
        <v>482.31000000052154</v>
      </c>
      <c r="H368" s="63">
        <f t="shared" si="15"/>
        <v>1E-4</v>
      </c>
      <c r="I368" s="35" t="s">
        <v>31</v>
      </c>
      <c r="J368" s="35" t="s">
        <v>31</v>
      </c>
      <c r="K368"/>
      <c r="L368"/>
      <c r="M368"/>
      <c r="N368" s="1"/>
      <c r="O368" s="1"/>
      <c r="P368" s="1"/>
      <c r="Q368" s="1"/>
    </row>
    <row r="369" spans="1:17" s="17" customFormat="1">
      <c r="A369" s="48" t="s">
        <v>593</v>
      </c>
      <c r="B369" s="48" t="s">
        <v>653</v>
      </c>
      <c r="C369" s="48" t="s">
        <v>654</v>
      </c>
      <c r="D369" s="48" t="s">
        <v>655</v>
      </c>
      <c r="E369" s="71">
        <v>127294.39999999999</v>
      </c>
      <c r="F369" s="41">
        <v>127307.43</v>
      </c>
      <c r="G369" s="34">
        <f t="shared" si="14"/>
        <v>13.029999999998836</v>
      </c>
      <c r="H369" s="63">
        <f t="shared" si="15"/>
        <v>1E-4</v>
      </c>
      <c r="I369" s="35" t="s">
        <v>31</v>
      </c>
      <c r="J369" s="35" t="s">
        <v>31</v>
      </c>
      <c r="K369"/>
      <c r="L369"/>
      <c r="M369"/>
      <c r="N369" s="1"/>
      <c r="O369" s="1"/>
      <c r="P369" s="1"/>
      <c r="Q369" s="1"/>
    </row>
    <row r="370" spans="1:17" s="17" customFormat="1">
      <c r="A370" s="33" t="s">
        <v>656</v>
      </c>
      <c r="B370" s="1" t="s">
        <v>657</v>
      </c>
      <c r="C370" s="1" t="s">
        <v>453</v>
      </c>
      <c r="D370" s="1" t="s">
        <v>658</v>
      </c>
      <c r="E370" s="71">
        <v>1410511.72</v>
      </c>
      <c r="F370" s="41">
        <v>1410717.55</v>
      </c>
      <c r="G370" s="34">
        <f t="shared" si="14"/>
        <v>205.83000000007451</v>
      </c>
      <c r="H370" s="63">
        <f t="shared" si="15"/>
        <v>1E-4</v>
      </c>
      <c r="I370" s="35" t="s">
        <v>31</v>
      </c>
      <c r="J370" s="35" t="s">
        <v>31</v>
      </c>
      <c r="K370"/>
      <c r="L370"/>
      <c r="M370"/>
      <c r="N370" s="1"/>
      <c r="O370" s="1"/>
      <c r="P370" s="1"/>
      <c r="Q370" s="1"/>
    </row>
    <row r="371" spans="1:17" s="17" customFormat="1">
      <c r="A371" s="33" t="s">
        <v>656</v>
      </c>
      <c r="B371" s="1" t="s">
        <v>657</v>
      </c>
      <c r="C371" s="1" t="s">
        <v>50</v>
      </c>
      <c r="D371" s="1" t="s">
        <v>659</v>
      </c>
      <c r="E371" s="71">
        <v>4023004.66</v>
      </c>
      <c r="F371" s="41">
        <v>4023750.45</v>
      </c>
      <c r="G371" s="34">
        <f t="shared" si="14"/>
        <v>745.79000000003725</v>
      </c>
      <c r="H371" s="63">
        <f t="shared" si="15"/>
        <v>2.0000000000000001E-4</v>
      </c>
      <c r="I371" s="35" t="s">
        <v>31</v>
      </c>
      <c r="J371" s="35" t="s">
        <v>31</v>
      </c>
      <c r="K371"/>
      <c r="L371"/>
      <c r="M371"/>
      <c r="N371" s="1"/>
      <c r="O371" s="1"/>
      <c r="P371" s="1"/>
      <c r="Q371" s="1"/>
    </row>
    <row r="372" spans="1:17" s="17" customFormat="1">
      <c r="A372" s="33" t="s">
        <v>656</v>
      </c>
      <c r="B372" s="1" t="s">
        <v>657</v>
      </c>
      <c r="C372" s="1" t="s">
        <v>81</v>
      </c>
      <c r="D372" s="1" t="s">
        <v>660</v>
      </c>
      <c r="E372" s="71">
        <v>4856384.0199999996</v>
      </c>
      <c r="F372" s="41">
        <v>4857080.41</v>
      </c>
      <c r="G372" s="34">
        <f t="shared" si="14"/>
        <v>696.39000000059605</v>
      </c>
      <c r="H372" s="63">
        <f t="shared" si="15"/>
        <v>1E-4</v>
      </c>
      <c r="I372" s="35" t="s">
        <v>31</v>
      </c>
      <c r="J372" s="35" t="s">
        <v>31</v>
      </c>
      <c r="K372"/>
      <c r="L372"/>
      <c r="M372"/>
      <c r="N372" s="1"/>
      <c r="O372" s="1"/>
      <c r="P372" s="1"/>
      <c r="Q372" s="1"/>
    </row>
    <row r="373" spans="1:17" s="17" customFormat="1">
      <c r="A373" s="33" t="s">
        <v>656</v>
      </c>
      <c r="B373" s="1" t="s">
        <v>657</v>
      </c>
      <c r="C373" s="1" t="s">
        <v>103</v>
      </c>
      <c r="D373" s="1" t="s">
        <v>661</v>
      </c>
      <c r="E373" s="71">
        <v>3904975.93</v>
      </c>
      <c r="F373" s="41">
        <v>3905524.95</v>
      </c>
      <c r="G373" s="34">
        <f t="shared" si="14"/>
        <v>549.02000000001863</v>
      </c>
      <c r="H373" s="63">
        <f t="shared" si="15"/>
        <v>1E-4</v>
      </c>
      <c r="I373" s="35" t="s">
        <v>31</v>
      </c>
      <c r="J373" s="35" t="s">
        <v>31</v>
      </c>
      <c r="K373"/>
      <c r="L373"/>
      <c r="M373"/>
      <c r="N373" s="1"/>
      <c r="O373" s="1"/>
      <c r="P373" s="1"/>
      <c r="Q373" s="1"/>
    </row>
    <row r="374" spans="1:17" s="17" customFormat="1">
      <c r="A374" s="33" t="s">
        <v>656</v>
      </c>
      <c r="B374" s="1" t="s">
        <v>657</v>
      </c>
      <c r="C374" s="1" t="s">
        <v>40</v>
      </c>
      <c r="D374" s="1" t="s">
        <v>662</v>
      </c>
      <c r="E374" s="71">
        <v>3597853.07</v>
      </c>
      <c r="F374" s="41">
        <v>3598430</v>
      </c>
      <c r="G374" s="34">
        <f t="shared" si="14"/>
        <v>576.93000000016764</v>
      </c>
      <c r="H374" s="63">
        <f t="shared" si="15"/>
        <v>2.0000000000000001E-4</v>
      </c>
      <c r="I374" s="35" t="s">
        <v>31</v>
      </c>
      <c r="J374" s="35" t="s">
        <v>31</v>
      </c>
      <c r="K374"/>
      <c r="L374"/>
      <c r="M374"/>
      <c r="N374" s="1"/>
      <c r="O374" s="1"/>
      <c r="P374" s="1"/>
      <c r="Q374" s="1"/>
    </row>
    <row r="375" spans="1:17" s="17" customFormat="1">
      <c r="A375" s="33" t="s">
        <v>656</v>
      </c>
      <c r="B375" s="1" t="s">
        <v>657</v>
      </c>
      <c r="C375" s="1" t="s">
        <v>106</v>
      </c>
      <c r="D375" s="1" t="s">
        <v>663</v>
      </c>
      <c r="E375" s="71">
        <v>2540385.4500000002</v>
      </c>
      <c r="F375" s="41">
        <v>2540699.12</v>
      </c>
      <c r="G375" s="34">
        <f t="shared" si="14"/>
        <v>313.66999999992549</v>
      </c>
      <c r="H375" s="63">
        <f t="shared" si="15"/>
        <v>1E-4</v>
      </c>
      <c r="I375" s="35" t="s">
        <v>31</v>
      </c>
      <c r="J375" s="35" t="s">
        <v>31</v>
      </c>
      <c r="K375"/>
      <c r="L375"/>
      <c r="M375"/>
      <c r="N375" s="1"/>
      <c r="O375" s="1"/>
      <c r="P375" s="1"/>
      <c r="Q375" s="1"/>
    </row>
    <row r="376" spans="1:17" s="17" customFormat="1">
      <c r="A376" s="33" t="s">
        <v>656</v>
      </c>
      <c r="B376" s="1" t="s">
        <v>657</v>
      </c>
      <c r="C376" s="1" t="s">
        <v>83</v>
      </c>
      <c r="D376" s="1" t="s">
        <v>664</v>
      </c>
      <c r="E376" s="71">
        <v>616617.92000000004</v>
      </c>
      <c r="F376" s="41">
        <v>616709.14</v>
      </c>
      <c r="G376" s="34">
        <f t="shared" si="14"/>
        <v>91.21999999997206</v>
      </c>
      <c r="H376" s="63">
        <f t="shared" si="15"/>
        <v>1E-4</v>
      </c>
      <c r="I376" s="35" t="s">
        <v>31</v>
      </c>
      <c r="J376" s="35" t="s">
        <v>31</v>
      </c>
      <c r="K376"/>
      <c r="L376"/>
      <c r="M376"/>
      <c r="N376" s="1"/>
      <c r="O376" s="1"/>
      <c r="P376" s="1"/>
      <c r="Q376" s="1"/>
    </row>
    <row r="377" spans="1:17" s="17" customFormat="1">
      <c r="A377" s="33" t="s">
        <v>656</v>
      </c>
      <c r="B377" s="1" t="s">
        <v>657</v>
      </c>
      <c r="C377" s="1" t="s">
        <v>61</v>
      </c>
      <c r="D377" s="1" t="s">
        <v>168</v>
      </c>
      <c r="E377" s="71">
        <v>1269984.51</v>
      </c>
      <c r="F377" s="41">
        <v>1270157.0900000001</v>
      </c>
      <c r="G377" s="34">
        <f t="shared" si="14"/>
        <v>172.58000000007451</v>
      </c>
      <c r="H377" s="63">
        <f t="shared" si="15"/>
        <v>1E-4</v>
      </c>
      <c r="I377" s="35" t="s">
        <v>31</v>
      </c>
      <c r="J377" s="35" t="s">
        <v>31</v>
      </c>
      <c r="K377"/>
      <c r="L377"/>
      <c r="M377"/>
      <c r="N377" s="1"/>
      <c r="O377" s="1"/>
      <c r="P377" s="1"/>
      <c r="Q377" s="1"/>
    </row>
    <row r="378" spans="1:17" s="17" customFormat="1">
      <c r="A378" s="33" t="s">
        <v>656</v>
      </c>
      <c r="B378" s="1" t="s">
        <v>657</v>
      </c>
      <c r="C378" s="1" t="s">
        <v>237</v>
      </c>
      <c r="D378" s="1" t="s">
        <v>665</v>
      </c>
      <c r="E378" s="71">
        <v>2012855.8</v>
      </c>
      <c r="F378" s="41">
        <v>2013107.01</v>
      </c>
      <c r="G378" s="34">
        <f t="shared" si="14"/>
        <v>251.20999999996275</v>
      </c>
      <c r="H378" s="63">
        <f t="shared" si="15"/>
        <v>1E-4</v>
      </c>
      <c r="I378" s="35" t="s">
        <v>31</v>
      </c>
      <c r="J378" s="35" t="s">
        <v>31</v>
      </c>
      <c r="K378"/>
      <c r="L378"/>
      <c r="M378"/>
      <c r="N378" s="1"/>
      <c r="O378" s="1"/>
      <c r="P378" s="1"/>
      <c r="Q378" s="1"/>
    </row>
    <row r="379" spans="1:17" s="17" customFormat="1">
      <c r="A379" s="33" t="s">
        <v>666</v>
      </c>
      <c r="B379" s="1" t="s">
        <v>667</v>
      </c>
      <c r="C379" s="1" t="s">
        <v>399</v>
      </c>
      <c r="D379" s="1" t="s">
        <v>668</v>
      </c>
      <c r="E379" s="71">
        <v>257146.37</v>
      </c>
      <c r="F379" s="41">
        <v>257258.67</v>
      </c>
      <c r="G379" s="34">
        <f t="shared" si="14"/>
        <v>112.30000000001746</v>
      </c>
      <c r="H379" s="63">
        <f t="shared" si="15"/>
        <v>4.0000000000000002E-4</v>
      </c>
      <c r="I379" s="35" t="s">
        <v>31</v>
      </c>
      <c r="J379" s="35" t="s">
        <v>31</v>
      </c>
      <c r="K379"/>
      <c r="L379"/>
      <c r="M379"/>
      <c r="N379" s="1"/>
      <c r="O379" s="1"/>
      <c r="P379" s="1"/>
      <c r="Q379" s="1"/>
    </row>
    <row r="380" spans="1:17" s="17" customFormat="1">
      <c r="A380" s="33" t="s">
        <v>666</v>
      </c>
      <c r="B380" s="1" t="s">
        <v>667</v>
      </c>
      <c r="C380" s="1" t="s">
        <v>407</v>
      </c>
      <c r="D380" s="1" t="s">
        <v>669</v>
      </c>
      <c r="E380" s="71">
        <v>136147.28</v>
      </c>
      <c r="F380" s="41">
        <v>136202.26999999999</v>
      </c>
      <c r="G380" s="34">
        <f t="shared" si="14"/>
        <v>54.989999999990687</v>
      </c>
      <c r="H380" s="63">
        <f t="shared" si="15"/>
        <v>4.0000000000000002E-4</v>
      </c>
      <c r="I380" s="35" t="s">
        <v>31</v>
      </c>
      <c r="J380" s="35" t="s">
        <v>31</v>
      </c>
      <c r="K380"/>
      <c r="L380"/>
      <c r="M380"/>
      <c r="N380" s="1"/>
      <c r="O380" s="1"/>
      <c r="P380" s="1"/>
      <c r="Q380" s="1"/>
    </row>
    <row r="381" spans="1:17" s="17" customFormat="1">
      <c r="A381" s="33" t="s">
        <v>666</v>
      </c>
      <c r="B381" s="1" t="s">
        <v>667</v>
      </c>
      <c r="C381" s="1" t="s">
        <v>267</v>
      </c>
      <c r="D381" s="1" t="s">
        <v>670</v>
      </c>
      <c r="E381" s="71">
        <v>53324.82</v>
      </c>
      <c r="F381" s="41">
        <v>53356.02</v>
      </c>
      <c r="G381" s="34">
        <f t="shared" si="14"/>
        <v>31.19999999999709</v>
      </c>
      <c r="H381" s="63">
        <f t="shared" si="15"/>
        <v>5.9999999999999995E-4</v>
      </c>
      <c r="I381" s="35">
        <v>1</v>
      </c>
      <c r="J381" s="35" t="s">
        <v>31</v>
      </c>
      <c r="K381"/>
      <c r="L381"/>
      <c r="M381"/>
      <c r="N381" s="1"/>
      <c r="O381" s="1"/>
      <c r="P381" s="1"/>
      <c r="Q381" s="1"/>
    </row>
    <row r="382" spans="1:17" s="17" customFormat="1">
      <c r="A382" s="33" t="s">
        <v>666</v>
      </c>
      <c r="B382" s="1" t="s">
        <v>667</v>
      </c>
      <c r="C382" s="1" t="s">
        <v>671</v>
      </c>
      <c r="D382" s="1" t="s">
        <v>672</v>
      </c>
      <c r="E382" s="71">
        <v>949197.09</v>
      </c>
      <c r="F382" s="41">
        <v>949392.13</v>
      </c>
      <c r="G382" s="34">
        <f t="shared" si="14"/>
        <v>195.04000000003725</v>
      </c>
      <c r="H382" s="63">
        <f t="shared" si="15"/>
        <v>2.0000000000000001E-4</v>
      </c>
      <c r="I382" s="35" t="s">
        <v>31</v>
      </c>
      <c r="J382" s="35" t="s">
        <v>31</v>
      </c>
      <c r="K382"/>
      <c r="L382"/>
      <c r="M382"/>
      <c r="N382" s="1"/>
      <c r="O382" s="1"/>
      <c r="P382" s="1"/>
      <c r="Q382" s="1"/>
    </row>
    <row r="383" spans="1:17" s="17" customFormat="1">
      <c r="A383" s="33" t="s">
        <v>666</v>
      </c>
      <c r="B383" s="1" t="s">
        <v>667</v>
      </c>
      <c r="C383" s="1" t="s">
        <v>673</v>
      </c>
      <c r="D383" s="1" t="s">
        <v>674</v>
      </c>
      <c r="E383" s="71">
        <v>1302053.6499999999</v>
      </c>
      <c r="F383" s="41">
        <v>1302240.49</v>
      </c>
      <c r="G383" s="34">
        <f t="shared" si="14"/>
        <v>186.84000000008382</v>
      </c>
      <c r="H383" s="63">
        <f t="shared" si="15"/>
        <v>1E-4</v>
      </c>
      <c r="I383" s="35" t="s">
        <v>31</v>
      </c>
      <c r="J383" s="35" t="s">
        <v>31</v>
      </c>
      <c r="K383"/>
      <c r="L383"/>
      <c r="M383"/>
      <c r="N383" s="1"/>
      <c r="O383" s="1"/>
      <c r="P383" s="1"/>
      <c r="Q383" s="1"/>
    </row>
    <row r="384" spans="1:17" s="17" customFormat="1">
      <c r="A384" s="33" t="s">
        <v>666</v>
      </c>
      <c r="B384" s="1" t="s">
        <v>667</v>
      </c>
      <c r="C384" s="1" t="s">
        <v>81</v>
      </c>
      <c r="D384" s="1" t="s">
        <v>675</v>
      </c>
      <c r="E384" s="71">
        <v>2507453.5299999998</v>
      </c>
      <c r="F384" s="41">
        <v>2507947.4900000002</v>
      </c>
      <c r="G384" s="34">
        <f t="shared" si="14"/>
        <v>493.96000000042841</v>
      </c>
      <c r="H384" s="63">
        <f t="shared" si="15"/>
        <v>2.0000000000000001E-4</v>
      </c>
      <c r="I384" s="35" t="s">
        <v>31</v>
      </c>
      <c r="J384" s="35" t="s">
        <v>31</v>
      </c>
      <c r="K384"/>
      <c r="L384"/>
      <c r="M384"/>
      <c r="N384" s="1"/>
      <c r="O384" s="1"/>
      <c r="P384" s="1"/>
      <c r="Q384" s="1"/>
    </row>
    <row r="385" spans="1:17" s="17" customFormat="1">
      <c r="A385" s="33" t="s">
        <v>666</v>
      </c>
      <c r="B385" s="1" t="s">
        <v>667</v>
      </c>
      <c r="C385" s="1" t="s">
        <v>42</v>
      </c>
      <c r="D385" s="1" t="s">
        <v>676</v>
      </c>
      <c r="E385" s="71">
        <v>171903.39</v>
      </c>
      <c r="F385" s="41">
        <v>172005.59</v>
      </c>
      <c r="G385" s="34">
        <f t="shared" si="14"/>
        <v>102.19999999998254</v>
      </c>
      <c r="H385" s="63">
        <f t="shared" si="15"/>
        <v>5.9999999999999995E-4</v>
      </c>
      <c r="I385" s="35">
        <v>1</v>
      </c>
      <c r="J385" s="35" t="s">
        <v>31</v>
      </c>
      <c r="K385"/>
      <c r="L385"/>
      <c r="M385"/>
      <c r="N385" s="1"/>
      <c r="O385" s="1"/>
      <c r="P385" s="1"/>
      <c r="Q385" s="1"/>
    </row>
    <row r="386" spans="1:17" s="17" customFormat="1">
      <c r="A386" s="33" t="s">
        <v>666</v>
      </c>
      <c r="B386" s="1" t="s">
        <v>667</v>
      </c>
      <c r="C386" s="1" t="s">
        <v>215</v>
      </c>
      <c r="D386" s="1" t="s">
        <v>677</v>
      </c>
      <c r="E386" s="71">
        <v>902672.28</v>
      </c>
      <c r="F386" s="41">
        <v>902908.29</v>
      </c>
      <c r="G386" s="34">
        <f t="shared" si="14"/>
        <v>236.01000000000931</v>
      </c>
      <c r="H386" s="63">
        <f t="shared" si="15"/>
        <v>2.9999999999999997E-4</v>
      </c>
      <c r="I386" s="35" t="s">
        <v>31</v>
      </c>
      <c r="J386" s="35" t="s">
        <v>31</v>
      </c>
      <c r="K386"/>
      <c r="L386"/>
      <c r="M386"/>
      <c r="N386" s="1"/>
      <c r="O386" s="1"/>
      <c r="P386" s="1"/>
      <c r="Q386" s="1"/>
    </row>
    <row r="387" spans="1:17" s="17" customFormat="1">
      <c r="A387" s="33" t="s">
        <v>666</v>
      </c>
      <c r="B387" s="1" t="s">
        <v>667</v>
      </c>
      <c r="C387" s="1" t="s">
        <v>46</v>
      </c>
      <c r="D387" s="1" t="s">
        <v>678</v>
      </c>
      <c r="E387" s="71">
        <v>129593.67</v>
      </c>
      <c r="F387" s="41">
        <v>129632.67</v>
      </c>
      <c r="G387" s="34">
        <f t="shared" si="14"/>
        <v>39</v>
      </c>
      <c r="H387" s="63">
        <f t="shared" si="15"/>
        <v>2.9999999999999997E-4</v>
      </c>
      <c r="I387" s="35">
        <v>1</v>
      </c>
      <c r="J387" s="35" t="s">
        <v>31</v>
      </c>
      <c r="K387"/>
      <c r="L387"/>
      <c r="M387"/>
      <c r="N387" s="1"/>
      <c r="O387" s="1"/>
      <c r="P387" s="1"/>
      <c r="Q387" s="1"/>
    </row>
    <row r="388" spans="1:17" s="17" customFormat="1">
      <c r="A388" s="33" t="s">
        <v>666</v>
      </c>
      <c r="B388" s="1" t="s">
        <v>667</v>
      </c>
      <c r="C388" s="1" t="s">
        <v>331</v>
      </c>
      <c r="D388" s="1" t="s">
        <v>679</v>
      </c>
      <c r="E388" s="71">
        <v>1757333.44</v>
      </c>
      <c r="F388" s="41">
        <v>1757686.55</v>
      </c>
      <c r="G388" s="34">
        <f t="shared" si="14"/>
        <v>353.11000000010245</v>
      </c>
      <c r="H388" s="63">
        <f t="shared" si="15"/>
        <v>2.0000000000000001E-4</v>
      </c>
      <c r="I388" s="35" t="s">
        <v>31</v>
      </c>
      <c r="J388" s="35" t="s">
        <v>31</v>
      </c>
      <c r="K388"/>
      <c r="L388"/>
      <c r="M388"/>
      <c r="N388" s="1"/>
      <c r="O388" s="1"/>
      <c r="P388" s="1"/>
      <c r="Q388" s="1"/>
    </row>
    <row r="389" spans="1:17" s="17" customFormat="1">
      <c r="A389" s="33" t="s">
        <v>666</v>
      </c>
      <c r="B389" s="1" t="s">
        <v>667</v>
      </c>
      <c r="C389" s="1" t="s">
        <v>680</v>
      </c>
      <c r="D389" s="1" t="s">
        <v>681</v>
      </c>
      <c r="E389" s="71">
        <v>685658.36</v>
      </c>
      <c r="F389" s="41">
        <v>685846.63</v>
      </c>
      <c r="G389" s="34">
        <f t="shared" si="14"/>
        <v>188.27000000001863</v>
      </c>
      <c r="H389" s="63">
        <f t="shared" si="15"/>
        <v>2.9999999999999997E-4</v>
      </c>
      <c r="I389" s="35" t="s">
        <v>31</v>
      </c>
      <c r="J389" s="35" t="s">
        <v>31</v>
      </c>
      <c r="K389"/>
      <c r="L389"/>
      <c r="M389"/>
      <c r="N389" s="1"/>
      <c r="O389" s="1"/>
      <c r="P389" s="1"/>
      <c r="Q389" s="1"/>
    </row>
    <row r="390" spans="1:17" s="17" customFormat="1">
      <c r="A390" s="33" t="s">
        <v>666</v>
      </c>
      <c r="B390" s="1" t="s">
        <v>667</v>
      </c>
      <c r="C390" s="1" t="s">
        <v>358</v>
      </c>
      <c r="D390" s="1" t="s">
        <v>682</v>
      </c>
      <c r="E390" s="71">
        <v>1275273.8500000001</v>
      </c>
      <c r="F390" s="41">
        <v>1275572.02</v>
      </c>
      <c r="G390" s="34">
        <f t="shared" si="14"/>
        <v>298.16999999992549</v>
      </c>
      <c r="H390" s="63">
        <f t="shared" si="15"/>
        <v>2.0000000000000001E-4</v>
      </c>
      <c r="I390" s="35" t="s">
        <v>31</v>
      </c>
      <c r="J390" s="35" t="s">
        <v>31</v>
      </c>
      <c r="K390"/>
      <c r="L390"/>
      <c r="M390"/>
      <c r="N390" s="1"/>
      <c r="O390" s="1"/>
      <c r="P390" s="1"/>
      <c r="Q390" s="1"/>
    </row>
    <row r="391" spans="1:17" s="17" customFormat="1">
      <c r="A391" s="33" t="s">
        <v>683</v>
      </c>
      <c r="B391" s="1" t="s">
        <v>684</v>
      </c>
      <c r="C391" s="1" t="s">
        <v>177</v>
      </c>
      <c r="D391" s="1" t="s">
        <v>685</v>
      </c>
      <c r="E391" s="71">
        <v>320309.56</v>
      </c>
      <c r="F391" s="41">
        <v>320376.75</v>
      </c>
      <c r="G391" s="34">
        <f t="shared" si="14"/>
        <v>67.190000000002328</v>
      </c>
      <c r="H391" s="63">
        <f t="shared" si="15"/>
        <v>2.0000000000000001E-4</v>
      </c>
      <c r="I391" s="35" t="s">
        <v>31</v>
      </c>
      <c r="J391" s="35" t="s">
        <v>31</v>
      </c>
      <c r="K391"/>
      <c r="L391"/>
      <c r="M391"/>
      <c r="N391" s="1"/>
      <c r="O391" s="1"/>
      <c r="P391" s="1"/>
      <c r="Q391" s="1"/>
    </row>
    <row r="392" spans="1:17" s="17" customFormat="1">
      <c r="A392" s="33" t="s">
        <v>683</v>
      </c>
      <c r="B392" s="1" t="s">
        <v>684</v>
      </c>
      <c r="C392" s="1" t="s">
        <v>50</v>
      </c>
      <c r="D392" s="1" t="s">
        <v>686</v>
      </c>
      <c r="E392" s="71">
        <v>2975638.47</v>
      </c>
      <c r="F392" s="41">
        <v>2976081.63</v>
      </c>
      <c r="G392" s="34">
        <f t="shared" si="14"/>
        <v>443.15999999968335</v>
      </c>
      <c r="H392" s="63">
        <f t="shared" si="15"/>
        <v>1E-4</v>
      </c>
      <c r="I392" s="35" t="s">
        <v>31</v>
      </c>
      <c r="J392" s="35" t="s">
        <v>31</v>
      </c>
      <c r="K392"/>
      <c r="L392"/>
      <c r="M392"/>
      <c r="N392" s="1"/>
      <c r="O392" s="1"/>
      <c r="P392" s="1"/>
      <c r="Q392" s="1"/>
    </row>
    <row r="393" spans="1:17" s="17" customFormat="1">
      <c r="A393" s="33" t="s">
        <v>683</v>
      </c>
      <c r="B393" s="1" t="s">
        <v>684</v>
      </c>
      <c r="C393" s="1" t="s">
        <v>392</v>
      </c>
      <c r="D393" s="1" t="s">
        <v>687</v>
      </c>
      <c r="E393" s="71">
        <v>1911372.98</v>
      </c>
      <c r="F393" s="41">
        <v>1911697</v>
      </c>
      <c r="G393" s="34">
        <f t="shared" ref="G393:G456" si="16">SUM(F393-E393)</f>
        <v>324.02000000001863</v>
      </c>
      <c r="H393" s="63">
        <f t="shared" si="15"/>
        <v>2.0000000000000001E-4</v>
      </c>
      <c r="I393" s="35" t="s">
        <v>31</v>
      </c>
      <c r="J393" s="35" t="s">
        <v>31</v>
      </c>
      <c r="K393"/>
      <c r="L393"/>
      <c r="M393"/>
      <c r="N393" s="1"/>
      <c r="O393" s="1"/>
      <c r="P393" s="1"/>
      <c r="Q393" s="1"/>
    </row>
    <row r="394" spans="1:17" s="17" customFormat="1">
      <c r="A394" s="33" t="s">
        <v>683</v>
      </c>
      <c r="B394" s="1" t="s">
        <v>684</v>
      </c>
      <c r="C394" s="1" t="s">
        <v>273</v>
      </c>
      <c r="D394" s="1" t="s">
        <v>688</v>
      </c>
      <c r="E394" s="71">
        <v>3642255.18</v>
      </c>
      <c r="F394" s="41">
        <v>3642778.86</v>
      </c>
      <c r="G394" s="34">
        <f t="shared" si="16"/>
        <v>523.67999999970198</v>
      </c>
      <c r="H394" s="63">
        <f t="shared" si="15"/>
        <v>1E-4</v>
      </c>
      <c r="I394" s="35" t="s">
        <v>31</v>
      </c>
      <c r="J394" s="35" t="s">
        <v>31</v>
      </c>
      <c r="K394"/>
      <c r="L394"/>
      <c r="M394"/>
      <c r="N394" s="1"/>
      <c r="O394" s="1"/>
      <c r="P394" s="1"/>
      <c r="Q394" s="1"/>
    </row>
    <row r="395" spans="1:17" s="17" customFormat="1">
      <c r="A395" s="33" t="s">
        <v>683</v>
      </c>
      <c r="B395" s="1" t="s">
        <v>684</v>
      </c>
      <c r="C395" s="1" t="s">
        <v>403</v>
      </c>
      <c r="D395" s="1" t="s">
        <v>689</v>
      </c>
      <c r="E395" s="71">
        <v>8384121.3099999996</v>
      </c>
      <c r="F395" s="41">
        <v>8385373.3399999999</v>
      </c>
      <c r="G395" s="34">
        <f t="shared" si="16"/>
        <v>1252.0300000002608</v>
      </c>
      <c r="H395" s="63">
        <f t="shared" si="15"/>
        <v>1E-4</v>
      </c>
      <c r="I395" s="35" t="s">
        <v>31</v>
      </c>
      <c r="J395" s="35" t="s">
        <v>31</v>
      </c>
      <c r="K395"/>
      <c r="L395"/>
      <c r="M395"/>
      <c r="N395" s="1"/>
      <c r="O395" s="1"/>
      <c r="P395" s="1"/>
      <c r="Q395" s="1"/>
    </row>
    <row r="396" spans="1:17" s="17" customFormat="1">
      <c r="A396" s="33" t="s">
        <v>683</v>
      </c>
      <c r="B396" s="1" t="s">
        <v>684</v>
      </c>
      <c r="C396" s="1" t="s">
        <v>67</v>
      </c>
      <c r="D396" s="1" t="s">
        <v>690</v>
      </c>
      <c r="E396" s="71">
        <v>1856116.16</v>
      </c>
      <c r="F396" s="41">
        <v>1856427.3</v>
      </c>
      <c r="G396" s="34">
        <f t="shared" si="16"/>
        <v>311.14000000013039</v>
      </c>
      <c r="H396" s="63">
        <f t="shared" si="15"/>
        <v>2.0000000000000001E-4</v>
      </c>
      <c r="I396" s="35" t="s">
        <v>31</v>
      </c>
      <c r="J396" s="35" t="s">
        <v>31</v>
      </c>
      <c r="K396"/>
      <c r="L396"/>
      <c r="M396"/>
      <c r="N396" s="1"/>
      <c r="O396" s="1"/>
      <c r="P396" s="1"/>
      <c r="Q396" s="1"/>
    </row>
    <row r="397" spans="1:17" s="17" customFormat="1">
      <c r="A397" s="33" t="s">
        <v>683</v>
      </c>
      <c r="B397" s="1" t="s">
        <v>684</v>
      </c>
      <c r="C397" s="1" t="s">
        <v>85</v>
      </c>
      <c r="D397" s="1" t="s">
        <v>691</v>
      </c>
      <c r="E397" s="71">
        <v>2447042.5099999998</v>
      </c>
      <c r="F397" s="41">
        <v>2447415.34</v>
      </c>
      <c r="G397" s="34">
        <f t="shared" si="16"/>
        <v>372.83000000007451</v>
      </c>
      <c r="H397" s="63">
        <f t="shared" si="15"/>
        <v>2.0000000000000001E-4</v>
      </c>
      <c r="I397" s="35" t="s">
        <v>31</v>
      </c>
      <c r="J397" s="35" t="s">
        <v>31</v>
      </c>
      <c r="K397"/>
      <c r="L397"/>
      <c r="M397"/>
      <c r="N397" s="1"/>
      <c r="O397" s="1"/>
      <c r="P397" s="1"/>
      <c r="Q397" s="1"/>
    </row>
    <row r="398" spans="1:17" s="17" customFormat="1">
      <c r="A398" s="33" t="s">
        <v>692</v>
      </c>
      <c r="B398" s="1" t="s">
        <v>693</v>
      </c>
      <c r="C398" s="1" t="s">
        <v>694</v>
      </c>
      <c r="D398" s="1" t="s">
        <v>695</v>
      </c>
      <c r="E398" s="71">
        <v>1042966.5</v>
      </c>
      <c r="F398" s="41">
        <v>1043103.35</v>
      </c>
      <c r="G398" s="34">
        <f t="shared" si="16"/>
        <v>136.84999999997672</v>
      </c>
      <c r="H398" s="63">
        <f t="shared" si="15"/>
        <v>1E-4</v>
      </c>
      <c r="I398" s="35" t="s">
        <v>31</v>
      </c>
      <c r="J398" s="35" t="s">
        <v>31</v>
      </c>
      <c r="K398"/>
      <c r="L398"/>
      <c r="M398"/>
      <c r="N398" s="1"/>
      <c r="O398" s="1"/>
      <c r="P398" s="1"/>
      <c r="Q398" s="1"/>
    </row>
    <row r="399" spans="1:17" s="17" customFormat="1">
      <c r="A399" s="33" t="s">
        <v>692</v>
      </c>
      <c r="B399" s="1" t="s">
        <v>693</v>
      </c>
      <c r="C399" s="1" t="s">
        <v>50</v>
      </c>
      <c r="D399" s="1" t="s">
        <v>696</v>
      </c>
      <c r="E399" s="71">
        <v>2596745.14</v>
      </c>
      <c r="F399" s="41">
        <v>2597174.58</v>
      </c>
      <c r="G399" s="34">
        <f t="shared" si="16"/>
        <v>429.43999999994412</v>
      </c>
      <c r="H399" s="63">
        <f t="shared" si="15"/>
        <v>2.0000000000000001E-4</v>
      </c>
      <c r="I399" s="35" t="s">
        <v>31</v>
      </c>
      <c r="J399" s="35" t="s">
        <v>31</v>
      </c>
      <c r="K399"/>
      <c r="L399"/>
      <c r="M399"/>
      <c r="N399" s="1"/>
      <c r="O399" s="1"/>
      <c r="P399" s="1"/>
      <c r="Q399" s="1"/>
    </row>
    <row r="400" spans="1:17" s="17" customFormat="1">
      <c r="A400" s="33" t="s">
        <v>692</v>
      </c>
      <c r="B400" s="1" t="s">
        <v>693</v>
      </c>
      <c r="C400" s="1" t="s">
        <v>83</v>
      </c>
      <c r="D400" s="1" t="s">
        <v>697</v>
      </c>
      <c r="E400" s="71">
        <v>5343399.3499999996</v>
      </c>
      <c r="F400" s="41">
        <v>5344297.34</v>
      </c>
      <c r="G400" s="34">
        <f t="shared" si="16"/>
        <v>897.99000000022352</v>
      </c>
      <c r="H400" s="63">
        <f t="shared" si="15"/>
        <v>2.0000000000000001E-4</v>
      </c>
      <c r="I400" s="35" t="s">
        <v>31</v>
      </c>
      <c r="J400" s="35" t="s">
        <v>31</v>
      </c>
      <c r="K400"/>
      <c r="L400"/>
      <c r="M400"/>
      <c r="N400" s="1"/>
      <c r="O400" s="1"/>
      <c r="P400" s="1"/>
      <c r="Q400" s="1"/>
    </row>
    <row r="401" spans="1:17" s="17" customFormat="1">
      <c r="A401" s="33" t="s">
        <v>698</v>
      </c>
      <c r="B401" s="1" t="s">
        <v>699</v>
      </c>
      <c r="C401" s="1" t="s">
        <v>700</v>
      </c>
      <c r="D401" s="1" t="s">
        <v>701</v>
      </c>
      <c r="E401" s="71">
        <v>684247.72</v>
      </c>
      <c r="F401" s="41">
        <v>684348.14</v>
      </c>
      <c r="G401" s="34">
        <f t="shared" si="16"/>
        <v>100.42000000004191</v>
      </c>
      <c r="H401" s="63">
        <f t="shared" si="15"/>
        <v>1E-4</v>
      </c>
      <c r="I401" s="35" t="s">
        <v>31</v>
      </c>
      <c r="J401" s="35" t="s">
        <v>31</v>
      </c>
      <c r="K401"/>
      <c r="L401"/>
      <c r="M401"/>
      <c r="N401" s="1"/>
      <c r="O401" s="1"/>
      <c r="P401" s="1"/>
      <c r="Q401" s="1"/>
    </row>
    <row r="402" spans="1:17" s="17" customFormat="1">
      <c r="A402" s="33" t="s">
        <v>698</v>
      </c>
      <c r="B402" s="1" t="s">
        <v>699</v>
      </c>
      <c r="C402" s="1" t="s">
        <v>103</v>
      </c>
      <c r="D402" s="1" t="s">
        <v>702</v>
      </c>
      <c r="E402" s="71">
        <v>1185951.3799999999</v>
      </c>
      <c r="F402" s="41">
        <v>1186213.76</v>
      </c>
      <c r="G402" s="34">
        <f t="shared" si="16"/>
        <v>262.38000000012107</v>
      </c>
      <c r="H402" s="63">
        <f t="shared" si="15"/>
        <v>2.0000000000000001E-4</v>
      </c>
      <c r="I402" s="35" t="s">
        <v>31</v>
      </c>
      <c r="J402" s="35" t="s">
        <v>31</v>
      </c>
      <c r="K402"/>
      <c r="L402"/>
      <c r="M402"/>
      <c r="N402" s="1"/>
      <c r="O402" s="1"/>
      <c r="P402" s="1"/>
      <c r="Q402" s="1"/>
    </row>
    <row r="403" spans="1:17" s="17" customFormat="1">
      <c r="A403" s="33" t="s">
        <v>698</v>
      </c>
      <c r="B403" s="1" t="s">
        <v>699</v>
      </c>
      <c r="C403" s="1" t="s">
        <v>192</v>
      </c>
      <c r="D403" s="1" t="s">
        <v>703</v>
      </c>
      <c r="E403" s="71">
        <v>13052443.119999999</v>
      </c>
      <c r="F403" s="41">
        <v>13055964.42</v>
      </c>
      <c r="G403" s="34">
        <f t="shared" si="16"/>
        <v>3521.3000000007451</v>
      </c>
      <c r="H403" s="63">
        <f t="shared" si="15"/>
        <v>2.9999999999999997E-4</v>
      </c>
      <c r="I403" s="35" t="s">
        <v>31</v>
      </c>
      <c r="J403" s="35" t="s">
        <v>31</v>
      </c>
      <c r="K403"/>
      <c r="L403"/>
      <c r="M403"/>
      <c r="N403" s="1"/>
      <c r="O403" s="1"/>
      <c r="P403" s="1"/>
      <c r="Q403" s="1"/>
    </row>
    <row r="404" spans="1:17" s="17" customFormat="1">
      <c r="A404" s="33" t="s">
        <v>698</v>
      </c>
      <c r="B404" s="1" t="s">
        <v>699</v>
      </c>
      <c r="C404" s="1" t="s">
        <v>123</v>
      </c>
      <c r="D404" s="1" t="s">
        <v>704</v>
      </c>
      <c r="E404" s="71">
        <v>3964026.33</v>
      </c>
      <c r="F404" s="41">
        <v>3964833.08</v>
      </c>
      <c r="G404" s="34">
        <f t="shared" si="16"/>
        <v>806.75</v>
      </c>
      <c r="H404" s="63">
        <f t="shared" si="15"/>
        <v>2.0000000000000001E-4</v>
      </c>
      <c r="I404" s="35" t="s">
        <v>31</v>
      </c>
      <c r="J404" s="35" t="s">
        <v>31</v>
      </c>
      <c r="K404"/>
      <c r="L404"/>
      <c r="M404"/>
      <c r="N404" s="1"/>
      <c r="O404" s="1"/>
      <c r="P404" s="1"/>
      <c r="Q404" s="1"/>
    </row>
    <row r="405" spans="1:17" s="17" customFormat="1">
      <c r="A405" s="33" t="s">
        <v>698</v>
      </c>
      <c r="B405" s="1" t="s">
        <v>699</v>
      </c>
      <c r="C405" s="1" t="s">
        <v>472</v>
      </c>
      <c r="D405" s="1" t="s">
        <v>705</v>
      </c>
      <c r="E405" s="71">
        <v>50640.94</v>
      </c>
      <c r="F405" s="41">
        <v>50640.94</v>
      </c>
      <c r="G405" s="34">
        <f t="shared" si="16"/>
        <v>0</v>
      </c>
      <c r="H405" s="63">
        <f t="shared" si="15"/>
        <v>0</v>
      </c>
      <c r="I405" s="35">
        <v>1</v>
      </c>
      <c r="J405" s="35">
        <v>1</v>
      </c>
      <c r="K405"/>
      <c r="L405"/>
      <c r="M405"/>
      <c r="N405" s="1"/>
      <c r="O405" s="1"/>
      <c r="P405" s="1"/>
      <c r="Q405" s="1"/>
    </row>
    <row r="406" spans="1:17" s="17" customFormat="1">
      <c r="A406" s="33" t="s">
        <v>698</v>
      </c>
      <c r="B406" s="1" t="s">
        <v>699</v>
      </c>
      <c r="C406" s="1" t="s">
        <v>246</v>
      </c>
      <c r="D406" s="1" t="s">
        <v>706</v>
      </c>
      <c r="E406" s="71">
        <v>807271.04</v>
      </c>
      <c r="F406" s="41">
        <v>807483.45</v>
      </c>
      <c r="G406" s="34">
        <f t="shared" si="16"/>
        <v>212.40999999991618</v>
      </c>
      <c r="H406" s="63">
        <f t="shared" si="15"/>
        <v>2.9999999999999997E-4</v>
      </c>
      <c r="I406" s="35" t="s">
        <v>31</v>
      </c>
      <c r="J406" s="35" t="s">
        <v>31</v>
      </c>
      <c r="K406"/>
      <c r="L406"/>
      <c r="M406"/>
      <c r="N406" s="1"/>
      <c r="O406" s="1"/>
      <c r="P406" s="1"/>
      <c r="Q406" s="1"/>
    </row>
    <row r="407" spans="1:17" s="17" customFormat="1">
      <c r="A407" s="33" t="s">
        <v>698</v>
      </c>
      <c r="B407" s="1" t="s">
        <v>699</v>
      </c>
      <c r="C407" s="1" t="s">
        <v>485</v>
      </c>
      <c r="D407" s="1" t="s">
        <v>707</v>
      </c>
      <c r="E407" s="71">
        <v>997273.57</v>
      </c>
      <c r="F407" s="41">
        <v>997508.2</v>
      </c>
      <c r="G407" s="34">
        <f t="shared" si="16"/>
        <v>234.63000000000466</v>
      </c>
      <c r="H407" s="63">
        <f t="shared" si="15"/>
        <v>2.0000000000000001E-4</v>
      </c>
      <c r="I407" s="35" t="s">
        <v>31</v>
      </c>
      <c r="J407" s="35" t="s">
        <v>31</v>
      </c>
      <c r="K407"/>
      <c r="L407"/>
      <c r="M407"/>
      <c r="N407" s="1"/>
      <c r="O407" s="1"/>
      <c r="P407" s="1"/>
      <c r="Q407" s="1"/>
    </row>
    <row r="408" spans="1:17" s="17" customFormat="1">
      <c r="A408" s="33" t="s">
        <v>708</v>
      </c>
      <c r="B408" s="1" t="s">
        <v>709</v>
      </c>
      <c r="C408" s="1" t="s">
        <v>535</v>
      </c>
      <c r="D408" s="1" t="s">
        <v>710</v>
      </c>
      <c r="E408" s="71">
        <v>1373322.35</v>
      </c>
      <c r="F408" s="41">
        <v>1373586.87</v>
      </c>
      <c r="G408" s="34">
        <f t="shared" si="16"/>
        <v>264.52000000001863</v>
      </c>
      <c r="H408" s="63">
        <f t="shared" si="15"/>
        <v>2.0000000000000001E-4</v>
      </c>
      <c r="I408" s="35" t="s">
        <v>31</v>
      </c>
      <c r="J408" s="35" t="s">
        <v>31</v>
      </c>
      <c r="K408"/>
      <c r="L408"/>
      <c r="M408"/>
      <c r="N408" s="1"/>
      <c r="O408" s="1"/>
      <c r="P408" s="1"/>
      <c r="Q408" s="1"/>
    </row>
    <row r="409" spans="1:17" s="17" customFormat="1">
      <c r="A409" s="33" t="s">
        <v>708</v>
      </c>
      <c r="B409" s="1" t="s">
        <v>709</v>
      </c>
      <c r="C409" s="1" t="s">
        <v>38</v>
      </c>
      <c r="D409" s="1" t="s">
        <v>711</v>
      </c>
      <c r="E409" s="71">
        <v>1383367.71</v>
      </c>
      <c r="F409" s="41">
        <v>1383615.27</v>
      </c>
      <c r="G409" s="34">
        <f t="shared" si="16"/>
        <v>247.56000000005588</v>
      </c>
      <c r="H409" s="63">
        <f t="shared" si="15"/>
        <v>2.0000000000000001E-4</v>
      </c>
      <c r="I409" s="35" t="s">
        <v>31</v>
      </c>
      <c r="J409" s="35" t="s">
        <v>31</v>
      </c>
      <c r="K409"/>
      <c r="L409"/>
      <c r="M409"/>
      <c r="N409" s="1"/>
      <c r="O409" s="1"/>
      <c r="P409" s="1"/>
      <c r="Q409" s="1"/>
    </row>
    <row r="410" spans="1:17" s="17" customFormat="1">
      <c r="A410" s="33" t="s">
        <v>708</v>
      </c>
      <c r="B410" s="1" t="s">
        <v>709</v>
      </c>
      <c r="C410" s="1" t="s">
        <v>712</v>
      </c>
      <c r="D410" s="1" t="s">
        <v>713</v>
      </c>
      <c r="E410" s="71">
        <v>505916.05</v>
      </c>
      <c r="F410" s="41">
        <v>506017.16</v>
      </c>
      <c r="G410" s="34">
        <f t="shared" si="16"/>
        <v>101.10999999998603</v>
      </c>
      <c r="H410" s="63">
        <f t="shared" ref="H410:H473" si="17">ROUND(G410/E410,4)</f>
        <v>2.0000000000000001E-4</v>
      </c>
      <c r="I410" s="35" t="s">
        <v>31</v>
      </c>
      <c r="J410" s="35" t="s">
        <v>31</v>
      </c>
      <c r="K410"/>
      <c r="L410"/>
      <c r="M410"/>
      <c r="N410" s="1"/>
      <c r="O410" s="1"/>
      <c r="P410" s="1"/>
      <c r="Q410" s="1"/>
    </row>
    <row r="411" spans="1:17" s="17" customFormat="1">
      <c r="A411" s="33" t="s">
        <v>708</v>
      </c>
      <c r="B411" s="1" t="s">
        <v>709</v>
      </c>
      <c r="C411" s="1" t="s">
        <v>714</v>
      </c>
      <c r="D411" s="1" t="s">
        <v>715</v>
      </c>
      <c r="E411" s="71">
        <v>386573.46</v>
      </c>
      <c r="F411" s="41">
        <v>386666.32</v>
      </c>
      <c r="G411" s="34">
        <f t="shared" si="16"/>
        <v>92.85999999998603</v>
      </c>
      <c r="H411" s="63">
        <f t="shared" si="17"/>
        <v>2.0000000000000001E-4</v>
      </c>
      <c r="I411" s="35" t="s">
        <v>31</v>
      </c>
      <c r="J411" s="35" t="s">
        <v>31</v>
      </c>
      <c r="K411"/>
      <c r="L411"/>
      <c r="M411"/>
      <c r="N411" s="1"/>
      <c r="O411" s="1"/>
      <c r="P411" s="1"/>
      <c r="Q411" s="1"/>
    </row>
    <row r="412" spans="1:17" s="17" customFormat="1">
      <c r="A412" s="33" t="s">
        <v>708</v>
      </c>
      <c r="B412" s="1" t="s">
        <v>709</v>
      </c>
      <c r="C412" s="1" t="s">
        <v>716</v>
      </c>
      <c r="D412" s="1" t="s">
        <v>717</v>
      </c>
      <c r="E412" s="71">
        <v>404422.11</v>
      </c>
      <c r="F412" s="41">
        <v>404464.54</v>
      </c>
      <c r="G412" s="34">
        <f t="shared" si="16"/>
        <v>42.429999999993015</v>
      </c>
      <c r="H412" s="63">
        <f t="shared" si="17"/>
        <v>1E-4</v>
      </c>
      <c r="I412" s="35" t="s">
        <v>31</v>
      </c>
      <c r="J412" s="35" t="s">
        <v>31</v>
      </c>
      <c r="K412"/>
      <c r="L412"/>
      <c r="M412"/>
      <c r="N412" s="1"/>
      <c r="O412" s="1"/>
      <c r="P412" s="1"/>
      <c r="Q412" s="1"/>
    </row>
    <row r="413" spans="1:17" s="17" customFormat="1">
      <c r="A413" s="33" t="s">
        <v>708</v>
      </c>
      <c r="B413" s="1" t="s">
        <v>709</v>
      </c>
      <c r="C413" s="1" t="s">
        <v>50</v>
      </c>
      <c r="D413" s="1" t="s">
        <v>718</v>
      </c>
      <c r="E413" s="71">
        <v>3159240.63</v>
      </c>
      <c r="F413" s="41">
        <v>3159708.6</v>
      </c>
      <c r="G413" s="34">
        <f t="shared" si="16"/>
        <v>467.97000000020489</v>
      </c>
      <c r="H413" s="63">
        <f t="shared" si="17"/>
        <v>1E-4</v>
      </c>
      <c r="I413" s="35" t="s">
        <v>31</v>
      </c>
      <c r="J413" s="35" t="s">
        <v>31</v>
      </c>
      <c r="K413"/>
      <c r="L413"/>
      <c r="M413"/>
      <c r="N413" s="1"/>
      <c r="O413" s="1"/>
      <c r="P413" s="1"/>
      <c r="Q413" s="1"/>
    </row>
    <row r="414" spans="1:17" s="17" customFormat="1">
      <c r="A414" s="33" t="s">
        <v>708</v>
      </c>
      <c r="B414" s="1" t="s">
        <v>709</v>
      </c>
      <c r="C414" s="1" t="s">
        <v>81</v>
      </c>
      <c r="D414" s="1" t="s">
        <v>719</v>
      </c>
      <c r="E414" s="71">
        <v>849338.57</v>
      </c>
      <c r="F414" s="41">
        <v>849604</v>
      </c>
      <c r="G414" s="34">
        <f t="shared" si="16"/>
        <v>265.43000000005122</v>
      </c>
      <c r="H414" s="63">
        <f t="shared" si="17"/>
        <v>2.9999999999999997E-4</v>
      </c>
      <c r="I414" s="35" t="s">
        <v>31</v>
      </c>
      <c r="J414" s="35" t="s">
        <v>31</v>
      </c>
      <c r="K414"/>
      <c r="L414"/>
      <c r="M414"/>
      <c r="N414" s="1"/>
      <c r="O414" s="1"/>
      <c r="P414" s="1"/>
      <c r="Q414" s="1"/>
    </row>
    <row r="415" spans="1:17" s="17" customFormat="1">
      <c r="A415" s="33" t="s">
        <v>708</v>
      </c>
      <c r="B415" s="1" t="s">
        <v>709</v>
      </c>
      <c r="C415" s="1" t="s">
        <v>42</v>
      </c>
      <c r="D415" s="1" t="s">
        <v>720</v>
      </c>
      <c r="E415" s="71">
        <v>1294666.8799999999</v>
      </c>
      <c r="F415" s="41">
        <v>1294890.58</v>
      </c>
      <c r="G415" s="34">
        <f t="shared" si="16"/>
        <v>223.70000000018626</v>
      </c>
      <c r="H415" s="63">
        <f t="shared" si="17"/>
        <v>2.0000000000000001E-4</v>
      </c>
      <c r="I415" s="35" t="s">
        <v>31</v>
      </c>
      <c r="J415" s="35" t="s">
        <v>31</v>
      </c>
      <c r="K415"/>
      <c r="L415"/>
      <c r="M415"/>
      <c r="N415" s="1"/>
      <c r="O415" s="1"/>
      <c r="P415" s="1"/>
      <c r="Q415" s="1"/>
    </row>
    <row r="416" spans="1:17" s="17" customFormat="1">
      <c r="A416" s="33" t="s">
        <v>708</v>
      </c>
      <c r="B416" s="1" t="s">
        <v>709</v>
      </c>
      <c r="C416" s="1" t="s">
        <v>392</v>
      </c>
      <c r="D416" s="1" t="s">
        <v>721</v>
      </c>
      <c r="E416" s="71">
        <v>33362.43</v>
      </c>
      <c r="F416" s="41">
        <v>33362.43</v>
      </c>
      <c r="G416" s="34">
        <f t="shared" si="16"/>
        <v>0</v>
      </c>
      <c r="H416" s="63">
        <f t="shared" si="17"/>
        <v>0</v>
      </c>
      <c r="I416" s="35">
        <v>1</v>
      </c>
      <c r="J416" s="35">
        <v>1</v>
      </c>
      <c r="K416"/>
      <c r="L416"/>
      <c r="M416"/>
      <c r="N416" s="1"/>
      <c r="O416" s="1"/>
      <c r="P416" s="1"/>
      <c r="Q416" s="1"/>
    </row>
    <row r="417" spans="1:17" s="17" customFormat="1">
      <c r="A417" s="33" t="s">
        <v>708</v>
      </c>
      <c r="B417" s="1" t="s">
        <v>709</v>
      </c>
      <c r="C417" s="1" t="s">
        <v>255</v>
      </c>
      <c r="D417" s="1" t="s">
        <v>722</v>
      </c>
      <c r="E417" s="71">
        <v>1177408.8600000001</v>
      </c>
      <c r="F417" s="41">
        <v>1177671.32</v>
      </c>
      <c r="G417" s="34">
        <f t="shared" si="16"/>
        <v>262.45999999996275</v>
      </c>
      <c r="H417" s="63">
        <f t="shared" si="17"/>
        <v>2.0000000000000001E-4</v>
      </c>
      <c r="I417" s="35" t="s">
        <v>31</v>
      </c>
      <c r="J417" s="35" t="s">
        <v>31</v>
      </c>
      <c r="K417"/>
      <c r="L417"/>
      <c r="M417"/>
      <c r="N417" s="1"/>
      <c r="O417" s="1"/>
      <c r="P417" s="1"/>
      <c r="Q417" s="1"/>
    </row>
    <row r="418" spans="1:17" s="17" customFormat="1">
      <c r="A418" s="33" t="s">
        <v>708</v>
      </c>
      <c r="B418" s="1" t="s">
        <v>709</v>
      </c>
      <c r="C418" s="1" t="s">
        <v>44</v>
      </c>
      <c r="D418" s="1" t="s">
        <v>723</v>
      </c>
      <c r="E418" s="71">
        <v>733068.54</v>
      </c>
      <c r="F418" s="41">
        <v>733254.31</v>
      </c>
      <c r="G418" s="34">
        <f t="shared" si="16"/>
        <v>185.77000000001863</v>
      </c>
      <c r="H418" s="63">
        <f t="shared" si="17"/>
        <v>2.9999999999999997E-4</v>
      </c>
      <c r="I418" s="35" t="s">
        <v>31</v>
      </c>
      <c r="J418" s="35" t="s">
        <v>31</v>
      </c>
      <c r="K418"/>
      <c r="L418"/>
      <c r="M418"/>
      <c r="N418" s="1"/>
      <c r="O418" s="1"/>
      <c r="P418" s="1"/>
      <c r="Q418" s="1"/>
    </row>
    <row r="419" spans="1:17" s="17" customFormat="1">
      <c r="A419" s="33" t="s">
        <v>708</v>
      </c>
      <c r="B419" s="1" t="s">
        <v>709</v>
      </c>
      <c r="C419" s="1" t="s">
        <v>724</v>
      </c>
      <c r="D419" s="1" t="s">
        <v>725</v>
      </c>
      <c r="E419" s="71">
        <v>1259636.5900000001</v>
      </c>
      <c r="F419" s="41">
        <v>1259886.4099999999</v>
      </c>
      <c r="G419" s="34">
        <f t="shared" si="16"/>
        <v>249.81999999983236</v>
      </c>
      <c r="H419" s="63">
        <f t="shared" si="17"/>
        <v>2.0000000000000001E-4</v>
      </c>
      <c r="I419" s="35" t="s">
        <v>31</v>
      </c>
      <c r="J419" s="35" t="s">
        <v>31</v>
      </c>
      <c r="K419"/>
      <c r="L419"/>
      <c r="M419"/>
      <c r="N419" s="1"/>
      <c r="O419" s="1"/>
      <c r="P419" s="1"/>
      <c r="Q419" s="1"/>
    </row>
    <row r="420" spans="1:17" s="17" customFormat="1">
      <c r="A420" s="33" t="s">
        <v>708</v>
      </c>
      <c r="B420" s="1" t="s">
        <v>709</v>
      </c>
      <c r="C420" s="1" t="s">
        <v>46</v>
      </c>
      <c r="D420" s="1" t="s">
        <v>726</v>
      </c>
      <c r="E420" s="71">
        <v>1743939.91</v>
      </c>
      <c r="F420" s="41">
        <v>1744198.65</v>
      </c>
      <c r="G420" s="34">
        <f t="shared" si="16"/>
        <v>258.73999999999069</v>
      </c>
      <c r="H420" s="63">
        <f t="shared" si="17"/>
        <v>1E-4</v>
      </c>
      <c r="I420" s="35" t="s">
        <v>31</v>
      </c>
      <c r="J420" s="35" t="s">
        <v>31</v>
      </c>
      <c r="K420"/>
      <c r="L420"/>
      <c r="M420"/>
      <c r="N420" s="1"/>
      <c r="O420" s="1"/>
      <c r="P420" s="1"/>
      <c r="Q420" s="1"/>
    </row>
    <row r="421" spans="1:17" s="17" customFormat="1">
      <c r="A421" s="33" t="s">
        <v>708</v>
      </c>
      <c r="B421" s="1" t="s">
        <v>709</v>
      </c>
      <c r="C421" s="1" t="s">
        <v>727</v>
      </c>
      <c r="D421" s="1" t="s">
        <v>728</v>
      </c>
      <c r="E421" s="71">
        <v>711408.5</v>
      </c>
      <c r="F421" s="41">
        <v>711519.76</v>
      </c>
      <c r="G421" s="34">
        <f t="shared" si="16"/>
        <v>111.26000000000931</v>
      </c>
      <c r="H421" s="63">
        <f t="shared" si="17"/>
        <v>2.0000000000000001E-4</v>
      </c>
      <c r="I421" s="35" t="s">
        <v>31</v>
      </c>
      <c r="J421" s="35" t="s">
        <v>31</v>
      </c>
      <c r="K421"/>
      <c r="L421"/>
      <c r="M421"/>
      <c r="N421" s="1"/>
      <c r="O421" s="1"/>
      <c r="P421" s="1"/>
      <c r="Q421" s="1"/>
    </row>
    <row r="422" spans="1:17" s="17" customFormat="1">
      <c r="A422" s="33" t="s">
        <v>708</v>
      </c>
      <c r="B422" s="1" t="s">
        <v>709</v>
      </c>
      <c r="C422" s="1" t="s">
        <v>95</v>
      </c>
      <c r="D422" s="1" t="s">
        <v>729</v>
      </c>
      <c r="E422" s="71">
        <v>11451052.77</v>
      </c>
      <c r="F422" s="41">
        <v>11452858.470000001</v>
      </c>
      <c r="G422" s="34">
        <f t="shared" si="16"/>
        <v>1805.7000000011176</v>
      </c>
      <c r="H422" s="63">
        <f t="shared" si="17"/>
        <v>2.0000000000000001E-4</v>
      </c>
      <c r="I422" s="35" t="s">
        <v>31</v>
      </c>
      <c r="J422" s="35" t="s">
        <v>31</v>
      </c>
      <c r="K422"/>
      <c r="L422"/>
      <c r="M422"/>
      <c r="N422" s="1"/>
      <c r="O422" s="1"/>
      <c r="P422" s="1"/>
      <c r="Q422" s="1"/>
    </row>
    <row r="423" spans="1:17" s="17" customFormat="1">
      <c r="A423" s="33" t="s">
        <v>730</v>
      </c>
      <c r="B423" s="1" t="s">
        <v>731</v>
      </c>
      <c r="C423" s="1" t="s">
        <v>50</v>
      </c>
      <c r="D423" s="1" t="s">
        <v>732</v>
      </c>
      <c r="E423" s="71">
        <v>1420696.99</v>
      </c>
      <c r="F423" s="41">
        <v>1421002.52</v>
      </c>
      <c r="G423" s="34">
        <f t="shared" si="16"/>
        <v>305.53000000002794</v>
      </c>
      <c r="H423" s="63">
        <f t="shared" si="17"/>
        <v>2.0000000000000001E-4</v>
      </c>
      <c r="I423" s="35" t="s">
        <v>31</v>
      </c>
      <c r="J423" s="35" t="s">
        <v>31</v>
      </c>
      <c r="K423"/>
      <c r="L423"/>
      <c r="M423"/>
      <c r="N423" s="1"/>
      <c r="O423" s="1"/>
      <c r="P423" s="1"/>
      <c r="Q423" s="1"/>
    </row>
    <row r="424" spans="1:17" s="17" customFormat="1">
      <c r="A424" s="33" t="s">
        <v>730</v>
      </c>
      <c r="B424" s="1" t="s">
        <v>731</v>
      </c>
      <c r="C424" s="1" t="s">
        <v>91</v>
      </c>
      <c r="D424" s="1" t="s">
        <v>733</v>
      </c>
      <c r="E424" s="71">
        <v>2180404.14</v>
      </c>
      <c r="F424" s="41">
        <v>2180760.9</v>
      </c>
      <c r="G424" s="34">
        <f t="shared" si="16"/>
        <v>356.75999999977648</v>
      </c>
      <c r="H424" s="63">
        <f t="shared" si="17"/>
        <v>2.0000000000000001E-4</v>
      </c>
      <c r="I424" s="35" t="s">
        <v>31</v>
      </c>
      <c r="J424" s="35" t="s">
        <v>31</v>
      </c>
      <c r="K424"/>
      <c r="L424"/>
      <c r="M424"/>
      <c r="N424" s="1"/>
      <c r="O424" s="1"/>
      <c r="P424" s="1"/>
      <c r="Q424" s="1"/>
    </row>
    <row r="425" spans="1:17" s="17" customFormat="1">
      <c r="A425" s="33" t="s">
        <v>730</v>
      </c>
      <c r="B425" s="1" t="s">
        <v>731</v>
      </c>
      <c r="C425" s="1" t="s">
        <v>192</v>
      </c>
      <c r="D425" s="1" t="s">
        <v>734</v>
      </c>
      <c r="E425" s="71">
        <v>7148022.5899999999</v>
      </c>
      <c r="F425" s="41">
        <v>7149132.3799999999</v>
      </c>
      <c r="G425" s="34">
        <f t="shared" si="16"/>
        <v>1109.7900000000373</v>
      </c>
      <c r="H425" s="63">
        <f t="shared" si="17"/>
        <v>2.0000000000000001E-4</v>
      </c>
      <c r="I425" s="35" t="s">
        <v>31</v>
      </c>
      <c r="J425" s="35" t="s">
        <v>31</v>
      </c>
      <c r="K425"/>
      <c r="L425"/>
      <c r="M425"/>
      <c r="N425" s="1"/>
      <c r="O425" s="1"/>
      <c r="P425" s="1"/>
      <c r="Q425" s="1"/>
    </row>
    <row r="426" spans="1:17" s="17" customFormat="1">
      <c r="A426" s="33" t="s">
        <v>730</v>
      </c>
      <c r="B426" s="1" t="s">
        <v>731</v>
      </c>
      <c r="C426" s="1" t="s">
        <v>65</v>
      </c>
      <c r="D426" s="1" t="s">
        <v>735</v>
      </c>
      <c r="E426" s="71">
        <v>9657590.9900000002</v>
      </c>
      <c r="F426" s="41">
        <v>9659163.4600000009</v>
      </c>
      <c r="G426" s="34">
        <f t="shared" si="16"/>
        <v>1572.4700000006706</v>
      </c>
      <c r="H426" s="63">
        <f t="shared" si="17"/>
        <v>2.0000000000000001E-4</v>
      </c>
      <c r="I426" s="35" t="s">
        <v>31</v>
      </c>
      <c r="J426" s="35" t="s">
        <v>31</v>
      </c>
      <c r="K426"/>
      <c r="L426"/>
      <c r="M426"/>
      <c r="N426" s="1"/>
      <c r="O426" s="1"/>
      <c r="P426" s="1"/>
      <c r="Q426" s="1"/>
    </row>
    <row r="427" spans="1:17" s="17" customFormat="1">
      <c r="A427" s="33" t="s">
        <v>730</v>
      </c>
      <c r="B427" s="1" t="s">
        <v>731</v>
      </c>
      <c r="C427" s="1" t="s">
        <v>736</v>
      </c>
      <c r="D427" s="1" t="s">
        <v>737</v>
      </c>
      <c r="E427" s="71">
        <v>2980845.65</v>
      </c>
      <c r="F427" s="41">
        <v>2981373.09</v>
      </c>
      <c r="G427" s="34">
        <f t="shared" si="16"/>
        <v>527.43999999994412</v>
      </c>
      <c r="H427" s="63">
        <f t="shared" si="17"/>
        <v>2.0000000000000001E-4</v>
      </c>
      <c r="I427" s="35" t="s">
        <v>31</v>
      </c>
      <c r="J427" s="35" t="s">
        <v>31</v>
      </c>
      <c r="K427"/>
      <c r="L427"/>
      <c r="M427"/>
      <c r="N427" s="1"/>
      <c r="O427" s="1"/>
      <c r="P427" s="1"/>
      <c r="Q427" s="1"/>
    </row>
    <row r="428" spans="1:17" s="17" customFormat="1">
      <c r="A428" s="33" t="s">
        <v>730</v>
      </c>
      <c r="B428" s="1" t="s">
        <v>731</v>
      </c>
      <c r="C428" s="1" t="s">
        <v>46</v>
      </c>
      <c r="D428" s="1" t="s">
        <v>738</v>
      </c>
      <c r="E428" s="71">
        <v>955976.69</v>
      </c>
      <c r="F428" s="41">
        <v>956277.71</v>
      </c>
      <c r="G428" s="34">
        <f t="shared" si="16"/>
        <v>301.02000000001863</v>
      </c>
      <c r="H428" s="63">
        <f t="shared" si="17"/>
        <v>2.9999999999999997E-4</v>
      </c>
      <c r="I428" s="35" t="s">
        <v>31</v>
      </c>
      <c r="J428" s="35" t="s">
        <v>31</v>
      </c>
      <c r="K428"/>
      <c r="L428"/>
      <c r="M428"/>
      <c r="N428" s="1"/>
      <c r="O428" s="1"/>
      <c r="P428" s="1"/>
      <c r="Q428" s="1"/>
    </row>
    <row r="429" spans="1:17" s="17" customFormat="1">
      <c r="A429" s="33" t="s">
        <v>730</v>
      </c>
      <c r="B429" s="1" t="s">
        <v>731</v>
      </c>
      <c r="C429" s="1" t="s">
        <v>379</v>
      </c>
      <c r="D429" s="1" t="s">
        <v>739</v>
      </c>
      <c r="E429" s="71">
        <v>1080621.6399999999</v>
      </c>
      <c r="F429" s="41">
        <v>1080822.0900000001</v>
      </c>
      <c r="G429" s="34">
        <f t="shared" si="16"/>
        <v>200.45000000018626</v>
      </c>
      <c r="H429" s="63">
        <f t="shared" si="17"/>
        <v>2.0000000000000001E-4</v>
      </c>
      <c r="I429" s="35" t="s">
        <v>31</v>
      </c>
      <c r="J429" s="35" t="s">
        <v>31</v>
      </c>
      <c r="K429"/>
      <c r="L429"/>
      <c r="M429"/>
      <c r="N429" s="1"/>
      <c r="O429" s="1"/>
      <c r="P429" s="1"/>
      <c r="Q429" s="1"/>
    </row>
    <row r="430" spans="1:17" s="17" customFormat="1">
      <c r="A430" s="33" t="s">
        <v>740</v>
      </c>
      <c r="B430" s="1" t="s">
        <v>741</v>
      </c>
      <c r="C430" s="1" t="s">
        <v>417</v>
      </c>
      <c r="D430" s="1" t="s">
        <v>296</v>
      </c>
      <c r="E430" s="71">
        <v>978832.32</v>
      </c>
      <c r="F430" s="41">
        <v>979105.41</v>
      </c>
      <c r="G430" s="34">
        <f t="shared" si="16"/>
        <v>273.09000000008382</v>
      </c>
      <c r="H430" s="63">
        <f t="shared" si="17"/>
        <v>2.9999999999999997E-4</v>
      </c>
      <c r="I430" s="35" t="s">
        <v>31</v>
      </c>
      <c r="J430" s="35" t="s">
        <v>31</v>
      </c>
      <c r="K430"/>
      <c r="L430"/>
      <c r="M430"/>
      <c r="N430" s="1"/>
      <c r="O430" s="1"/>
      <c r="P430" s="1"/>
      <c r="Q430" s="1"/>
    </row>
    <row r="431" spans="1:17" s="17" customFormat="1">
      <c r="A431" s="33" t="s">
        <v>740</v>
      </c>
      <c r="B431" s="1" t="s">
        <v>741</v>
      </c>
      <c r="C431" s="1" t="s">
        <v>38</v>
      </c>
      <c r="D431" s="1" t="s">
        <v>742</v>
      </c>
      <c r="E431" s="71">
        <v>1125636.8999999999</v>
      </c>
      <c r="F431" s="41">
        <v>1125771.4099999999</v>
      </c>
      <c r="G431" s="34">
        <f t="shared" si="16"/>
        <v>134.51000000000931</v>
      </c>
      <c r="H431" s="63">
        <f t="shared" si="17"/>
        <v>1E-4</v>
      </c>
      <c r="I431" s="35" t="s">
        <v>31</v>
      </c>
      <c r="J431" s="35" t="s">
        <v>31</v>
      </c>
      <c r="K431"/>
      <c r="L431"/>
      <c r="M431"/>
      <c r="N431" s="1"/>
      <c r="O431" s="1"/>
      <c r="P431" s="1"/>
      <c r="Q431" s="1"/>
    </row>
    <row r="432" spans="1:17" s="17" customFormat="1">
      <c r="A432" s="33" t="s">
        <v>740</v>
      </c>
      <c r="B432" s="1" t="s">
        <v>741</v>
      </c>
      <c r="C432" s="1" t="s">
        <v>743</v>
      </c>
      <c r="D432" s="1" t="s">
        <v>744</v>
      </c>
      <c r="E432" s="71">
        <v>1661597.71</v>
      </c>
      <c r="F432" s="41">
        <v>1661820.77</v>
      </c>
      <c r="G432" s="34">
        <f t="shared" si="16"/>
        <v>223.06000000005588</v>
      </c>
      <c r="H432" s="63">
        <f t="shared" si="17"/>
        <v>1E-4</v>
      </c>
      <c r="I432" s="35" t="s">
        <v>31</v>
      </c>
      <c r="J432" s="35" t="s">
        <v>31</v>
      </c>
      <c r="K432"/>
      <c r="L432"/>
      <c r="M432"/>
      <c r="N432" s="1"/>
      <c r="O432" s="1"/>
      <c r="P432" s="1"/>
      <c r="Q432" s="1"/>
    </row>
    <row r="433" spans="1:17" s="17" customFormat="1">
      <c r="A433" s="33" t="s">
        <v>740</v>
      </c>
      <c r="B433" s="1" t="s">
        <v>741</v>
      </c>
      <c r="C433" s="1" t="s">
        <v>50</v>
      </c>
      <c r="D433" s="1" t="s">
        <v>745</v>
      </c>
      <c r="E433" s="71">
        <v>6631079.46</v>
      </c>
      <c r="F433" s="41">
        <v>6632085.0300000003</v>
      </c>
      <c r="G433" s="34">
        <f t="shared" si="16"/>
        <v>1005.570000000298</v>
      </c>
      <c r="H433" s="63">
        <f t="shared" si="17"/>
        <v>2.0000000000000001E-4</v>
      </c>
      <c r="I433" s="35" t="s">
        <v>31</v>
      </c>
      <c r="J433" s="35" t="s">
        <v>31</v>
      </c>
      <c r="K433"/>
      <c r="L433"/>
      <c r="M433"/>
      <c r="N433" s="1"/>
      <c r="O433" s="1"/>
      <c r="P433" s="1"/>
      <c r="Q433" s="1"/>
    </row>
    <row r="434" spans="1:17" s="17" customFormat="1">
      <c r="A434" s="33" t="s">
        <v>740</v>
      </c>
      <c r="B434" s="1" t="s">
        <v>741</v>
      </c>
      <c r="C434" s="1" t="s">
        <v>81</v>
      </c>
      <c r="D434" s="1" t="s">
        <v>746</v>
      </c>
      <c r="E434" s="71">
        <v>2895674.07</v>
      </c>
      <c r="F434" s="41">
        <v>2896088.75</v>
      </c>
      <c r="G434" s="34">
        <f t="shared" si="16"/>
        <v>414.68000000016764</v>
      </c>
      <c r="H434" s="63">
        <f t="shared" si="17"/>
        <v>1E-4</v>
      </c>
      <c r="I434" s="35" t="s">
        <v>31</v>
      </c>
      <c r="J434" s="35" t="s">
        <v>31</v>
      </c>
      <c r="K434"/>
      <c r="L434"/>
      <c r="M434"/>
      <c r="N434" s="1"/>
      <c r="O434" s="1"/>
      <c r="P434" s="1"/>
      <c r="Q434" s="1"/>
    </row>
    <row r="435" spans="1:17" s="17" customFormat="1">
      <c r="A435" s="33" t="s">
        <v>740</v>
      </c>
      <c r="B435" s="1" t="s">
        <v>741</v>
      </c>
      <c r="C435" s="1" t="s">
        <v>103</v>
      </c>
      <c r="D435" s="1" t="s">
        <v>747</v>
      </c>
      <c r="E435" s="71">
        <v>4631955.03</v>
      </c>
      <c r="F435" s="41">
        <v>4632615.59</v>
      </c>
      <c r="G435" s="34">
        <f t="shared" si="16"/>
        <v>660.55999999959022</v>
      </c>
      <c r="H435" s="63">
        <f t="shared" si="17"/>
        <v>1E-4</v>
      </c>
      <c r="I435" s="35" t="s">
        <v>31</v>
      </c>
      <c r="J435" s="35" t="s">
        <v>31</v>
      </c>
      <c r="K435"/>
      <c r="L435"/>
      <c r="M435"/>
      <c r="N435" s="1"/>
      <c r="O435" s="1"/>
      <c r="P435" s="1"/>
      <c r="Q435" s="1"/>
    </row>
    <row r="436" spans="1:17" s="17" customFormat="1">
      <c r="A436" s="33" t="s">
        <v>740</v>
      </c>
      <c r="B436" s="1" t="s">
        <v>741</v>
      </c>
      <c r="C436" s="1" t="s">
        <v>40</v>
      </c>
      <c r="D436" s="1" t="s">
        <v>748</v>
      </c>
      <c r="E436" s="71">
        <v>1021072.31</v>
      </c>
      <c r="F436" s="41">
        <v>1021241.58</v>
      </c>
      <c r="G436" s="34">
        <f t="shared" si="16"/>
        <v>169.26999999990221</v>
      </c>
      <c r="H436" s="63">
        <f t="shared" si="17"/>
        <v>2.0000000000000001E-4</v>
      </c>
      <c r="I436" s="35" t="s">
        <v>31</v>
      </c>
      <c r="J436" s="35" t="s">
        <v>31</v>
      </c>
      <c r="K436"/>
      <c r="L436"/>
      <c r="M436"/>
      <c r="N436" s="1"/>
      <c r="O436" s="1"/>
      <c r="P436" s="1"/>
      <c r="Q436" s="1"/>
    </row>
    <row r="437" spans="1:17" s="17" customFormat="1">
      <c r="A437" s="33" t="s">
        <v>740</v>
      </c>
      <c r="B437" s="1" t="s">
        <v>741</v>
      </c>
      <c r="C437" s="1" t="s">
        <v>106</v>
      </c>
      <c r="D437" s="1" t="s">
        <v>749</v>
      </c>
      <c r="E437" s="71">
        <v>1117737.08</v>
      </c>
      <c r="F437" s="41">
        <v>1117900.92</v>
      </c>
      <c r="G437" s="34">
        <f t="shared" si="16"/>
        <v>163.83999999985099</v>
      </c>
      <c r="H437" s="63">
        <f t="shared" si="17"/>
        <v>1E-4</v>
      </c>
      <c r="I437" s="35" t="s">
        <v>31</v>
      </c>
      <c r="J437" s="35" t="s">
        <v>31</v>
      </c>
      <c r="K437"/>
      <c r="L437"/>
      <c r="M437"/>
      <c r="N437" s="1"/>
      <c r="O437" s="1"/>
      <c r="P437" s="1"/>
      <c r="Q437" s="1"/>
    </row>
    <row r="438" spans="1:17" s="17" customFormat="1">
      <c r="A438" s="33" t="s">
        <v>740</v>
      </c>
      <c r="B438" s="1" t="s">
        <v>741</v>
      </c>
      <c r="C438" s="1" t="s">
        <v>208</v>
      </c>
      <c r="D438" s="1" t="s">
        <v>750</v>
      </c>
      <c r="E438" s="71">
        <v>4014188.59</v>
      </c>
      <c r="F438" s="41">
        <v>4014785.1</v>
      </c>
      <c r="G438" s="34">
        <f t="shared" si="16"/>
        <v>596.51000000024214</v>
      </c>
      <c r="H438" s="63">
        <f t="shared" si="17"/>
        <v>1E-4</v>
      </c>
      <c r="I438" s="35" t="s">
        <v>31</v>
      </c>
      <c r="J438" s="35" t="s">
        <v>31</v>
      </c>
      <c r="K438"/>
      <c r="L438"/>
      <c r="M438"/>
      <c r="N438" s="1"/>
      <c r="O438" s="1"/>
      <c r="P438" s="1"/>
      <c r="Q438" s="1"/>
    </row>
    <row r="439" spans="1:17" s="17" customFormat="1">
      <c r="A439" s="33" t="s">
        <v>740</v>
      </c>
      <c r="B439" s="1" t="s">
        <v>741</v>
      </c>
      <c r="C439" s="1" t="s">
        <v>508</v>
      </c>
      <c r="D439" s="1" t="s">
        <v>751</v>
      </c>
      <c r="E439" s="71">
        <v>8685619.0299999993</v>
      </c>
      <c r="F439" s="41">
        <v>8686778.9800000004</v>
      </c>
      <c r="G439" s="34">
        <f t="shared" si="16"/>
        <v>1159.9500000011176</v>
      </c>
      <c r="H439" s="63">
        <f t="shared" si="17"/>
        <v>1E-4</v>
      </c>
      <c r="I439" s="35" t="s">
        <v>31</v>
      </c>
      <c r="J439" s="35" t="s">
        <v>31</v>
      </c>
      <c r="K439"/>
      <c r="L439"/>
      <c r="M439"/>
      <c r="N439" s="1"/>
      <c r="O439" s="1"/>
      <c r="P439" s="1"/>
      <c r="Q439" s="1"/>
    </row>
    <row r="440" spans="1:17" s="17" customFormat="1">
      <c r="A440" s="33" t="s">
        <v>740</v>
      </c>
      <c r="B440" s="1" t="s">
        <v>741</v>
      </c>
      <c r="C440" s="1" t="s">
        <v>54</v>
      </c>
      <c r="D440" s="1" t="s">
        <v>752</v>
      </c>
      <c r="E440" s="71">
        <v>14979552.85</v>
      </c>
      <c r="F440" s="41">
        <v>14981791.119999999</v>
      </c>
      <c r="G440" s="34">
        <f t="shared" si="16"/>
        <v>2238.269999999553</v>
      </c>
      <c r="H440" s="63">
        <f t="shared" si="17"/>
        <v>1E-4</v>
      </c>
      <c r="I440" s="35" t="s">
        <v>31</v>
      </c>
      <c r="J440" s="35" t="s">
        <v>31</v>
      </c>
      <c r="K440"/>
      <c r="L440"/>
      <c r="M440"/>
      <c r="N440" s="1"/>
      <c r="O440" s="1"/>
      <c r="P440" s="1"/>
      <c r="Q440" s="1"/>
    </row>
    <row r="441" spans="1:17" s="17" customFormat="1">
      <c r="A441" s="33" t="s">
        <v>740</v>
      </c>
      <c r="B441" s="1" t="s">
        <v>741</v>
      </c>
      <c r="C441" s="1" t="s">
        <v>753</v>
      </c>
      <c r="D441" s="1" t="s">
        <v>754</v>
      </c>
      <c r="E441" s="71">
        <v>1262479.1100000001</v>
      </c>
      <c r="F441" s="41">
        <v>1262651.96</v>
      </c>
      <c r="G441" s="34">
        <f t="shared" si="16"/>
        <v>172.8499999998603</v>
      </c>
      <c r="H441" s="63">
        <f t="shared" si="17"/>
        <v>1E-4</v>
      </c>
      <c r="I441" s="35" t="s">
        <v>31</v>
      </c>
      <c r="J441" s="35" t="s">
        <v>31</v>
      </c>
      <c r="K441"/>
      <c r="L441"/>
      <c r="M441"/>
      <c r="N441" s="1"/>
      <c r="O441" s="1"/>
      <c r="P441" s="1"/>
      <c r="Q441" s="1"/>
    </row>
    <row r="442" spans="1:17" s="17" customFormat="1">
      <c r="A442" s="33" t="s">
        <v>740</v>
      </c>
      <c r="B442" s="1" t="s">
        <v>741</v>
      </c>
      <c r="C442" s="1" t="s">
        <v>755</v>
      </c>
      <c r="D442" s="1" t="s">
        <v>756</v>
      </c>
      <c r="E442" s="71">
        <v>381914.84</v>
      </c>
      <c r="F442" s="41">
        <v>382012.44</v>
      </c>
      <c r="G442" s="34">
        <f t="shared" si="16"/>
        <v>97.599999999976717</v>
      </c>
      <c r="H442" s="63">
        <f t="shared" si="17"/>
        <v>2.9999999999999997E-4</v>
      </c>
      <c r="I442" s="35" t="s">
        <v>31</v>
      </c>
      <c r="J442" s="35" t="s">
        <v>31</v>
      </c>
      <c r="K442"/>
      <c r="L442"/>
      <c r="M442"/>
      <c r="N442" s="1"/>
      <c r="O442" s="1"/>
      <c r="P442" s="1"/>
      <c r="Q442" s="1"/>
    </row>
    <row r="443" spans="1:17" s="17" customFormat="1">
      <c r="A443" s="33" t="s">
        <v>740</v>
      </c>
      <c r="B443" s="1" t="s">
        <v>741</v>
      </c>
      <c r="C443" s="1" t="s">
        <v>757</v>
      </c>
      <c r="D443" s="1" t="s">
        <v>758</v>
      </c>
      <c r="E443" s="71">
        <v>1150348.1499999999</v>
      </c>
      <c r="F443" s="41">
        <v>1150526.94</v>
      </c>
      <c r="G443" s="34">
        <f t="shared" si="16"/>
        <v>178.79000000003725</v>
      </c>
      <c r="H443" s="63">
        <f t="shared" si="17"/>
        <v>2.0000000000000001E-4</v>
      </c>
      <c r="I443" s="35" t="s">
        <v>31</v>
      </c>
      <c r="J443" s="35" t="s">
        <v>31</v>
      </c>
      <c r="K443"/>
      <c r="L443"/>
      <c r="M443"/>
      <c r="N443" s="1"/>
      <c r="O443" s="1"/>
      <c r="P443" s="1"/>
      <c r="Q443" s="1"/>
    </row>
    <row r="444" spans="1:17" s="17" customFormat="1">
      <c r="A444" s="33" t="s">
        <v>759</v>
      </c>
      <c r="B444" s="1" t="s">
        <v>760</v>
      </c>
      <c r="C444" s="1" t="s">
        <v>694</v>
      </c>
      <c r="D444" s="1" t="s">
        <v>761</v>
      </c>
      <c r="E444" s="71">
        <v>293263.06</v>
      </c>
      <c r="F444" s="41">
        <v>293310.62</v>
      </c>
      <c r="G444" s="34">
        <f t="shared" si="16"/>
        <v>47.559999999997672</v>
      </c>
      <c r="H444" s="63">
        <f t="shared" si="17"/>
        <v>2.0000000000000001E-4</v>
      </c>
      <c r="I444" s="35" t="s">
        <v>31</v>
      </c>
      <c r="J444" s="35" t="s">
        <v>31</v>
      </c>
      <c r="K444"/>
      <c r="L444"/>
      <c r="M444"/>
      <c r="N444" s="1"/>
      <c r="O444" s="1"/>
      <c r="P444" s="1"/>
      <c r="Q444" s="1"/>
    </row>
    <row r="445" spans="1:17" s="17" customFormat="1">
      <c r="A445" s="33" t="s">
        <v>759</v>
      </c>
      <c r="B445" s="1" t="s">
        <v>760</v>
      </c>
      <c r="C445" s="1" t="s">
        <v>223</v>
      </c>
      <c r="D445" s="1" t="s">
        <v>762</v>
      </c>
      <c r="E445" s="71">
        <v>412978.71</v>
      </c>
      <c r="F445" s="41">
        <v>413041.62</v>
      </c>
      <c r="G445" s="34">
        <f t="shared" si="16"/>
        <v>62.909999999974389</v>
      </c>
      <c r="H445" s="63">
        <f t="shared" si="17"/>
        <v>2.0000000000000001E-4</v>
      </c>
      <c r="I445" s="35" t="s">
        <v>31</v>
      </c>
      <c r="J445" s="35" t="s">
        <v>31</v>
      </c>
      <c r="K445"/>
      <c r="L445"/>
      <c r="M445"/>
      <c r="N445" s="1"/>
      <c r="O445" s="1"/>
      <c r="P445" s="1"/>
      <c r="Q445" s="1"/>
    </row>
    <row r="446" spans="1:17" s="17" customFormat="1">
      <c r="A446" s="33" t="s">
        <v>759</v>
      </c>
      <c r="B446" s="1" t="s">
        <v>760</v>
      </c>
      <c r="C446" s="1" t="s">
        <v>763</v>
      </c>
      <c r="D446" s="1" t="s">
        <v>764</v>
      </c>
      <c r="E446" s="71">
        <v>117194.52</v>
      </c>
      <c r="F446" s="41">
        <v>117194.52</v>
      </c>
      <c r="G446" s="34">
        <f t="shared" si="16"/>
        <v>0</v>
      </c>
      <c r="H446" s="63">
        <f t="shared" si="17"/>
        <v>0</v>
      </c>
      <c r="I446" s="35">
        <v>1</v>
      </c>
      <c r="J446" s="35">
        <v>1</v>
      </c>
      <c r="K446"/>
      <c r="L446"/>
      <c r="M446"/>
      <c r="N446" s="1"/>
      <c r="O446" s="1"/>
      <c r="P446" s="1"/>
      <c r="Q446" s="1"/>
    </row>
    <row r="447" spans="1:17" s="17" customFormat="1">
      <c r="A447" s="33" t="s">
        <v>759</v>
      </c>
      <c r="B447" s="1" t="s">
        <v>760</v>
      </c>
      <c r="C447" s="1" t="s">
        <v>50</v>
      </c>
      <c r="D447" s="1" t="s">
        <v>765</v>
      </c>
      <c r="E447" s="71">
        <v>2748170.88</v>
      </c>
      <c r="F447" s="41">
        <v>2748521.15</v>
      </c>
      <c r="G447" s="34">
        <f t="shared" si="16"/>
        <v>350.27000000001863</v>
      </c>
      <c r="H447" s="63">
        <f t="shared" si="17"/>
        <v>1E-4</v>
      </c>
      <c r="I447" s="35" t="s">
        <v>31</v>
      </c>
      <c r="J447" s="35" t="s">
        <v>31</v>
      </c>
      <c r="K447"/>
      <c r="L447"/>
      <c r="M447"/>
      <c r="N447" s="1"/>
      <c r="O447" s="1"/>
      <c r="P447" s="1"/>
      <c r="Q447" s="1"/>
    </row>
    <row r="448" spans="1:17" s="17" customFormat="1">
      <c r="A448" s="33" t="s">
        <v>759</v>
      </c>
      <c r="B448" s="1" t="s">
        <v>760</v>
      </c>
      <c r="C448" s="1" t="s">
        <v>208</v>
      </c>
      <c r="D448" s="1" t="s">
        <v>766</v>
      </c>
      <c r="E448" s="71">
        <v>1976613.03</v>
      </c>
      <c r="F448" s="41">
        <v>1976875.49</v>
      </c>
      <c r="G448" s="34">
        <f t="shared" si="16"/>
        <v>262.45999999996275</v>
      </c>
      <c r="H448" s="63">
        <f t="shared" si="17"/>
        <v>1E-4</v>
      </c>
      <c r="I448" s="35" t="s">
        <v>31</v>
      </c>
      <c r="J448" s="35" t="s">
        <v>31</v>
      </c>
      <c r="K448"/>
      <c r="L448"/>
      <c r="M448"/>
      <c r="N448" s="1"/>
      <c r="O448" s="1"/>
      <c r="P448" s="1"/>
      <c r="Q448" s="1"/>
    </row>
    <row r="449" spans="1:17" s="17" customFormat="1">
      <c r="A449" s="33" t="s">
        <v>759</v>
      </c>
      <c r="B449" s="1" t="s">
        <v>760</v>
      </c>
      <c r="C449" s="1" t="s">
        <v>376</v>
      </c>
      <c r="D449" s="1" t="s">
        <v>767</v>
      </c>
      <c r="E449" s="71">
        <v>4152557.69</v>
      </c>
      <c r="F449" s="41">
        <v>4153157.96</v>
      </c>
      <c r="G449" s="34">
        <f t="shared" si="16"/>
        <v>600.27000000001863</v>
      </c>
      <c r="H449" s="63">
        <f t="shared" si="17"/>
        <v>1E-4</v>
      </c>
      <c r="I449" s="35" t="s">
        <v>31</v>
      </c>
      <c r="J449" s="35" t="s">
        <v>31</v>
      </c>
      <c r="K449"/>
      <c r="L449"/>
      <c r="M449"/>
      <c r="N449" s="1"/>
      <c r="O449" s="1"/>
      <c r="P449" s="1"/>
      <c r="Q449" s="1"/>
    </row>
    <row r="450" spans="1:17" s="17" customFormat="1">
      <c r="A450" s="33" t="s">
        <v>759</v>
      </c>
      <c r="B450" s="1" t="s">
        <v>760</v>
      </c>
      <c r="C450" s="1" t="s">
        <v>71</v>
      </c>
      <c r="D450" s="1" t="s">
        <v>768</v>
      </c>
      <c r="E450" s="71">
        <v>895372.4</v>
      </c>
      <c r="F450" s="41">
        <v>895493.2</v>
      </c>
      <c r="G450" s="34">
        <f t="shared" si="16"/>
        <v>120.79999999993015</v>
      </c>
      <c r="H450" s="63">
        <f t="shared" si="17"/>
        <v>1E-4</v>
      </c>
      <c r="I450" s="35" t="s">
        <v>31</v>
      </c>
      <c r="J450" s="35" t="s">
        <v>31</v>
      </c>
      <c r="K450"/>
      <c r="L450"/>
      <c r="M450"/>
      <c r="N450" s="1"/>
      <c r="O450" s="1"/>
      <c r="P450" s="1"/>
      <c r="Q450" s="1"/>
    </row>
    <row r="451" spans="1:17" s="17" customFormat="1">
      <c r="A451" s="33" t="s">
        <v>769</v>
      </c>
      <c r="B451" s="1" t="s">
        <v>770</v>
      </c>
      <c r="C451" s="1" t="s">
        <v>103</v>
      </c>
      <c r="D451" s="1" t="s">
        <v>771</v>
      </c>
      <c r="E451" s="71">
        <v>319796.93</v>
      </c>
      <c r="F451" s="41">
        <v>319903.13</v>
      </c>
      <c r="G451" s="34">
        <f t="shared" si="16"/>
        <v>106.20000000001164</v>
      </c>
      <c r="H451" s="63">
        <f t="shared" si="17"/>
        <v>2.9999999999999997E-4</v>
      </c>
      <c r="I451" s="35">
        <v>1</v>
      </c>
      <c r="J451" s="35" t="s">
        <v>31</v>
      </c>
      <c r="K451"/>
      <c r="L451"/>
      <c r="M451"/>
      <c r="N451" s="1"/>
      <c r="O451" s="1"/>
      <c r="P451" s="1"/>
      <c r="Q451" s="1"/>
    </row>
    <row r="452" spans="1:17" s="17" customFormat="1">
      <c r="A452" s="33" t="s">
        <v>769</v>
      </c>
      <c r="B452" s="1" t="s">
        <v>770</v>
      </c>
      <c r="C452" s="1" t="s">
        <v>83</v>
      </c>
      <c r="D452" s="1" t="s">
        <v>772</v>
      </c>
      <c r="E452" s="71">
        <v>17379.57</v>
      </c>
      <c r="F452" s="41">
        <v>17379.57</v>
      </c>
      <c r="G452" s="34">
        <f t="shared" si="16"/>
        <v>0</v>
      </c>
      <c r="H452" s="63">
        <f t="shared" si="17"/>
        <v>0</v>
      </c>
      <c r="I452" s="35">
        <v>1</v>
      </c>
      <c r="J452" s="35">
        <v>1</v>
      </c>
      <c r="K452"/>
      <c r="L452"/>
      <c r="M452"/>
      <c r="N452" s="1"/>
      <c r="O452" s="1"/>
      <c r="P452" s="1"/>
      <c r="Q452" s="1"/>
    </row>
    <row r="453" spans="1:17" s="17" customFormat="1">
      <c r="A453" s="33" t="s">
        <v>769</v>
      </c>
      <c r="B453" s="1" t="s">
        <v>770</v>
      </c>
      <c r="C453" s="1" t="s">
        <v>61</v>
      </c>
      <c r="D453" s="1" t="s">
        <v>773</v>
      </c>
      <c r="E453" s="71">
        <v>178154.94</v>
      </c>
      <c r="F453" s="41">
        <v>178305.14</v>
      </c>
      <c r="G453" s="34">
        <f t="shared" si="16"/>
        <v>150.20000000001164</v>
      </c>
      <c r="H453" s="63">
        <f t="shared" si="17"/>
        <v>8.0000000000000004E-4</v>
      </c>
      <c r="I453" s="35">
        <v>1</v>
      </c>
      <c r="J453" s="35" t="s">
        <v>31</v>
      </c>
      <c r="K453"/>
      <c r="L453"/>
      <c r="M453"/>
      <c r="N453" s="1"/>
      <c r="O453" s="1"/>
      <c r="P453" s="1"/>
      <c r="Q453" s="1"/>
    </row>
    <row r="454" spans="1:17" s="17" customFormat="1">
      <c r="A454" s="33" t="s">
        <v>769</v>
      </c>
      <c r="B454" s="1" t="s">
        <v>770</v>
      </c>
      <c r="C454" s="1" t="s">
        <v>63</v>
      </c>
      <c r="D454" s="1" t="s">
        <v>774</v>
      </c>
      <c r="E454" s="71">
        <v>8207.2199999999993</v>
      </c>
      <c r="F454" s="41">
        <v>8207.2199999999993</v>
      </c>
      <c r="G454" s="34">
        <f t="shared" si="16"/>
        <v>0</v>
      </c>
      <c r="H454" s="63">
        <f t="shared" si="17"/>
        <v>0</v>
      </c>
      <c r="I454" s="35">
        <v>1</v>
      </c>
      <c r="J454" s="35">
        <v>1</v>
      </c>
      <c r="K454"/>
      <c r="L454"/>
      <c r="M454"/>
      <c r="N454" s="1"/>
      <c r="O454" s="1"/>
      <c r="P454" s="1"/>
      <c r="Q454" s="1"/>
    </row>
    <row r="455" spans="1:17" s="17" customFormat="1">
      <c r="A455" s="33" t="s">
        <v>769</v>
      </c>
      <c r="B455" s="1" t="s">
        <v>770</v>
      </c>
      <c r="C455" s="1" t="s">
        <v>367</v>
      </c>
      <c r="D455" s="1" t="s">
        <v>775</v>
      </c>
      <c r="E455" s="71">
        <v>18812.11</v>
      </c>
      <c r="F455" s="41">
        <v>18812.11</v>
      </c>
      <c r="G455" s="34">
        <f t="shared" si="16"/>
        <v>0</v>
      </c>
      <c r="H455" s="63">
        <f t="shared" si="17"/>
        <v>0</v>
      </c>
      <c r="I455" s="35">
        <v>1</v>
      </c>
      <c r="J455" s="35">
        <v>1</v>
      </c>
      <c r="K455"/>
      <c r="L455"/>
      <c r="M455"/>
      <c r="N455" s="1"/>
      <c r="O455" s="1"/>
      <c r="P455" s="1"/>
      <c r="Q455" s="1"/>
    </row>
    <row r="456" spans="1:17" s="17" customFormat="1">
      <c r="A456" s="33" t="s">
        <v>776</v>
      </c>
      <c r="B456" s="1" t="s">
        <v>777</v>
      </c>
      <c r="C456" s="1" t="s">
        <v>535</v>
      </c>
      <c r="D456" s="1" t="s">
        <v>778</v>
      </c>
      <c r="E456" s="71">
        <v>1323272.21</v>
      </c>
      <c r="F456" s="41">
        <v>1323560.52</v>
      </c>
      <c r="G456" s="34">
        <f t="shared" si="16"/>
        <v>288.31000000005588</v>
      </c>
      <c r="H456" s="63">
        <f t="shared" si="17"/>
        <v>2.0000000000000001E-4</v>
      </c>
      <c r="I456" s="35" t="s">
        <v>31</v>
      </c>
      <c r="J456" s="35" t="s">
        <v>31</v>
      </c>
      <c r="K456"/>
      <c r="L456"/>
      <c r="M456"/>
      <c r="N456" s="1"/>
      <c r="O456" s="1"/>
      <c r="P456" s="1"/>
      <c r="Q456" s="1"/>
    </row>
    <row r="457" spans="1:17" s="17" customFormat="1">
      <c r="A457" s="33" t="s">
        <v>776</v>
      </c>
      <c r="B457" s="1" t="s">
        <v>777</v>
      </c>
      <c r="C457" s="1" t="s">
        <v>50</v>
      </c>
      <c r="D457" s="1" t="s">
        <v>779</v>
      </c>
      <c r="E457" s="71">
        <v>10737257.07</v>
      </c>
      <c r="F457" s="41">
        <v>10739288.810000001</v>
      </c>
      <c r="G457" s="34">
        <f t="shared" ref="G457:G520" si="18">SUM(F457-E457)</f>
        <v>2031.7400000002235</v>
      </c>
      <c r="H457" s="63">
        <f t="shared" si="17"/>
        <v>2.0000000000000001E-4</v>
      </c>
      <c r="I457" s="35" t="s">
        <v>31</v>
      </c>
      <c r="J457" s="35" t="s">
        <v>31</v>
      </c>
      <c r="K457"/>
      <c r="L457"/>
      <c r="M457"/>
      <c r="N457" s="1"/>
      <c r="O457" s="1"/>
      <c r="P457" s="1"/>
      <c r="Q457" s="1"/>
    </row>
    <row r="458" spans="1:17" s="17" customFormat="1">
      <c r="A458" s="33" t="s">
        <v>776</v>
      </c>
      <c r="B458" s="1" t="s">
        <v>777</v>
      </c>
      <c r="C458" s="1" t="s">
        <v>81</v>
      </c>
      <c r="D458" s="1" t="s">
        <v>780</v>
      </c>
      <c r="E458" s="71">
        <v>2713681.76</v>
      </c>
      <c r="F458" s="41">
        <v>2714811.55</v>
      </c>
      <c r="G458" s="34">
        <f t="shared" si="18"/>
        <v>1129.7900000000373</v>
      </c>
      <c r="H458" s="63">
        <f t="shared" si="17"/>
        <v>4.0000000000000002E-4</v>
      </c>
      <c r="I458" s="35" t="s">
        <v>31</v>
      </c>
      <c r="J458" s="35" t="s">
        <v>31</v>
      </c>
      <c r="K458"/>
      <c r="L458"/>
      <c r="M458"/>
      <c r="N458" s="1"/>
      <c r="O458" s="1"/>
      <c r="P458" s="1"/>
      <c r="Q458" s="1"/>
    </row>
    <row r="459" spans="1:17" s="17" customFormat="1">
      <c r="A459" s="33" t="s">
        <v>776</v>
      </c>
      <c r="B459" s="1" t="s">
        <v>777</v>
      </c>
      <c r="C459" s="1" t="s">
        <v>103</v>
      </c>
      <c r="D459" s="1" t="s">
        <v>781</v>
      </c>
      <c r="E459" s="71">
        <v>2730243.77</v>
      </c>
      <c r="F459" s="41">
        <v>2730716.99</v>
      </c>
      <c r="G459" s="34">
        <f t="shared" si="18"/>
        <v>473.22000000020489</v>
      </c>
      <c r="H459" s="63">
        <f t="shared" si="17"/>
        <v>2.0000000000000001E-4</v>
      </c>
      <c r="I459" s="35" t="s">
        <v>31</v>
      </c>
      <c r="J459" s="35" t="s">
        <v>31</v>
      </c>
      <c r="K459"/>
      <c r="L459"/>
      <c r="M459"/>
      <c r="N459" s="1"/>
      <c r="O459" s="1"/>
      <c r="P459" s="1"/>
      <c r="Q459" s="1"/>
    </row>
    <row r="460" spans="1:17" s="17" customFormat="1">
      <c r="A460" s="33" t="s">
        <v>776</v>
      </c>
      <c r="B460" s="1" t="s">
        <v>777</v>
      </c>
      <c r="C460" s="1" t="s">
        <v>40</v>
      </c>
      <c r="D460" s="1" t="s">
        <v>782</v>
      </c>
      <c r="E460" s="71">
        <v>2742426.65</v>
      </c>
      <c r="F460" s="41">
        <v>2743354.85</v>
      </c>
      <c r="G460" s="34">
        <f t="shared" si="18"/>
        <v>928.20000000018626</v>
      </c>
      <c r="H460" s="63">
        <f t="shared" si="17"/>
        <v>2.9999999999999997E-4</v>
      </c>
      <c r="I460" s="35" t="s">
        <v>31</v>
      </c>
      <c r="J460" s="35" t="s">
        <v>31</v>
      </c>
      <c r="K460"/>
      <c r="L460"/>
      <c r="M460"/>
      <c r="N460" s="1"/>
      <c r="O460" s="1"/>
      <c r="P460" s="1"/>
      <c r="Q460" s="1"/>
    </row>
    <row r="461" spans="1:17" s="17" customFormat="1">
      <c r="A461" s="33" t="s">
        <v>776</v>
      </c>
      <c r="B461" s="1" t="s">
        <v>777</v>
      </c>
      <c r="C461" s="1" t="s">
        <v>106</v>
      </c>
      <c r="D461" s="1" t="s">
        <v>783</v>
      </c>
      <c r="E461" s="71">
        <v>4180381.63</v>
      </c>
      <c r="F461" s="41">
        <v>4181080.93</v>
      </c>
      <c r="G461" s="34">
        <f t="shared" si="18"/>
        <v>699.3000000002794</v>
      </c>
      <c r="H461" s="63">
        <f t="shared" si="17"/>
        <v>2.0000000000000001E-4</v>
      </c>
      <c r="I461" s="35" t="s">
        <v>31</v>
      </c>
      <c r="J461" s="35" t="s">
        <v>31</v>
      </c>
      <c r="K461"/>
      <c r="L461"/>
      <c r="M461"/>
      <c r="N461" s="1"/>
      <c r="O461" s="1"/>
      <c r="P461" s="1"/>
      <c r="Q461" s="1"/>
    </row>
    <row r="462" spans="1:17" s="17" customFormat="1">
      <c r="A462" s="33" t="s">
        <v>776</v>
      </c>
      <c r="B462" s="1" t="s">
        <v>777</v>
      </c>
      <c r="C462" s="1" t="s">
        <v>83</v>
      </c>
      <c r="D462" s="1" t="s">
        <v>784</v>
      </c>
      <c r="E462" s="71">
        <v>3869960.06</v>
      </c>
      <c r="F462" s="41">
        <v>3870620.91</v>
      </c>
      <c r="G462" s="34">
        <f t="shared" si="18"/>
        <v>660.85000000009313</v>
      </c>
      <c r="H462" s="63">
        <f t="shared" si="17"/>
        <v>2.0000000000000001E-4</v>
      </c>
      <c r="I462" s="35" t="s">
        <v>31</v>
      </c>
      <c r="J462" s="35" t="s">
        <v>31</v>
      </c>
      <c r="K462"/>
      <c r="L462"/>
      <c r="M462"/>
      <c r="N462" s="1"/>
      <c r="O462" s="1"/>
      <c r="P462" s="1"/>
      <c r="Q462" s="1"/>
    </row>
    <row r="463" spans="1:17" s="17" customFormat="1">
      <c r="A463" s="33" t="s">
        <v>776</v>
      </c>
      <c r="B463" s="1" t="s">
        <v>777</v>
      </c>
      <c r="C463" s="1" t="s">
        <v>61</v>
      </c>
      <c r="D463" s="1" t="s">
        <v>785</v>
      </c>
      <c r="E463" s="71">
        <v>1892664.08</v>
      </c>
      <c r="F463" s="41">
        <v>1892942.94</v>
      </c>
      <c r="G463" s="34">
        <f t="shared" si="18"/>
        <v>278.85999999986961</v>
      </c>
      <c r="H463" s="63">
        <f t="shared" si="17"/>
        <v>1E-4</v>
      </c>
      <c r="I463" s="35" t="s">
        <v>31</v>
      </c>
      <c r="J463" s="35" t="s">
        <v>31</v>
      </c>
      <c r="K463"/>
      <c r="L463"/>
      <c r="M463"/>
      <c r="N463" s="1"/>
      <c r="O463" s="1"/>
      <c r="P463" s="1"/>
      <c r="Q463" s="1"/>
    </row>
    <row r="464" spans="1:17" s="17" customFormat="1">
      <c r="A464" s="33" t="s">
        <v>776</v>
      </c>
      <c r="B464" s="1" t="s">
        <v>777</v>
      </c>
      <c r="C464" s="1" t="s">
        <v>237</v>
      </c>
      <c r="D464" s="1" t="s">
        <v>786</v>
      </c>
      <c r="E464" s="71">
        <v>1766129.36</v>
      </c>
      <c r="F464" s="41">
        <v>1766860.81</v>
      </c>
      <c r="G464" s="34">
        <f t="shared" si="18"/>
        <v>731.44999999995343</v>
      </c>
      <c r="H464" s="63">
        <f t="shared" si="17"/>
        <v>4.0000000000000002E-4</v>
      </c>
      <c r="I464" s="35" t="s">
        <v>31</v>
      </c>
      <c r="J464" s="35" t="s">
        <v>31</v>
      </c>
      <c r="K464"/>
      <c r="L464"/>
      <c r="M464"/>
      <c r="N464" s="1"/>
      <c r="O464" s="1"/>
      <c r="P464" s="1"/>
      <c r="Q464" s="1"/>
    </row>
    <row r="465" spans="1:17" s="17" customFormat="1">
      <c r="A465" s="33" t="s">
        <v>787</v>
      </c>
      <c r="B465" s="1" t="s">
        <v>788</v>
      </c>
      <c r="C465" s="1" t="s">
        <v>789</v>
      </c>
      <c r="D465" s="1" t="s">
        <v>790</v>
      </c>
      <c r="E465" s="71">
        <v>1010731.14</v>
      </c>
      <c r="F465" s="41">
        <v>1010845.89</v>
      </c>
      <c r="G465" s="34">
        <f t="shared" si="18"/>
        <v>114.75</v>
      </c>
      <c r="H465" s="63">
        <f t="shared" si="17"/>
        <v>1E-4</v>
      </c>
      <c r="I465" s="35" t="s">
        <v>31</v>
      </c>
      <c r="J465" s="35" t="s">
        <v>31</v>
      </c>
      <c r="K465"/>
      <c r="L465"/>
      <c r="M465"/>
      <c r="N465" s="1"/>
      <c r="O465" s="1"/>
      <c r="P465" s="1"/>
      <c r="Q465" s="1"/>
    </row>
    <row r="466" spans="1:17" s="17" customFormat="1">
      <c r="A466" s="33" t="s">
        <v>787</v>
      </c>
      <c r="B466" s="1" t="s">
        <v>788</v>
      </c>
      <c r="C466" s="1" t="s">
        <v>50</v>
      </c>
      <c r="D466" s="1" t="s">
        <v>791</v>
      </c>
      <c r="E466" s="71">
        <v>6093697.4299999997</v>
      </c>
      <c r="F466" s="41">
        <v>6094644.7999999998</v>
      </c>
      <c r="G466" s="34">
        <f t="shared" si="18"/>
        <v>947.37000000011176</v>
      </c>
      <c r="H466" s="63">
        <f t="shared" si="17"/>
        <v>2.0000000000000001E-4</v>
      </c>
      <c r="I466" s="35" t="s">
        <v>31</v>
      </c>
      <c r="J466" s="35" t="s">
        <v>31</v>
      </c>
      <c r="K466"/>
      <c r="L466"/>
      <c r="M466"/>
      <c r="N466" s="1"/>
      <c r="O466" s="1"/>
      <c r="P466" s="1"/>
      <c r="Q466" s="1"/>
    </row>
    <row r="467" spans="1:17" s="17" customFormat="1">
      <c r="A467" s="33" t="s">
        <v>787</v>
      </c>
      <c r="B467" s="1" t="s">
        <v>788</v>
      </c>
      <c r="C467" s="1" t="s">
        <v>81</v>
      </c>
      <c r="D467" s="1" t="s">
        <v>792</v>
      </c>
      <c r="E467" s="71">
        <v>2547994.39</v>
      </c>
      <c r="F467" s="41">
        <v>2548374.44</v>
      </c>
      <c r="G467" s="34">
        <f t="shared" si="18"/>
        <v>380.04999999981374</v>
      </c>
      <c r="H467" s="63">
        <f t="shared" si="17"/>
        <v>1E-4</v>
      </c>
      <c r="I467" s="35" t="s">
        <v>31</v>
      </c>
      <c r="J467" s="35" t="s">
        <v>31</v>
      </c>
      <c r="K467"/>
      <c r="L467"/>
      <c r="M467"/>
      <c r="N467" s="1"/>
      <c r="O467" s="1"/>
      <c r="P467" s="1"/>
      <c r="Q467" s="1"/>
    </row>
    <row r="468" spans="1:17" s="17" customFormat="1">
      <c r="A468" s="33" t="s">
        <v>787</v>
      </c>
      <c r="B468" s="1" t="s">
        <v>788</v>
      </c>
      <c r="C468" s="1" t="s">
        <v>103</v>
      </c>
      <c r="D468" s="1" t="s">
        <v>793</v>
      </c>
      <c r="E468" s="71">
        <v>862235.98</v>
      </c>
      <c r="F468" s="41">
        <v>862385.48</v>
      </c>
      <c r="G468" s="34">
        <f t="shared" si="18"/>
        <v>149.5</v>
      </c>
      <c r="H468" s="63">
        <f t="shared" si="17"/>
        <v>2.0000000000000001E-4</v>
      </c>
      <c r="I468" s="35" t="s">
        <v>31</v>
      </c>
      <c r="J468" s="35" t="s">
        <v>31</v>
      </c>
      <c r="K468"/>
      <c r="L468"/>
      <c r="M468"/>
      <c r="N468" s="1"/>
      <c r="O468" s="1"/>
      <c r="P468" s="1"/>
      <c r="Q468" s="1"/>
    </row>
    <row r="469" spans="1:17" s="17" customFormat="1">
      <c r="A469" s="33" t="s">
        <v>787</v>
      </c>
      <c r="B469" s="1" t="s">
        <v>788</v>
      </c>
      <c r="C469" s="1" t="s">
        <v>40</v>
      </c>
      <c r="D469" s="1" t="s">
        <v>794</v>
      </c>
      <c r="E469" s="71">
        <v>1199013.0900000001</v>
      </c>
      <c r="F469" s="41">
        <v>1199372.47</v>
      </c>
      <c r="G469" s="34">
        <f t="shared" si="18"/>
        <v>359.37999999988824</v>
      </c>
      <c r="H469" s="63">
        <f t="shared" si="17"/>
        <v>2.9999999999999997E-4</v>
      </c>
      <c r="I469" s="35" t="s">
        <v>31</v>
      </c>
      <c r="J469" s="35" t="s">
        <v>31</v>
      </c>
      <c r="K469"/>
      <c r="L469"/>
      <c r="M469"/>
      <c r="N469" s="1"/>
      <c r="O469" s="1"/>
      <c r="P469" s="1"/>
      <c r="Q469" s="1"/>
    </row>
    <row r="470" spans="1:17" s="17" customFormat="1">
      <c r="A470" s="33" t="s">
        <v>787</v>
      </c>
      <c r="B470" s="1" t="s">
        <v>788</v>
      </c>
      <c r="C470" s="1" t="s">
        <v>83</v>
      </c>
      <c r="D470" s="1" t="s">
        <v>795</v>
      </c>
      <c r="E470" s="71">
        <v>1179594.5</v>
      </c>
      <c r="F470" s="41">
        <v>1179769.8400000001</v>
      </c>
      <c r="G470" s="34">
        <f t="shared" si="18"/>
        <v>175.34000000008382</v>
      </c>
      <c r="H470" s="63">
        <f t="shared" si="17"/>
        <v>1E-4</v>
      </c>
      <c r="I470" s="35" t="s">
        <v>31</v>
      </c>
      <c r="J470" s="35" t="s">
        <v>31</v>
      </c>
      <c r="K470"/>
      <c r="L470"/>
      <c r="M470"/>
      <c r="N470" s="1"/>
      <c r="O470" s="1"/>
      <c r="P470" s="1"/>
      <c r="Q470" s="1"/>
    </row>
    <row r="471" spans="1:17" s="17" customFormat="1">
      <c r="A471" s="33" t="s">
        <v>787</v>
      </c>
      <c r="B471" s="1" t="s">
        <v>788</v>
      </c>
      <c r="C471" s="1" t="s">
        <v>61</v>
      </c>
      <c r="D471" s="1" t="s">
        <v>796</v>
      </c>
      <c r="E471" s="71">
        <v>1342574.18</v>
      </c>
      <c r="F471" s="41">
        <v>1342771.2</v>
      </c>
      <c r="G471" s="34">
        <f t="shared" si="18"/>
        <v>197.02000000001863</v>
      </c>
      <c r="H471" s="63">
        <f t="shared" si="17"/>
        <v>1E-4</v>
      </c>
      <c r="I471" s="35" t="s">
        <v>31</v>
      </c>
      <c r="J471" s="35" t="s">
        <v>31</v>
      </c>
      <c r="K471"/>
      <c r="L471"/>
      <c r="M471"/>
      <c r="N471" s="1"/>
      <c r="O471" s="1"/>
      <c r="P471" s="1"/>
      <c r="Q471" s="1"/>
    </row>
    <row r="472" spans="1:17" s="17" customFormat="1">
      <c r="A472" s="33" t="s">
        <v>787</v>
      </c>
      <c r="B472" s="1" t="s">
        <v>788</v>
      </c>
      <c r="C472" s="1" t="s">
        <v>208</v>
      </c>
      <c r="D472" s="1" t="s">
        <v>797</v>
      </c>
      <c r="E472" s="71">
        <v>981311.88</v>
      </c>
      <c r="F472" s="41">
        <v>981456.13</v>
      </c>
      <c r="G472" s="34">
        <f t="shared" si="18"/>
        <v>144.25</v>
      </c>
      <c r="H472" s="63">
        <f t="shared" si="17"/>
        <v>1E-4</v>
      </c>
      <c r="I472" s="35" t="s">
        <v>31</v>
      </c>
      <c r="J472" s="35" t="s">
        <v>31</v>
      </c>
      <c r="K472"/>
      <c r="L472"/>
      <c r="M472"/>
      <c r="N472" s="1"/>
      <c r="O472" s="1"/>
      <c r="P472" s="1"/>
      <c r="Q472" s="1"/>
    </row>
    <row r="473" spans="1:17" s="17" customFormat="1">
      <c r="A473" s="33" t="s">
        <v>787</v>
      </c>
      <c r="B473" s="1" t="s">
        <v>788</v>
      </c>
      <c r="C473" s="1" t="s">
        <v>392</v>
      </c>
      <c r="D473" s="1" t="s">
        <v>798</v>
      </c>
      <c r="E473" s="71">
        <v>1263805.3</v>
      </c>
      <c r="F473" s="41">
        <v>1264036.94</v>
      </c>
      <c r="G473" s="34">
        <f t="shared" si="18"/>
        <v>231.63999999989755</v>
      </c>
      <c r="H473" s="63">
        <f t="shared" si="17"/>
        <v>2.0000000000000001E-4</v>
      </c>
      <c r="I473" s="35" t="s">
        <v>31</v>
      </c>
      <c r="J473" s="35" t="s">
        <v>31</v>
      </c>
      <c r="K473"/>
      <c r="L473"/>
      <c r="M473"/>
      <c r="N473" s="1"/>
      <c r="O473" s="1"/>
      <c r="P473" s="1"/>
      <c r="Q473" s="1"/>
    </row>
    <row r="474" spans="1:17" s="17" customFormat="1">
      <c r="A474" s="33" t="s">
        <v>787</v>
      </c>
      <c r="B474" s="1" t="s">
        <v>788</v>
      </c>
      <c r="C474" s="1" t="s">
        <v>63</v>
      </c>
      <c r="D474" s="1" t="s">
        <v>799</v>
      </c>
      <c r="E474" s="71">
        <v>233004.11</v>
      </c>
      <c r="F474" s="41">
        <v>233091.11</v>
      </c>
      <c r="G474" s="34">
        <f t="shared" si="18"/>
        <v>87</v>
      </c>
      <c r="H474" s="63">
        <f t="shared" ref="H474:H537" si="19">ROUND(G474/E474,4)</f>
        <v>4.0000000000000002E-4</v>
      </c>
      <c r="I474" s="35">
        <v>1</v>
      </c>
      <c r="J474" s="35" t="s">
        <v>31</v>
      </c>
      <c r="K474"/>
      <c r="L474"/>
      <c r="M474"/>
      <c r="N474" s="1"/>
      <c r="O474" s="1"/>
      <c r="P474" s="1"/>
      <c r="Q474" s="1"/>
    </row>
    <row r="475" spans="1:17" s="17" customFormat="1">
      <c r="A475" s="33" t="s">
        <v>800</v>
      </c>
      <c r="B475" s="1" t="s">
        <v>801</v>
      </c>
      <c r="C475" s="1" t="s">
        <v>252</v>
      </c>
      <c r="D475" s="1" t="s">
        <v>802</v>
      </c>
      <c r="E475" s="71">
        <v>1599229.9</v>
      </c>
      <c r="F475" s="41">
        <v>1599438.21</v>
      </c>
      <c r="G475" s="34">
        <f t="shared" si="18"/>
        <v>208.31000000005588</v>
      </c>
      <c r="H475" s="63">
        <f t="shared" si="19"/>
        <v>1E-4</v>
      </c>
      <c r="I475" s="35" t="s">
        <v>31</v>
      </c>
      <c r="J475" s="35" t="s">
        <v>31</v>
      </c>
      <c r="K475"/>
      <c r="L475"/>
      <c r="M475"/>
      <c r="N475" s="1"/>
      <c r="O475" s="1"/>
      <c r="P475" s="1"/>
      <c r="Q475" s="1"/>
    </row>
    <row r="476" spans="1:17" s="17" customFormat="1">
      <c r="A476" s="33" t="s">
        <v>800</v>
      </c>
      <c r="B476" s="1" t="s">
        <v>801</v>
      </c>
      <c r="C476" s="1" t="s">
        <v>267</v>
      </c>
      <c r="D476" s="1" t="s">
        <v>803</v>
      </c>
      <c r="E476" s="71">
        <v>465520.43</v>
      </c>
      <c r="F476" s="41">
        <v>465598.75</v>
      </c>
      <c r="G476" s="34">
        <f t="shared" si="18"/>
        <v>78.320000000006985</v>
      </c>
      <c r="H476" s="63">
        <f t="shared" si="19"/>
        <v>2.0000000000000001E-4</v>
      </c>
      <c r="I476" s="35" t="s">
        <v>31</v>
      </c>
      <c r="J476" s="35" t="s">
        <v>31</v>
      </c>
      <c r="K476"/>
      <c r="L476"/>
      <c r="M476"/>
      <c r="N476" s="1"/>
      <c r="O476" s="1"/>
      <c r="P476" s="1"/>
      <c r="Q476" s="1"/>
    </row>
    <row r="477" spans="1:17" s="17" customFormat="1">
      <c r="A477" s="33" t="s">
        <v>800</v>
      </c>
      <c r="B477" s="1" t="s">
        <v>801</v>
      </c>
      <c r="C477" s="1" t="s">
        <v>804</v>
      </c>
      <c r="D477" s="1" t="s">
        <v>805</v>
      </c>
      <c r="E477" s="71">
        <v>2031077.53</v>
      </c>
      <c r="F477" s="41">
        <v>2031315.86</v>
      </c>
      <c r="G477" s="34">
        <f t="shared" si="18"/>
        <v>238.33000000007451</v>
      </c>
      <c r="H477" s="63">
        <f t="shared" si="19"/>
        <v>1E-4</v>
      </c>
      <c r="I477" s="35" t="s">
        <v>31</v>
      </c>
      <c r="J477" s="35" t="s">
        <v>31</v>
      </c>
      <c r="K477"/>
      <c r="L477"/>
      <c r="M477"/>
      <c r="N477" s="1"/>
      <c r="O477" s="1"/>
      <c r="P477" s="1"/>
      <c r="Q477" s="1"/>
    </row>
    <row r="478" spans="1:17" s="17" customFormat="1">
      <c r="A478" s="33" t="s">
        <v>800</v>
      </c>
      <c r="B478" s="1" t="s">
        <v>801</v>
      </c>
      <c r="C478" s="1" t="s">
        <v>419</v>
      </c>
      <c r="D478" s="1" t="s">
        <v>806</v>
      </c>
      <c r="E478" s="71">
        <v>877848.78</v>
      </c>
      <c r="F478" s="41">
        <v>877952.07</v>
      </c>
      <c r="G478" s="34">
        <f t="shared" si="18"/>
        <v>103.28999999992084</v>
      </c>
      <c r="H478" s="63">
        <f t="shared" si="19"/>
        <v>1E-4</v>
      </c>
      <c r="I478" s="35" t="s">
        <v>31</v>
      </c>
      <c r="J478" s="35" t="s">
        <v>31</v>
      </c>
      <c r="K478"/>
      <c r="L478"/>
      <c r="M478"/>
      <c r="N478" s="1"/>
      <c r="O478" s="1"/>
      <c r="P478" s="1"/>
      <c r="Q478" s="1"/>
    </row>
    <row r="479" spans="1:17" s="17" customFormat="1">
      <c r="A479" s="33" t="s">
        <v>800</v>
      </c>
      <c r="B479" s="1" t="s">
        <v>801</v>
      </c>
      <c r="C479" s="1" t="s">
        <v>807</v>
      </c>
      <c r="D479" s="1" t="s">
        <v>808</v>
      </c>
      <c r="E479" s="71">
        <v>1885684.33</v>
      </c>
      <c r="F479" s="41">
        <v>1885890.83</v>
      </c>
      <c r="G479" s="34">
        <f t="shared" si="18"/>
        <v>206.5</v>
      </c>
      <c r="H479" s="63">
        <f t="shared" si="19"/>
        <v>1E-4</v>
      </c>
      <c r="I479" s="35" t="s">
        <v>31</v>
      </c>
      <c r="J479" s="35" t="s">
        <v>31</v>
      </c>
      <c r="K479"/>
      <c r="L479"/>
      <c r="M479"/>
      <c r="N479" s="1"/>
      <c r="O479" s="1"/>
      <c r="P479" s="1"/>
      <c r="Q479" s="1"/>
    </row>
    <row r="480" spans="1:17" s="17" customFormat="1">
      <c r="A480" s="33" t="s">
        <v>800</v>
      </c>
      <c r="B480" s="1" t="s">
        <v>801</v>
      </c>
      <c r="C480" s="1" t="s">
        <v>50</v>
      </c>
      <c r="D480" s="1" t="s">
        <v>809</v>
      </c>
      <c r="E480" s="71">
        <v>7044789.4500000002</v>
      </c>
      <c r="F480" s="41">
        <v>7045872.46</v>
      </c>
      <c r="G480" s="34">
        <f t="shared" si="18"/>
        <v>1083.0099999997765</v>
      </c>
      <c r="H480" s="63">
        <f t="shared" si="19"/>
        <v>2.0000000000000001E-4</v>
      </c>
      <c r="I480" s="35" t="s">
        <v>31</v>
      </c>
      <c r="J480" s="35" t="s">
        <v>31</v>
      </c>
      <c r="K480"/>
      <c r="L480"/>
      <c r="M480"/>
      <c r="N480" s="1"/>
      <c r="O480" s="1"/>
      <c r="P480" s="1"/>
      <c r="Q480" s="1"/>
    </row>
    <row r="481" spans="1:17" s="17" customFormat="1">
      <c r="A481" s="33" t="s">
        <v>800</v>
      </c>
      <c r="B481" s="1" t="s">
        <v>801</v>
      </c>
      <c r="C481" s="1" t="s">
        <v>81</v>
      </c>
      <c r="D481" s="1" t="s">
        <v>810</v>
      </c>
      <c r="E481" s="71">
        <v>3326923.86</v>
      </c>
      <c r="F481" s="41">
        <v>3327415.37</v>
      </c>
      <c r="G481" s="34">
        <f t="shared" si="18"/>
        <v>491.51000000024214</v>
      </c>
      <c r="H481" s="63">
        <f t="shared" si="19"/>
        <v>1E-4</v>
      </c>
      <c r="I481" s="35" t="s">
        <v>31</v>
      </c>
      <c r="J481" s="35" t="s">
        <v>31</v>
      </c>
      <c r="K481"/>
      <c r="L481"/>
      <c r="M481"/>
      <c r="N481" s="1"/>
      <c r="O481" s="1"/>
      <c r="P481" s="1"/>
      <c r="Q481" s="1"/>
    </row>
    <row r="482" spans="1:17" s="17" customFormat="1">
      <c r="A482" s="33" t="s">
        <v>800</v>
      </c>
      <c r="B482" s="1" t="s">
        <v>801</v>
      </c>
      <c r="C482" s="1" t="s">
        <v>103</v>
      </c>
      <c r="D482" s="1" t="s">
        <v>811</v>
      </c>
      <c r="E482" s="71">
        <v>5880722.9500000002</v>
      </c>
      <c r="F482" s="41">
        <v>5881539.96</v>
      </c>
      <c r="G482" s="34">
        <f t="shared" si="18"/>
        <v>817.00999999977648</v>
      </c>
      <c r="H482" s="63">
        <f t="shared" si="19"/>
        <v>1E-4</v>
      </c>
      <c r="I482" s="35" t="s">
        <v>31</v>
      </c>
      <c r="J482" s="35" t="s">
        <v>31</v>
      </c>
      <c r="K482"/>
      <c r="L482"/>
      <c r="M482"/>
      <c r="N482" s="1"/>
      <c r="O482" s="1"/>
      <c r="P482" s="1"/>
      <c r="Q482" s="1"/>
    </row>
    <row r="483" spans="1:17" s="17" customFormat="1">
      <c r="A483" s="33" t="s">
        <v>800</v>
      </c>
      <c r="B483" s="1" t="s">
        <v>801</v>
      </c>
      <c r="C483" s="1" t="s">
        <v>40</v>
      </c>
      <c r="D483" s="1" t="s">
        <v>812</v>
      </c>
      <c r="E483" s="71">
        <v>2057423.87</v>
      </c>
      <c r="F483" s="41">
        <v>2057683.87</v>
      </c>
      <c r="G483" s="34">
        <f t="shared" si="18"/>
        <v>260</v>
      </c>
      <c r="H483" s="63">
        <f t="shared" si="19"/>
        <v>1E-4</v>
      </c>
      <c r="I483" s="35" t="s">
        <v>31</v>
      </c>
      <c r="J483" s="35" t="s">
        <v>31</v>
      </c>
      <c r="K483"/>
      <c r="L483"/>
      <c r="M483"/>
      <c r="N483" s="1"/>
      <c r="O483" s="1"/>
      <c r="P483" s="1"/>
      <c r="Q483" s="1"/>
    </row>
    <row r="484" spans="1:17" s="17" customFormat="1">
      <c r="A484" s="33" t="s">
        <v>800</v>
      </c>
      <c r="B484" s="1" t="s">
        <v>801</v>
      </c>
      <c r="C484" s="1" t="s">
        <v>106</v>
      </c>
      <c r="D484" s="1" t="s">
        <v>813</v>
      </c>
      <c r="E484" s="71">
        <v>3841192.75</v>
      </c>
      <c r="F484" s="41">
        <v>3841743.91</v>
      </c>
      <c r="G484" s="34">
        <f t="shared" si="18"/>
        <v>551.16000000014901</v>
      </c>
      <c r="H484" s="63">
        <f t="shared" si="19"/>
        <v>1E-4</v>
      </c>
      <c r="I484" s="35" t="s">
        <v>31</v>
      </c>
      <c r="J484" s="35" t="s">
        <v>31</v>
      </c>
      <c r="K484"/>
      <c r="L484"/>
      <c r="M484"/>
      <c r="N484" s="1"/>
      <c r="O484" s="1"/>
      <c r="P484" s="1"/>
      <c r="Q484" s="1"/>
    </row>
    <row r="485" spans="1:17" s="17" customFormat="1">
      <c r="A485" s="33" t="s">
        <v>800</v>
      </c>
      <c r="B485" s="1" t="s">
        <v>801</v>
      </c>
      <c r="C485" s="1" t="s">
        <v>83</v>
      </c>
      <c r="D485" s="1" t="s">
        <v>814</v>
      </c>
      <c r="E485" s="71">
        <v>1822317.55</v>
      </c>
      <c r="F485" s="41">
        <v>1822621.08</v>
      </c>
      <c r="G485" s="34">
        <f t="shared" si="18"/>
        <v>303.53000000002794</v>
      </c>
      <c r="H485" s="63">
        <f t="shared" si="19"/>
        <v>2.0000000000000001E-4</v>
      </c>
      <c r="I485" s="35" t="s">
        <v>31</v>
      </c>
      <c r="J485" s="35" t="s">
        <v>31</v>
      </c>
      <c r="K485"/>
      <c r="L485"/>
      <c r="M485"/>
      <c r="N485" s="1"/>
      <c r="O485" s="1"/>
      <c r="P485" s="1"/>
      <c r="Q485" s="1"/>
    </row>
    <row r="486" spans="1:17" s="17" customFormat="1">
      <c r="A486" s="33" t="s">
        <v>800</v>
      </c>
      <c r="B486" s="1" t="s">
        <v>801</v>
      </c>
      <c r="C486" s="1" t="s">
        <v>61</v>
      </c>
      <c r="D486" s="1" t="s">
        <v>815</v>
      </c>
      <c r="E486" s="71">
        <v>1983011.1</v>
      </c>
      <c r="F486" s="41">
        <v>1983282.08</v>
      </c>
      <c r="G486" s="34">
        <f t="shared" si="18"/>
        <v>270.97999999998137</v>
      </c>
      <c r="H486" s="63">
        <f t="shared" si="19"/>
        <v>1E-4</v>
      </c>
      <c r="I486" s="35" t="s">
        <v>31</v>
      </c>
      <c r="J486" s="35" t="s">
        <v>31</v>
      </c>
      <c r="K486"/>
      <c r="L486"/>
      <c r="M486"/>
      <c r="N486" s="1"/>
      <c r="O486" s="1"/>
      <c r="P486" s="1"/>
      <c r="Q486" s="1"/>
    </row>
    <row r="487" spans="1:17" s="17" customFormat="1">
      <c r="A487" s="33" t="s">
        <v>816</v>
      </c>
      <c r="B487" s="1" t="s">
        <v>817</v>
      </c>
      <c r="C487" s="1" t="s">
        <v>818</v>
      </c>
      <c r="D487" s="1" t="s">
        <v>819</v>
      </c>
      <c r="E487" s="71">
        <v>652926.36</v>
      </c>
      <c r="F487" s="41">
        <v>653021.55000000005</v>
      </c>
      <c r="G487" s="34">
        <f t="shared" si="18"/>
        <v>95.190000000060536</v>
      </c>
      <c r="H487" s="63">
        <f t="shared" si="19"/>
        <v>1E-4</v>
      </c>
      <c r="I487" s="35" t="s">
        <v>31</v>
      </c>
      <c r="J487" s="35" t="s">
        <v>31</v>
      </c>
      <c r="K487"/>
      <c r="L487"/>
      <c r="M487"/>
      <c r="N487" s="1"/>
      <c r="O487" s="1"/>
      <c r="P487" s="1"/>
      <c r="Q487" s="1"/>
    </row>
    <row r="488" spans="1:17" s="17" customFormat="1">
      <c r="A488" s="33" t="s">
        <v>816</v>
      </c>
      <c r="B488" s="1" t="s">
        <v>817</v>
      </c>
      <c r="C488" s="1" t="s">
        <v>50</v>
      </c>
      <c r="D488" s="1" t="s">
        <v>820</v>
      </c>
      <c r="E488" s="71">
        <v>8356985.2199999997</v>
      </c>
      <c r="F488" s="41">
        <v>8358890.2199999997</v>
      </c>
      <c r="G488" s="34">
        <f t="shared" si="18"/>
        <v>1905</v>
      </c>
      <c r="H488" s="63">
        <f t="shared" si="19"/>
        <v>2.0000000000000001E-4</v>
      </c>
      <c r="I488" s="35" t="s">
        <v>31</v>
      </c>
      <c r="J488" s="35" t="s">
        <v>31</v>
      </c>
      <c r="K488"/>
      <c r="L488"/>
      <c r="M488"/>
      <c r="N488" s="1"/>
      <c r="O488" s="1"/>
      <c r="P488" s="1"/>
      <c r="Q488" s="1"/>
    </row>
    <row r="489" spans="1:17" s="17" customFormat="1">
      <c r="A489" s="33" t="s">
        <v>816</v>
      </c>
      <c r="B489" s="1" t="s">
        <v>817</v>
      </c>
      <c r="C489" s="1" t="s">
        <v>81</v>
      </c>
      <c r="D489" s="1" t="s">
        <v>821</v>
      </c>
      <c r="E489" s="71">
        <v>2350079.5099999998</v>
      </c>
      <c r="F489" s="41">
        <v>2350608.6800000002</v>
      </c>
      <c r="G489" s="34">
        <f t="shared" si="18"/>
        <v>529.17000000039116</v>
      </c>
      <c r="H489" s="63">
        <f t="shared" si="19"/>
        <v>2.0000000000000001E-4</v>
      </c>
      <c r="I489" s="35" t="s">
        <v>31</v>
      </c>
      <c r="J489" s="35" t="s">
        <v>31</v>
      </c>
      <c r="K489"/>
      <c r="L489"/>
      <c r="M489"/>
      <c r="N489" s="1"/>
      <c r="O489" s="1"/>
      <c r="P489" s="1"/>
      <c r="Q489" s="1"/>
    </row>
    <row r="490" spans="1:17" s="17" customFormat="1">
      <c r="A490" s="33" t="s">
        <v>816</v>
      </c>
      <c r="B490" s="1" t="s">
        <v>817</v>
      </c>
      <c r="C490" s="1" t="s">
        <v>103</v>
      </c>
      <c r="D490" s="1" t="s">
        <v>822</v>
      </c>
      <c r="E490" s="71">
        <v>4323473.43</v>
      </c>
      <c r="F490" s="41">
        <v>4324262.76</v>
      </c>
      <c r="G490" s="34">
        <f t="shared" si="18"/>
        <v>789.33000000007451</v>
      </c>
      <c r="H490" s="63">
        <f t="shared" si="19"/>
        <v>2.0000000000000001E-4</v>
      </c>
      <c r="I490" s="35" t="s">
        <v>31</v>
      </c>
      <c r="J490" s="35" t="s">
        <v>31</v>
      </c>
      <c r="K490"/>
      <c r="L490"/>
      <c r="M490"/>
      <c r="N490" s="1"/>
      <c r="O490" s="1"/>
      <c r="P490" s="1"/>
      <c r="Q490" s="1"/>
    </row>
    <row r="491" spans="1:17" s="17" customFormat="1">
      <c r="A491" s="33" t="s">
        <v>816</v>
      </c>
      <c r="B491" s="1" t="s">
        <v>817</v>
      </c>
      <c r="C491" s="1" t="s">
        <v>63</v>
      </c>
      <c r="D491" s="1" t="s">
        <v>823</v>
      </c>
      <c r="E491" s="71">
        <v>553185.64</v>
      </c>
      <c r="F491" s="41">
        <v>553352.24</v>
      </c>
      <c r="G491" s="34">
        <f t="shared" si="18"/>
        <v>166.59999999997672</v>
      </c>
      <c r="H491" s="63">
        <f t="shared" si="19"/>
        <v>2.9999999999999997E-4</v>
      </c>
      <c r="I491" s="35">
        <v>1</v>
      </c>
      <c r="J491" s="35" t="s">
        <v>31</v>
      </c>
      <c r="K491"/>
      <c r="L491"/>
      <c r="M491"/>
      <c r="N491" s="1"/>
      <c r="O491" s="1"/>
      <c r="P491" s="1"/>
      <c r="Q491" s="1"/>
    </row>
    <row r="492" spans="1:17" s="17" customFormat="1">
      <c r="A492" s="33" t="s">
        <v>816</v>
      </c>
      <c r="B492" s="1" t="s">
        <v>817</v>
      </c>
      <c r="C492" s="1" t="s">
        <v>162</v>
      </c>
      <c r="D492" s="1" t="s">
        <v>824</v>
      </c>
      <c r="E492" s="71">
        <v>1539801.24</v>
      </c>
      <c r="F492" s="41">
        <v>1540082.26</v>
      </c>
      <c r="G492" s="34">
        <f t="shared" si="18"/>
        <v>281.02000000001863</v>
      </c>
      <c r="H492" s="63">
        <f t="shared" si="19"/>
        <v>2.0000000000000001E-4</v>
      </c>
      <c r="I492" s="35" t="s">
        <v>31</v>
      </c>
      <c r="J492" s="35" t="s">
        <v>31</v>
      </c>
      <c r="K492"/>
      <c r="L492"/>
      <c r="M492"/>
      <c r="N492" s="1"/>
      <c r="O492" s="1"/>
      <c r="P492" s="1"/>
      <c r="Q492" s="1"/>
    </row>
    <row r="493" spans="1:17" s="17" customFormat="1">
      <c r="A493" s="33" t="s">
        <v>816</v>
      </c>
      <c r="B493" s="1" t="s">
        <v>817</v>
      </c>
      <c r="C493" s="1" t="s">
        <v>149</v>
      </c>
      <c r="D493" s="1" t="s">
        <v>825</v>
      </c>
      <c r="E493" s="71">
        <v>1238455.03</v>
      </c>
      <c r="F493" s="41">
        <v>1238687.3400000001</v>
      </c>
      <c r="G493" s="34">
        <f t="shared" si="18"/>
        <v>232.31000000005588</v>
      </c>
      <c r="H493" s="63">
        <f t="shared" si="19"/>
        <v>2.0000000000000001E-4</v>
      </c>
      <c r="I493" s="35" t="s">
        <v>31</v>
      </c>
      <c r="J493" s="35" t="s">
        <v>31</v>
      </c>
      <c r="K493"/>
      <c r="L493"/>
      <c r="M493"/>
      <c r="N493" s="1"/>
      <c r="O493" s="1"/>
      <c r="P493" s="1"/>
      <c r="Q493" s="1"/>
    </row>
    <row r="494" spans="1:17" s="17" customFormat="1">
      <c r="A494" s="33" t="s">
        <v>816</v>
      </c>
      <c r="B494" s="1" t="s">
        <v>817</v>
      </c>
      <c r="C494" s="1" t="s">
        <v>93</v>
      </c>
      <c r="D494" s="1" t="s">
        <v>826</v>
      </c>
      <c r="E494" s="71">
        <v>32361.49</v>
      </c>
      <c r="F494" s="41">
        <v>32361.49</v>
      </c>
      <c r="G494" s="34">
        <f t="shared" si="18"/>
        <v>0</v>
      </c>
      <c r="H494" s="63">
        <f t="shared" si="19"/>
        <v>0</v>
      </c>
      <c r="I494" s="35">
        <v>1</v>
      </c>
      <c r="J494" s="35">
        <v>1</v>
      </c>
      <c r="K494"/>
      <c r="L494"/>
      <c r="M494"/>
      <c r="N494" s="1"/>
      <c r="O494" s="1"/>
      <c r="P494" s="1"/>
      <c r="Q494" s="1"/>
    </row>
    <row r="495" spans="1:17" s="17" customFormat="1">
      <c r="A495" s="33" t="s">
        <v>827</v>
      </c>
      <c r="B495" s="1" t="s">
        <v>828</v>
      </c>
      <c r="C495" s="1" t="s">
        <v>535</v>
      </c>
      <c r="D495" s="1" t="s">
        <v>829</v>
      </c>
      <c r="E495" s="71">
        <v>11327.28</v>
      </c>
      <c r="F495" s="41">
        <v>11361.23</v>
      </c>
      <c r="G495" s="34">
        <f t="shared" si="18"/>
        <v>33.949999999998909</v>
      </c>
      <c r="H495" s="63">
        <f t="shared" si="19"/>
        <v>3.0000000000000001E-3</v>
      </c>
      <c r="I495" s="35" t="s">
        <v>31</v>
      </c>
      <c r="J495" s="35" t="s">
        <v>31</v>
      </c>
      <c r="K495"/>
      <c r="L495"/>
      <c r="M495"/>
      <c r="N495" s="1"/>
      <c r="O495" s="1"/>
      <c r="P495" s="1"/>
      <c r="Q495" s="1"/>
    </row>
    <row r="496" spans="1:17" s="17" customFormat="1">
      <c r="A496" s="33" t="s">
        <v>827</v>
      </c>
      <c r="B496" s="1" t="s">
        <v>828</v>
      </c>
      <c r="C496" s="1" t="s">
        <v>830</v>
      </c>
      <c r="D496" s="1" t="s">
        <v>831</v>
      </c>
      <c r="E496" s="71">
        <v>41056.51</v>
      </c>
      <c r="F496" s="41">
        <v>41056.51</v>
      </c>
      <c r="G496" s="34">
        <f t="shared" si="18"/>
        <v>0</v>
      </c>
      <c r="H496" s="63">
        <f t="shared" si="19"/>
        <v>0</v>
      </c>
      <c r="I496" s="35">
        <v>1</v>
      </c>
      <c r="J496" s="35">
        <v>1</v>
      </c>
      <c r="K496"/>
      <c r="L496"/>
      <c r="M496"/>
      <c r="N496" s="1"/>
      <c r="O496" s="1"/>
      <c r="P496" s="1"/>
      <c r="Q496" s="1"/>
    </row>
    <row r="497" spans="1:17" s="17" customFormat="1">
      <c r="A497" s="33" t="s">
        <v>827</v>
      </c>
      <c r="B497" s="1" t="s">
        <v>828</v>
      </c>
      <c r="C497" s="1" t="s">
        <v>50</v>
      </c>
      <c r="D497" s="1" t="s">
        <v>832</v>
      </c>
      <c r="E497" s="71">
        <v>145192.1</v>
      </c>
      <c r="F497" s="41">
        <v>145244.1</v>
      </c>
      <c r="G497" s="34">
        <f t="shared" si="18"/>
        <v>52</v>
      </c>
      <c r="H497" s="63">
        <f t="shared" si="19"/>
        <v>4.0000000000000002E-4</v>
      </c>
      <c r="I497" s="35">
        <v>1</v>
      </c>
      <c r="J497" s="35" t="s">
        <v>31</v>
      </c>
      <c r="K497"/>
      <c r="L497"/>
      <c r="M497"/>
      <c r="N497" s="1"/>
      <c r="O497" s="1"/>
      <c r="P497" s="1"/>
      <c r="Q497" s="1"/>
    </row>
    <row r="498" spans="1:17" s="17" customFormat="1">
      <c r="A498" s="33" t="s">
        <v>827</v>
      </c>
      <c r="B498" s="1" t="s">
        <v>828</v>
      </c>
      <c r="C498" s="1" t="s">
        <v>237</v>
      </c>
      <c r="D498" s="1" t="s">
        <v>833</v>
      </c>
      <c r="E498" s="71">
        <v>10503983.35</v>
      </c>
      <c r="F498" s="41">
        <v>10505753.220000001</v>
      </c>
      <c r="G498" s="34">
        <f t="shared" si="18"/>
        <v>1769.8700000010431</v>
      </c>
      <c r="H498" s="63">
        <f t="shared" si="19"/>
        <v>2.0000000000000001E-4</v>
      </c>
      <c r="I498" s="35" t="s">
        <v>31</v>
      </c>
      <c r="J498" s="35" t="s">
        <v>31</v>
      </c>
      <c r="K498"/>
      <c r="L498"/>
      <c r="M498"/>
      <c r="N498" s="1"/>
      <c r="O498" s="1"/>
      <c r="P498" s="1"/>
      <c r="Q498" s="1"/>
    </row>
    <row r="499" spans="1:17" s="17" customFormat="1">
      <c r="A499" s="33" t="s">
        <v>827</v>
      </c>
      <c r="B499" s="1" t="s">
        <v>828</v>
      </c>
      <c r="C499" s="1" t="s">
        <v>63</v>
      </c>
      <c r="D499" s="1" t="s">
        <v>834</v>
      </c>
      <c r="E499" s="71">
        <v>106507.34</v>
      </c>
      <c r="F499" s="41">
        <v>106580.85</v>
      </c>
      <c r="G499" s="34">
        <f t="shared" si="18"/>
        <v>73.510000000009313</v>
      </c>
      <c r="H499" s="63">
        <f t="shared" si="19"/>
        <v>6.9999999999999999E-4</v>
      </c>
      <c r="I499" s="35" t="s">
        <v>31</v>
      </c>
      <c r="J499" s="35" t="s">
        <v>31</v>
      </c>
      <c r="K499"/>
      <c r="L499"/>
      <c r="M499"/>
      <c r="N499" s="1"/>
      <c r="O499" s="1"/>
      <c r="P499" s="1"/>
      <c r="Q499" s="1"/>
    </row>
    <row r="500" spans="1:17" s="17" customFormat="1">
      <c r="A500" s="33" t="s">
        <v>827</v>
      </c>
      <c r="B500" s="1" t="s">
        <v>828</v>
      </c>
      <c r="C500" s="1" t="s">
        <v>403</v>
      </c>
      <c r="D500" s="1" t="s">
        <v>835</v>
      </c>
      <c r="E500" s="71">
        <v>2265711.88</v>
      </c>
      <c r="F500" s="41">
        <v>2266127.33</v>
      </c>
      <c r="G500" s="34">
        <f t="shared" si="18"/>
        <v>415.45000000018626</v>
      </c>
      <c r="H500" s="63">
        <f t="shared" si="19"/>
        <v>2.0000000000000001E-4</v>
      </c>
      <c r="I500" s="35" t="s">
        <v>31</v>
      </c>
      <c r="J500" s="35" t="s">
        <v>31</v>
      </c>
      <c r="K500"/>
      <c r="L500"/>
      <c r="M500"/>
      <c r="N500" s="1"/>
      <c r="O500" s="1"/>
      <c r="P500" s="1"/>
      <c r="Q500" s="1"/>
    </row>
    <row r="501" spans="1:17" s="17" customFormat="1">
      <c r="A501" s="33" t="s">
        <v>827</v>
      </c>
      <c r="B501" s="1" t="s">
        <v>828</v>
      </c>
      <c r="C501" s="1" t="s">
        <v>631</v>
      </c>
      <c r="D501" s="1" t="s">
        <v>836</v>
      </c>
      <c r="E501" s="71">
        <v>711384.34</v>
      </c>
      <c r="F501" s="41">
        <v>711514.53</v>
      </c>
      <c r="G501" s="34">
        <f t="shared" si="18"/>
        <v>130.19000000006054</v>
      </c>
      <c r="H501" s="63">
        <f t="shared" si="19"/>
        <v>2.0000000000000001E-4</v>
      </c>
      <c r="I501" s="35" t="s">
        <v>31</v>
      </c>
      <c r="J501" s="35" t="s">
        <v>31</v>
      </c>
      <c r="K501"/>
      <c r="L501"/>
      <c r="M501"/>
      <c r="N501" s="1"/>
      <c r="O501" s="1"/>
      <c r="P501" s="1"/>
      <c r="Q501" s="1"/>
    </row>
    <row r="502" spans="1:17" s="17" customFormat="1">
      <c r="A502" s="33" t="s">
        <v>827</v>
      </c>
      <c r="B502" s="1" t="s">
        <v>828</v>
      </c>
      <c r="C502" s="1" t="s">
        <v>837</v>
      </c>
      <c r="D502" s="1" t="s">
        <v>838</v>
      </c>
      <c r="E502" s="71">
        <v>97689.55</v>
      </c>
      <c r="F502" s="41">
        <v>97768.75</v>
      </c>
      <c r="G502" s="34">
        <f t="shared" si="18"/>
        <v>79.19999999999709</v>
      </c>
      <c r="H502" s="63">
        <f t="shared" si="19"/>
        <v>8.0000000000000004E-4</v>
      </c>
      <c r="I502" s="35">
        <v>1</v>
      </c>
      <c r="J502" s="35" t="s">
        <v>31</v>
      </c>
      <c r="K502"/>
      <c r="L502"/>
      <c r="M502"/>
      <c r="N502" s="1"/>
      <c r="O502" s="1"/>
      <c r="P502" s="1"/>
      <c r="Q502" s="1"/>
    </row>
    <row r="503" spans="1:17" s="17" customFormat="1">
      <c r="A503" s="33" t="s">
        <v>827</v>
      </c>
      <c r="B503" s="1" t="s">
        <v>828</v>
      </c>
      <c r="C503" s="1" t="s">
        <v>839</v>
      </c>
      <c r="D503" s="1" t="s">
        <v>840</v>
      </c>
      <c r="E503" s="71">
        <v>839798.73</v>
      </c>
      <c r="F503" s="41">
        <v>839979.67</v>
      </c>
      <c r="G503" s="34">
        <f t="shared" si="18"/>
        <v>180.94000000006054</v>
      </c>
      <c r="H503" s="63">
        <f t="shared" si="19"/>
        <v>2.0000000000000001E-4</v>
      </c>
      <c r="I503" s="35" t="s">
        <v>31</v>
      </c>
      <c r="J503" s="35" t="s">
        <v>31</v>
      </c>
      <c r="K503"/>
      <c r="L503"/>
      <c r="M503"/>
      <c r="N503" s="1"/>
      <c r="O503" s="1"/>
      <c r="P503" s="1"/>
      <c r="Q503" s="1"/>
    </row>
    <row r="504" spans="1:17" s="17" customFormat="1">
      <c r="A504" s="33" t="s">
        <v>841</v>
      </c>
      <c r="B504" s="1" t="s">
        <v>842</v>
      </c>
      <c r="C504" s="1" t="s">
        <v>535</v>
      </c>
      <c r="D504" s="1" t="s">
        <v>843</v>
      </c>
      <c r="E504" s="71">
        <v>27870.36</v>
      </c>
      <c r="F504" s="41">
        <v>27884.76</v>
      </c>
      <c r="G504" s="34">
        <f t="shared" si="18"/>
        <v>14.399999999997817</v>
      </c>
      <c r="H504" s="63">
        <f t="shared" si="19"/>
        <v>5.0000000000000001E-4</v>
      </c>
      <c r="I504" s="35">
        <v>1</v>
      </c>
      <c r="J504" s="35" t="s">
        <v>31</v>
      </c>
      <c r="K504"/>
      <c r="L504"/>
      <c r="M504"/>
      <c r="N504" s="1"/>
      <c r="O504" s="1"/>
      <c r="P504" s="1"/>
      <c r="Q504" s="1"/>
    </row>
    <row r="505" spans="1:17" s="17" customFormat="1">
      <c r="A505" s="33" t="s">
        <v>841</v>
      </c>
      <c r="B505" s="1" t="s">
        <v>842</v>
      </c>
      <c r="C505" s="1" t="s">
        <v>237</v>
      </c>
      <c r="D505" s="1" t="s">
        <v>844</v>
      </c>
      <c r="E505" s="71">
        <v>1104519.3700000001</v>
      </c>
      <c r="F505" s="41">
        <v>1104692.3</v>
      </c>
      <c r="G505" s="34">
        <f t="shared" si="18"/>
        <v>172.92999999993481</v>
      </c>
      <c r="H505" s="63">
        <f t="shared" si="19"/>
        <v>2.0000000000000001E-4</v>
      </c>
      <c r="I505" s="35" t="s">
        <v>31</v>
      </c>
      <c r="J505" s="35" t="s">
        <v>31</v>
      </c>
      <c r="K505"/>
      <c r="L505"/>
      <c r="M505"/>
      <c r="N505" s="1"/>
      <c r="O505" s="1"/>
      <c r="P505" s="1"/>
      <c r="Q505" s="1"/>
    </row>
    <row r="506" spans="1:17" s="17" customFormat="1">
      <c r="A506" s="33" t="s">
        <v>841</v>
      </c>
      <c r="B506" s="1" t="s">
        <v>842</v>
      </c>
      <c r="C506" s="1" t="s">
        <v>845</v>
      </c>
      <c r="D506" s="1" t="s">
        <v>846</v>
      </c>
      <c r="E506" s="71">
        <v>3515223.32</v>
      </c>
      <c r="F506" s="41">
        <v>3515736.06</v>
      </c>
      <c r="G506" s="34">
        <f t="shared" si="18"/>
        <v>512.74000000022352</v>
      </c>
      <c r="H506" s="63">
        <f t="shared" si="19"/>
        <v>1E-4</v>
      </c>
      <c r="I506" s="35" t="s">
        <v>31</v>
      </c>
      <c r="J506" s="35" t="s">
        <v>31</v>
      </c>
      <c r="K506"/>
      <c r="L506"/>
      <c r="M506"/>
      <c r="N506" s="1"/>
      <c r="O506" s="1"/>
      <c r="P506" s="1"/>
      <c r="Q506" s="1"/>
    </row>
    <row r="507" spans="1:17" s="17" customFormat="1">
      <c r="A507" s="33" t="s">
        <v>841</v>
      </c>
      <c r="B507" s="1" t="s">
        <v>842</v>
      </c>
      <c r="C507" s="1" t="s">
        <v>847</v>
      </c>
      <c r="D507" s="1" t="s">
        <v>848</v>
      </c>
      <c r="E507" s="71">
        <v>990152.92</v>
      </c>
      <c r="F507" s="41">
        <v>990298.1</v>
      </c>
      <c r="G507" s="34">
        <f t="shared" si="18"/>
        <v>145.17999999993481</v>
      </c>
      <c r="H507" s="63">
        <f t="shared" si="19"/>
        <v>1E-4</v>
      </c>
      <c r="I507" s="35" t="s">
        <v>31</v>
      </c>
      <c r="J507" s="35" t="s">
        <v>31</v>
      </c>
      <c r="K507"/>
      <c r="L507"/>
      <c r="M507"/>
      <c r="N507" s="1"/>
      <c r="O507" s="1"/>
      <c r="P507" s="1"/>
      <c r="Q507" s="1"/>
    </row>
    <row r="508" spans="1:17" s="17" customFormat="1">
      <c r="A508" s="33" t="s">
        <v>849</v>
      </c>
      <c r="B508" s="1" t="s">
        <v>850</v>
      </c>
      <c r="C508" s="1" t="s">
        <v>763</v>
      </c>
      <c r="D508" s="1" t="s">
        <v>851</v>
      </c>
      <c r="E508" s="71">
        <v>1201517.22</v>
      </c>
      <c r="F508" s="41">
        <v>1201721.71</v>
      </c>
      <c r="G508" s="34">
        <f t="shared" si="18"/>
        <v>204.48999999999069</v>
      </c>
      <c r="H508" s="63">
        <f t="shared" si="19"/>
        <v>2.0000000000000001E-4</v>
      </c>
      <c r="I508" s="35" t="s">
        <v>31</v>
      </c>
      <c r="J508" s="35" t="s">
        <v>31</v>
      </c>
      <c r="K508"/>
      <c r="L508"/>
      <c r="M508"/>
      <c r="N508" s="1"/>
      <c r="O508" s="1"/>
      <c r="P508" s="1"/>
      <c r="Q508" s="1"/>
    </row>
    <row r="509" spans="1:17" s="17" customFormat="1">
      <c r="A509" s="33" t="s">
        <v>849</v>
      </c>
      <c r="B509" s="1" t="s">
        <v>850</v>
      </c>
      <c r="C509" s="1" t="s">
        <v>852</v>
      </c>
      <c r="D509" s="1" t="s">
        <v>853</v>
      </c>
      <c r="E509" s="71">
        <v>2877517.82</v>
      </c>
      <c r="F509" s="41">
        <v>2877814.71</v>
      </c>
      <c r="G509" s="34">
        <f t="shared" si="18"/>
        <v>296.89000000013039</v>
      </c>
      <c r="H509" s="63">
        <f t="shared" si="19"/>
        <v>1E-4</v>
      </c>
      <c r="I509" s="35" t="s">
        <v>31</v>
      </c>
      <c r="J509" s="35" t="s">
        <v>31</v>
      </c>
      <c r="K509"/>
      <c r="L509"/>
      <c r="M509"/>
      <c r="N509" s="1"/>
      <c r="O509" s="1"/>
      <c r="P509" s="1"/>
      <c r="Q509" s="1"/>
    </row>
    <row r="510" spans="1:17" s="17" customFormat="1">
      <c r="A510" s="33" t="s">
        <v>849</v>
      </c>
      <c r="B510" s="1" t="s">
        <v>850</v>
      </c>
      <c r="C510" s="1" t="s">
        <v>854</v>
      </c>
      <c r="D510" s="1" t="s">
        <v>855</v>
      </c>
      <c r="E510" s="71">
        <v>2953796.42</v>
      </c>
      <c r="F510" s="41">
        <v>2954099.14</v>
      </c>
      <c r="G510" s="34">
        <f t="shared" si="18"/>
        <v>302.72000000020489</v>
      </c>
      <c r="H510" s="63">
        <f t="shared" si="19"/>
        <v>1E-4</v>
      </c>
      <c r="I510" s="35" t="s">
        <v>31</v>
      </c>
      <c r="J510" s="35" t="s">
        <v>31</v>
      </c>
      <c r="K510"/>
      <c r="L510"/>
      <c r="M510"/>
      <c r="N510" s="1"/>
      <c r="O510" s="1"/>
      <c r="P510" s="1"/>
      <c r="Q510" s="1"/>
    </row>
    <row r="511" spans="1:17" s="17" customFormat="1">
      <c r="A511" s="33" t="s">
        <v>849</v>
      </c>
      <c r="B511" s="1" t="s">
        <v>850</v>
      </c>
      <c r="C511" s="1" t="s">
        <v>856</v>
      </c>
      <c r="D511" s="1" t="s">
        <v>857</v>
      </c>
      <c r="E511" s="71">
        <v>3480148.86</v>
      </c>
      <c r="F511" s="41">
        <v>3480505.99</v>
      </c>
      <c r="G511" s="34">
        <f t="shared" si="18"/>
        <v>357.1300000003539</v>
      </c>
      <c r="H511" s="63">
        <f t="shared" si="19"/>
        <v>1E-4</v>
      </c>
      <c r="I511" s="35" t="s">
        <v>31</v>
      </c>
      <c r="J511" s="35" t="s">
        <v>31</v>
      </c>
      <c r="K511"/>
      <c r="L511"/>
      <c r="M511"/>
      <c r="N511" s="1"/>
      <c r="O511" s="1"/>
      <c r="P511" s="1"/>
      <c r="Q511" s="1"/>
    </row>
    <row r="512" spans="1:17" s="17" customFormat="1">
      <c r="A512" s="33" t="s">
        <v>849</v>
      </c>
      <c r="B512" s="1" t="s">
        <v>850</v>
      </c>
      <c r="C512" s="1" t="s">
        <v>858</v>
      </c>
      <c r="D512" s="1" t="s">
        <v>859</v>
      </c>
      <c r="E512" s="71">
        <v>2915000.72</v>
      </c>
      <c r="F512" s="41">
        <v>2915299.89</v>
      </c>
      <c r="G512" s="34">
        <f t="shared" si="18"/>
        <v>299.16999999992549</v>
      </c>
      <c r="H512" s="63">
        <f t="shared" si="19"/>
        <v>1E-4</v>
      </c>
      <c r="I512" s="35" t="s">
        <v>31</v>
      </c>
      <c r="J512" s="35" t="s">
        <v>31</v>
      </c>
      <c r="K512"/>
      <c r="L512"/>
      <c r="M512"/>
      <c r="N512" s="1"/>
      <c r="O512" s="1"/>
      <c r="P512" s="1"/>
      <c r="Q512" s="1"/>
    </row>
    <row r="513" spans="1:17" s="17" customFormat="1">
      <c r="A513" s="33" t="s">
        <v>849</v>
      </c>
      <c r="B513" s="1" t="s">
        <v>850</v>
      </c>
      <c r="C513" s="1" t="s">
        <v>860</v>
      </c>
      <c r="D513" s="1" t="s">
        <v>861</v>
      </c>
      <c r="E513" s="71">
        <v>3656327.92</v>
      </c>
      <c r="F513" s="41">
        <v>3656702.42</v>
      </c>
      <c r="G513" s="34">
        <f t="shared" si="18"/>
        <v>374.5</v>
      </c>
      <c r="H513" s="63">
        <f t="shared" si="19"/>
        <v>1E-4</v>
      </c>
      <c r="I513" s="35" t="s">
        <v>31</v>
      </c>
      <c r="J513" s="35" t="s">
        <v>31</v>
      </c>
      <c r="K513"/>
      <c r="L513"/>
      <c r="M513"/>
      <c r="N513" s="1"/>
      <c r="O513" s="1"/>
      <c r="P513" s="1"/>
      <c r="Q513" s="1"/>
    </row>
    <row r="514" spans="1:17" s="17" customFormat="1">
      <c r="A514" s="33" t="s">
        <v>849</v>
      </c>
      <c r="B514" s="1" t="s">
        <v>850</v>
      </c>
      <c r="C514" s="1" t="s">
        <v>862</v>
      </c>
      <c r="D514" s="1" t="s">
        <v>863</v>
      </c>
      <c r="E514" s="71">
        <v>1326488.8700000001</v>
      </c>
      <c r="F514" s="41">
        <v>1326625.3500000001</v>
      </c>
      <c r="G514" s="34">
        <f t="shared" si="18"/>
        <v>136.47999999998137</v>
      </c>
      <c r="H514" s="63">
        <f t="shared" si="19"/>
        <v>1E-4</v>
      </c>
      <c r="I514" s="35" t="s">
        <v>31</v>
      </c>
      <c r="J514" s="35" t="s">
        <v>31</v>
      </c>
      <c r="K514"/>
      <c r="L514"/>
      <c r="M514"/>
      <c r="N514" s="1"/>
      <c r="O514" s="1"/>
      <c r="P514" s="1"/>
      <c r="Q514" s="1"/>
    </row>
    <row r="515" spans="1:17" s="17" customFormat="1">
      <c r="A515" s="33" t="s">
        <v>849</v>
      </c>
      <c r="B515" s="1" t="s">
        <v>850</v>
      </c>
      <c r="C515" s="1" t="s">
        <v>864</v>
      </c>
      <c r="D515" s="1" t="s">
        <v>865</v>
      </c>
      <c r="E515" s="71">
        <v>1343372.78</v>
      </c>
      <c r="F515" s="41">
        <v>1343511.6</v>
      </c>
      <c r="G515" s="34">
        <f t="shared" si="18"/>
        <v>138.82000000006519</v>
      </c>
      <c r="H515" s="63">
        <f t="shared" si="19"/>
        <v>1E-4</v>
      </c>
      <c r="I515" s="35" t="s">
        <v>31</v>
      </c>
      <c r="J515" s="35" t="s">
        <v>31</v>
      </c>
      <c r="K515"/>
      <c r="L515"/>
      <c r="M515"/>
      <c r="N515" s="1"/>
      <c r="O515" s="1"/>
      <c r="P515" s="1"/>
      <c r="Q515" s="1"/>
    </row>
    <row r="516" spans="1:17" s="17" customFormat="1">
      <c r="A516" s="33" t="s">
        <v>849</v>
      </c>
      <c r="B516" s="1" t="s">
        <v>850</v>
      </c>
      <c r="C516" s="1" t="s">
        <v>866</v>
      </c>
      <c r="D516" s="1" t="s">
        <v>867</v>
      </c>
      <c r="E516" s="71">
        <v>6600352.96</v>
      </c>
      <c r="F516" s="41">
        <v>6601034.1399999997</v>
      </c>
      <c r="G516" s="34">
        <f t="shared" si="18"/>
        <v>681.17999999970198</v>
      </c>
      <c r="H516" s="63">
        <f t="shared" si="19"/>
        <v>1E-4</v>
      </c>
      <c r="I516" s="35" t="s">
        <v>31</v>
      </c>
      <c r="J516" s="35" t="s">
        <v>31</v>
      </c>
      <c r="K516"/>
      <c r="L516"/>
      <c r="M516"/>
      <c r="N516" s="1"/>
      <c r="O516" s="1"/>
      <c r="P516" s="1"/>
      <c r="Q516" s="1"/>
    </row>
    <row r="517" spans="1:17" s="17" customFormat="1">
      <c r="A517" s="33" t="s">
        <v>849</v>
      </c>
      <c r="B517" s="1" t="s">
        <v>850</v>
      </c>
      <c r="C517" s="1" t="s">
        <v>612</v>
      </c>
      <c r="D517" s="1" t="s">
        <v>868</v>
      </c>
      <c r="E517" s="71">
        <v>458992.23</v>
      </c>
      <c r="F517" s="41">
        <v>459039.54</v>
      </c>
      <c r="G517" s="34">
        <f t="shared" si="18"/>
        <v>47.309999999997672</v>
      </c>
      <c r="H517" s="63">
        <f t="shared" si="19"/>
        <v>1E-4</v>
      </c>
      <c r="I517" s="35" t="s">
        <v>31</v>
      </c>
      <c r="J517" s="35" t="s">
        <v>31</v>
      </c>
      <c r="K517"/>
      <c r="L517"/>
      <c r="M517"/>
      <c r="N517" s="1"/>
      <c r="O517" s="1"/>
      <c r="P517" s="1"/>
      <c r="Q517" s="1"/>
    </row>
    <row r="518" spans="1:17" s="17" customFormat="1">
      <c r="A518" s="33" t="s">
        <v>849</v>
      </c>
      <c r="B518" s="1" t="s">
        <v>850</v>
      </c>
      <c r="C518" s="1" t="s">
        <v>50</v>
      </c>
      <c r="D518" s="1" t="s">
        <v>869</v>
      </c>
      <c r="E518" s="71">
        <v>78639901.109999999</v>
      </c>
      <c r="F518" s="41">
        <v>78661242.019999996</v>
      </c>
      <c r="G518" s="34">
        <f t="shared" si="18"/>
        <v>21340.909999996424</v>
      </c>
      <c r="H518" s="63">
        <f t="shared" si="19"/>
        <v>2.9999999999999997E-4</v>
      </c>
      <c r="I518" s="35" t="s">
        <v>31</v>
      </c>
      <c r="J518" s="35" t="s">
        <v>31</v>
      </c>
      <c r="K518"/>
      <c r="L518"/>
      <c r="M518"/>
      <c r="N518" s="1"/>
      <c r="O518" s="1"/>
      <c r="P518" s="1"/>
      <c r="Q518" s="1"/>
    </row>
    <row r="519" spans="1:17" s="17" customFormat="1">
      <c r="A519" s="33" t="s">
        <v>849</v>
      </c>
      <c r="B519" s="1" t="s">
        <v>850</v>
      </c>
      <c r="C519" s="1" t="s">
        <v>81</v>
      </c>
      <c r="D519" s="1" t="s">
        <v>870</v>
      </c>
      <c r="E519" s="71">
        <v>16198186.74</v>
      </c>
      <c r="F519" s="41">
        <v>16200936.699999999</v>
      </c>
      <c r="G519" s="34">
        <f t="shared" si="18"/>
        <v>2749.9599999990314</v>
      </c>
      <c r="H519" s="63">
        <f t="shared" si="19"/>
        <v>2.0000000000000001E-4</v>
      </c>
      <c r="I519" s="35" t="s">
        <v>31</v>
      </c>
      <c r="J519" s="35" t="s">
        <v>31</v>
      </c>
      <c r="K519"/>
      <c r="L519"/>
      <c r="M519"/>
      <c r="N519" s="1"/>
      <c r="O519" s="1"/>
      <c r="P519" s="1"/>
      <c r="Q519" s="1"/>
    </row>
    <row r="520" spans="1:17" s="17" customFormat="1">
      <c r="A520" s="33" t="s">
        <v>849</v>
      </c>
      <c r="B520" s="1" t="s">
        <v>850</v>
      </c>
      <c r="C520" s="1" t="s">
        <v>103</v>
      </c>
      <c r="D520" s="1" t="s">
        <v>871</v>
      </c>
      <c r="E520" s="71">
        <v>49778398.340000004</v>
      </c>
      <c r="F520" s="41">
        <v>49788644.229999997</v>
      </c>
      <c r="G520" s="34">
        <f t="shared" si="18"/>
        <v>10245.889999993145</v>
      </c>
      <c r="H520" s="63">
        <f t="shared" si="19"/>
        <v>2.0000000000000001E-4</v>
      </c>
      <c r="I520" s="35" t="s">
        <v>31</v>
      </c>
      <c r="J520" s="35" t="s">
        <v>31</v>
      </c>
      <c r="K520"/>
      <c r="L520"/>
      <c r="M520"/>
      <c r="N520" s="1"/>
      <c r="O520" s="1"/>
      <c r="P520" s="1"/>
      <c r="Q520" s="1"/>
    </row>
    <row r="521" spans="1:17" s="17" customFormat="1">
      <c r="A521" s="33" t="s">
        <v>849</v>
      </c>
      <c r="B521" s="1" t="s">
        <v>850</v>
      </c>
      <c r="C521" s="1" t="s">
        <v>40</v>
      </c>
      <c r="D521" s="1" t="s">
        <v>872</v>
      </c>
      <c r="E521" s="71">
        <v>12594103.710000001</v>
      </c>
      <c r="F521" s="41">
        <v>12597638.369999999</v>
      </c>
      <c r="G521" s="34">
        <f t="shared" ref="G521:G549" si="20">SUM(F521-E521)</f>
        <v>3534.6599999982864</v>
      </c>
      <c r="H521" s="63">
        <f t="shared" si="19"/>
        <v>2.9999999999999997E-4</v>
      </c>
      <c r="I521" s="35" t="s">
        <v>31</v>
      </c>
      <c r="J521" s="35" t="s">
        <v>31</v>
      </c>
      <c r="K521"/>
      <c r="L521"/>
      <c r="M521"/>
      <c r="N521" s="1"/>
      <c r="O521" s="1"/>
      <c r="P521" s="1"/>
      <c r="Q521" s="1"/>
    </row>
    <row r="522" spans="1:17" s="17" customFormat="1">
      <c r="A522" s="33" t="s">
        <v>849</v>
      </c>
      <c r="B522" s="1" t="s">
        <v>850</v>
      </c>
      <c r="C522" s="1" t="s">
        <v>106</v>
      </c>
      <c r="D522" s="1" t="s">
        <v>873</v>
      </c>
      <c r="E522" s="71">
        <v>27901847.030000001</v>
      </c>
      <c r="F522" s="41">
        <v>27908793.75</v>
      </c>
      <c r="G522" s="34">
        <f t="shared" si="20"/>
        <v>6946.7199999988079</v>
      </c>
      <c r="H522" s="63">
        <f t="shared" si="19"/>
        <v>2.0000000000000001E-4</v>
      </c>
      <c r="I522" s="35" t="s">
        <v>31</v>
      </c>
      <c r="J522" s="35" t="s">
        <v>31</v>
      </c>
      <c r="K522"/>
      <c r="L522"/>
      <c r="M522"/>
      <c r="N522" s="1"/>
      <c r="O522" s="1"/>
      <c r="P522" s="1"/>
      <c r="Q522" s="1"/>
    </row>
    <row r="523" spans="1:17" s="17" customFormat="1">
      <c r="A523" s="33" t="s">
        <v>849</v>
      </c>
      <c r="B523" s="1" t="s">
        <v>850</v>
      </c>
      <c r="C523" s="1" t="s">
        <v>83</v>
      </c>
      <c r="D523" s="1" t="s">
        <v>874</v>
      </c>
      <c r="E523" s="71">
        <v>9243149.5099999998</v>
      </c>
      <c r="F523" s="41">
        <v>9244688.5399999991</v>
      </c>
      <c r="G523" s="34">
        <f t="shared" si="20"/>
        <v>1539.0299999993294</v>
      </c>
      <c r="H523" s="63">
        <f t="shared" si="19"/>
        <v>2.0000000000000001E-4</v>
      </c>
      <c r="I523" s="35" t="s">
        <v>31</v>
      </c>
      <c r="J523" s="35" t="s">
        <v>31</v>
      </c>
      <c r="K523"/>
      <c r="L523"/>
      <c r="M523"/>
      <c r="N523" s="1"/>
      <c r="O523" s="1"/>
      <c r="P523" s="1"/>
      <c r="Q523" s="1"/>
    </row>
    <row r="524" spans="1:17" s="17" customFormat="1">
      <c r="A524" s="33" t="s">
        <v>849</v>
      </c>
      <c r="B524" s="1" t="s">
        <v>850</v>
      </c>
      <c r="C524" s="1" t="s">
        <v>61</v>
      </c>
      <c r="D524" s="1" t="s">
        <v>875</v>
      </c>
      <c r="E524" s="71">
        <v>6912433.7999999998</v>
      </c>
      <c r="F524" s="41">
        <v>6913676.3899999997</v>
      </c>
      <c r="G524" s="34">
        <f t="shared" si="20"/>
        <v>1242.589999999851</v>
      </c>
      <c r="H524" s="63">
        <f t="shared" si="19"/>
        <v>2.0000000000000001E-4</v>
      </c>
      <c r="I524" s="35" t="s">
        <v>31</v>
      </c>
      <c r="J524" s="35" t="s">
        <v>31</v>
      </c>
      <c r="K524"/>
      <c r="L524"/>
      <c r="M524"/>
      <c r="N524" s="1"/>
      <c r="O524" s="1"/>
      <c r="P524" s="1"/>
      <c r="Q524" s="1"/>
    </row>
    <row r="525" spans="1:17" s="17" customFormat="1">
      <c r="A525" s="33" t="s">
        <v>849</v>
      </c>
      <c r="B525" s="1" t="s">
        <v>850</v>
      </c>
      <c r="C525" s="1" t="s">
        <v>237</v>
      </c>
      <c r="D525" s="1" t="s">
        <v>876</v>
      </c>
      <c r="E525" s="71">
        <v>3392884.03</v>
      </c>
      <c r="F525" s="41">
        <v>3393477.22</v>
      </c>
      <c r="G525" s="34">
        <f t="shared" si="20"/>
        <v>593.19000000040978</v>
      </c>
      <c r="H525" s="63">
        <f t="shared" si="19"/>
        <v>2.0000000000000001E-4</v>
      </c>
      <c r="I525" s="35" t="s">
        <v>31</v>
      </c>
      <c r="J525" s="35" t="s">
        <v>31</v>
      </c>
      <c r="K525"/>
      <c r="L525"/>
      <c r="M525"/>
      <c r="N525" s="1"/>
      <c r="O525" s="1"/>
      <c r="P525" s="1"/>
      <c r="Q525" s="1"/>
    </row>
    <row r="526" spans="1:17" s="17" customFormat="1">
      <c r="A526" s="33" t="s">
        <v>849</v>
      </c>
      <c r="B526" s="1" t="s">
        <v>850</v>
      </c>
      <c r="C526" s="1" t="s">
        <v>91</v>
      </c>
      <c r="D526" s="1" t="s">
        <v>877</v>
      </c>
      <c r="E526" s="71">
        <v>45903013.520000003</v>
      </c>
      <c r="F526" s="41">
        <v>45911999.399999999</v>
      </c>
      <c r="G526" s="34">
        <f t="shared" si="20"/>
        <v>8985.8799999952316</v>
      </c>
      <c r="H526" s="63">
        <f t="shared" si="19"/>
        <v>2.0000000000000001E-4</v>
      </c>
      <c r="I526" s="35" t="s">
        <v>31</v>
      </c>
      <c r="J526" s="35" t="s">
        <v>31</v>
      </c>
      <c r="K526"/>
      <c r="L526"/>
      <c r="M526"/>
      <c r="N526" s="1"/>
      <c r="O526" s="1"/>
      <c r="P526" s="1"/>
      <c r="Q526" s="1"/>
    </row>
    <row r="527" spans="1:17" s="17" customFormat="1">
      <c r="A527" s="33" t="s">
        <v>849</v>
      </c>
      <c r="B527" s="1" t="s">
        <v>850</v>
      </c>
      <c r="C527" s="1" t="s">
        <v>208</v>
      </c>
      <c r="D527" s="1" t="s">
        <v>878</v>
      </c>
      <c r="E527" s="71">
        <v>3370407.25</v>
      </c>
      <c r="F527" s="41">
        <v>3371019.04</v>
      </c>
      <c r="G527" s="34">
        <f t="shared" si="20"/>
        <v>611.79000000003725</v>
      </c>
      <c r="H527" s="63">
        <f t="shared" si="19"/>
        <v>2.0000000000000001E-4</v>
      </c>
      <c r="I527" s="35" t="s">
        <v>31</v>
      </c>
      <c r="J527" s="35" t="s">
        <v>31</v>
      </c>
      <c r="K527"/>
      <c r="L527"/>
      <c r="M527"/>
      <c r="N527" s="1"/>
      <c r="O527" s="1"/>
      <c r="P527" s="1"/>
      <c r="Q527" s="1"/>
    </row>
    <row r="528" spans="1:17" s="17" customFormat="1">
      <c r="A528" s="33" t="s">
        <v>849</v>
      </c>
      <c r="B528" s="1" t="s">
        <v>850</v>
      </c>
      <c r="C528" s="1" t="s">
        <v>42</v>
      </c>
      <c r="D528" s="1" t="s">
        <v>879</v>
      </c>
      <c r="E528" s="71">
        <v>21535794.170000002</v>
      </c>
      <c r="F528" s="41">
        <v>21540837.98</v>
      </c>
      <c r="G528" s="34">
        <f t="shared" si="20"/>
        <v>5043.8099999986589</v>
      </c>
      <c r="H528" s="63">
        <f t="shared" si="19"/>
        <v>2.0000000000000001E-4</v>
      </c>
      <c r="I528" s="35" t="s">
        <v>31</v>
      </c>
      <c r="J528" s="35" t="s">
        <v>31</v>
      </c>
      <c r="K528"/>
      <c r="L528"/>
      <c r="M528"/>
      <c r="N528" s="1"/>
      <c r="O528" s="1"/>
      <c r="P528" s="1"/>
      <c r="Q528" s="1"/>
    </row>
    <row r="529" spans="1:17" s="17" customFormat="1">
      <c r="A529" s="33" t="s">
        <v>849</v>
      </c>
      <c r="B529" s="1" t="s">
        <v>850</v>
      </c>
      <c r="C529" s="1" t="s">
        <v>376</v>
      </c>
      <c r="D529" s="1" t="s">
        <v>880</v>
      </c>
      <c r="E529" s="71">
        <v>9861829.1799999997</v>
      </c>
      <c r="F529" s="41">
        <v>9863400.3200000003</v>
      </c>
      <c r="G529" s="34">
        <f t="shared" si="20"/>
        <v>1571.140000000596</v>
      </c>
      <c r="H529" s="63">
        <f t="shared" si="19"/>
        <v>2.0000000000000001E-4</v>
      </c>
      <c r="I529" s="35" t="s">
        <v>31</v>
      </c>
      <c r="J529" s="35" t="s">
        <v>31</v>
      </c>
      <c r="K529"/>
      <c r="L529"/>
      <c r="M529"/>
      <c r="N529" s="1"/>
      <c r="O529" s="1"/>
      <c r="P529" s="1"/>
      <c r="Q529" s="1"/>
    </row>
    <row r="530" spans="1:17" s="17" customFormat="1">
      <c r="A530" s="33" t="s">
        <v>849</v>
      </c>
      <c r="B530" s="1" t="s">
        <v>850</v>
      </c>
      <c r="C530" s="1" t="s">
        <v>392</v>
      </c>
      <c r="D530" s="1" t="s">
        <v>802</v>
      </c>
      <c r="E530" s="71">
        <v>1753114.13</v>
      </c>
      <c r="F530" s="41">
        <v>1753413.47</v>
      </c>
      <c r="G530" s="34">
        <f t="shared" si="20"/>
        <v>299.34000000008382</v>
      </c>
      <c r="H530" s="63">
        <f t="shared" si="19"/>
        <v>2.0000000000000001E-4</v>
      </c>
      <c r="I530" s="35" t="s">
        <v>31</v>
      </c>
      <c r="J530" s="35" t="s">
        <v>31</v>
      </c>
      <c r="K530"/>
      <c r="L530"/>
      <c r="M530"/>
      <c r="N530" s="1"/>
      <c r="O530" s="1"/>
      <c r="P530" s="1"/>
      <c r="Q530" s="1"/>
    </row>
    <row r="531" spans="1:17" s="17" customFormat="1">
      <c r="A531" s="33" t="s">
        <v>881</v>
      </c>
      <c r="B531" s="1" t="s">
        <v>882</v>
      </c>
      <c r="C531" s="1" t="s">
        <v>50</v>
      </c>
      <c r="D531" s="1" t="s">
        <v>883</v>
      </c>
      <c r="E531" s="71">
        <v>1425927.83</v>
      </c>
      <c r="F531" s="41">
        <v>1426153.22</v>
      </c>
      <c r="G531" s="34">
        <f t="shared" si="20"/>
        <v>225.38999999989755</v>
      </c>
      <c r="H531" s="63">
        <f t="shared" si="19"/>
        <v>2.0000000000000001E-4</v>
      </c>
      <c r="I531" s="35" t="s">
        <v>31</v>
      </c>
      <c r="J531" s="35" t="s">
        <v>31</v>
      </c>
      <c r="K531"/>
      <c r="L531"/>
      <c r="M531"/>
      <c r="N531" s="1"/>
      <c r="O531" s="1"/>
      <c r="P531" s="1"/>
      <c r="Q531" s="1"/>
    </row>
    <row r="532" spans="1:17" s="17" customFormat="1">
      <c r="A532" s="33" t="s">
        <v>881</v>
      </c>
      <c r="B532" s="1" t="s">
        <v>882</v>
      </c>
      <c r="C532" s="1" t="s">
        <v>255</v>
      </c>
      <c r="D532" s="1" t="s">
        <v>884</v>
      </c>
      <c r="E532" s="71">
        <v>10782281.380000001</v>
      </c>
      <c r="F532" s="41">
        <v>10784051.41</v>
      </c>
      <c r="G532" s="34">
        <f t="shared" si="20"/>
        <v>1770.0299999993294</v>
      </c>
      <c r="H532" s="63">
        <f t="shared" si="19"/>
        <v>2.0000000000000001E-4</v>
      </c>
      <c r="I532" s="35" t="s">
        <v>31</v>
      </c>
      <c r="J532" s="35" t="s">
        <v>31</v>
      </c>
      <c r="K532"/>
      <c r="L532"/>
      <c r="M532"/>
      <c r="N532" s="1"/>
      <c r="O532" s="1"/>
      <c r="P532" s="1"/>
      <c r="Q532" s="1"/>
    </row>
    <row r="533" spans="1:17" s="17" customFormat="1">
      <c r="A533" s="33" t="s">
        <v>881</v>
      </c>
      <c r="B533" s="1" t="s">
        <v>882</v>
      </c>
      <c r="C533" s="1" t="s">
        <v>65</v>
      </c>
      <c r="D533" s="1" t="s">
        <v>885</v>
      </c>
      <c r="E533" s="71">
        <v>8011618.7599999998</v>
      </c>
      <c r="F533" s="41">
        <v>8012879.0300000003</v>
      </c>
      <c r="G533" s="34">
        <f t="shared" si="20"/>
        <v>1260.2700000004843</v>
      </c>
      <c r="H533" s="63">
        <f t="shared" si="19"/>
        <v>2.0000000000000001E-4</v>
      </c>
      <c r="I533" s="35" t="s">
        <v>31</v>
      </c>
      <c r="J533" s="35" t="s">
        <v>31</v>
      </c>
      <c r="K533"/>
      <c r="L533"/>
      <c r="M533"/>
      <c r="N533" s="1"/>
      <c r="O533" s="1"/>
      <c r="P533" s="1"/>
      <c r="Q533" s="1"/>
    </row>
    <row r="534" spans="1:17" s="17" customFormat="1">
      <c r="A534" s="33" t="s">
        <v>881</v>
      </c>
      <c r="B534" s="1" t="s">
        <v>882</v>
      </c>
      <c r="C534" s="1" t="s">
        <v>886</v>
      </c>
      <c r="D534" s="1" t="s">
        <v>887</v>
      </c>
      <c r="E534" s="71">
        <v>2007854.3</v>
      </c>
      <c r="F534" s="41">
        <v>2008174.93</v>
      </c>
      <c r="G534" s="34">
        <f t="shared" si="20"/>
        <v>320.62999999988824</v>
      </c>
      <c r="H534" s="63">
        <f t="shared" si="19"/>
        <v>2.0000000000000001E-4</v>
      </c>
      <c r="I534" s="35" t="s">
        <v>31</v>
      </c>
      <c r="J534" s="35" t="s">
        <v>31</v>
      </c>
      <c r="K534"/>
      <c r="L534"/>
      <c r="M534"/>
      <c r="N534" s="1"/>
      <c r="O534" s="1"/>
      <c r="P534" s="1"/>
      <c r="Q534" s="1"/>
    </row>
    <row r="535" spans="1:17" s="17" customFormat="1">
      <c r="A535" s="33" t="s">
        <v>888</v>
      </c>
      <c r="B535" s="1" t="s">
        <v>889</v>
      </c>
      <c r="C535" s="1" t="s">
        <v>40</v>
      </c>
      <c r="D535" s="1" t="s">
        <v>890</v>
      </c>
      <c r="E535" s="71">
        <v>330568.84999999998</v>
      </c>
      <c r="F535" s="41">
        <v>330702.25</v>
      </c>
      <c r="G535" s="34">
        <f t="shared" si="20"/>
        <v>133.40000000002328</v>
      </c>
      <c r="H535" s="63">
        <f t="shared" si="19"/>
        <v>4.0000000000000002E-4</v>
      </c>
      <c r="I535" s="35" t="s">
        <v>31</v>
      </c>
      <c r="J535" s="35" t="s">
        <v>31</v>
      </c>
      <c r="K535"/>
      <c r="L535"/>
      <c r="M535"/>
      <c r="N535" s="1"/>
      <c r="O535" s="1"/>
      <c r="P535" s="1"/>
      <c r="Q535" s="1"/>
    </row>
    <row r="536" spans="1:17" s="17" customFormat="1">
      <c r="A536" s="33" t="s">
        <v>888</v>
      </c>
      <c r="B536" s="1" t="s">
        <v>889</v>
      </c>
      <c r="C536" s="1" t="s">
        <v>61</v>
      </c>
      <c r="D536" s="1" t="s">
        <v>891</v>
      </c>
      <c r="E536" s="71">
        <v>4341591.6399999997</v>
      </c>
      <c r="F536" s="41">
        <v>4342240.17</v>
      </c>
      <c r="G536" s="34">
        <f t="shared" si="20"/>
        <v>648.53000000026077</v>
      </c>
      <c r="H536" s="63">
        <f t="shared" si="19"/>
        <v>1E-4</v>
      </c>
      <c r="I536" s="35" t="s">
        <v>31</v>
      </c>
      <c r="J536" s="35" t="s">
        <v>31</v>
      </c>
      <c r="K536"/>
      <c r="L536"/>
      <c r="M536"/>
      <c r="N536" s="1"/>
      <c r="O536" s="1"/>
      <c r="P536" s="1"/>
      <c r="Q536" s="1"/>
    </row>
    <row r="537" spans="1:17" s="17" customFormat="1">
      <c r="A537" s="33" t="s">
        <v>888</v>
      </c>
      <c r="B537" s="1" t="s">
        <v>889</v>
      </c>
      <c r="C537" s="1" t="s">
        <v>273</v>
      </c>
      <c r="D537" s="1" t="s">
        <v>892</v>
      </c>
      <c r="E537" s="71">
        <v>2352975.15</v>
      </c>
      <c r="F537" s="41">
        <v>2353426.2999999998</v>
      </c>
      <c r="G537" s="34">
        <f t="shared" si="20"/>
        <v>451.14999999990687</v>
      </c>
      <c r="H537" s="63">
        <f t="shared" si="19"/>
        <v>2.0000000000000001E-4</v>
      </c>
      <c r="I537" s="35" t="s">
        <v>31</v>
      </c>
      <c r="J537" s="35" t="s">
        <v>31</v>
      </c>
      <c r="K537"/>
      <c r="L537"/>
      <c r="M537"/>
      <c r="N537" s="1"/>
      <c r="O537" s="1"/>
      <c r="P537" s="1"/>
      <c r="Q537" s="1"/>
    </row>
    <row r="538" spans="1:17" s="17" customFormat="1">
      <c r="A538" s="33" t="s">
        <v>888</v>
      </c>
      <c r="B538" s="1" t="s">
        <v>889</v>
      </c>
      <c r="C538" s="1" t="s">
        <v>46</v>
      </c>
      <c r="D538" s="1" t="s">
        <v>893</v>
      </c>
      <c r="E538" s="71">
        <v>16872647.609999999</v>
      </c>
      <c r="F538" s="41">
        <v>16875843.809999999</v>
      </c>
      <c r="G538" s="34">
        <f t="shared" si="20"/>
        <v>3196.1999999992549</v>
      </c>
      <c r="H538" s="63">
        <f t="shared" ref="H538:H549" si="21">ROUND(G538/E538,4)</f>
        <v>2.0000000000000001E-4</v>
      </c>
      <c r="I538" s="35" t="s">
        <v>31</v>
      </c>
      <c r="J538" s="35" t="s">
        <v>31</v>
      </c>
      <c r="K538"/>
      <c r="L538"/>
      <c r="M538"/>
      <c r="N538" s="1"/>
      <c r="O538" s="1"/>
      <c r="P538" s="1"/>
      <c r="Q538" s="1"/>
    </row>
    <row r="539" spans="1:17" s="17" customFormat="1">
      <c r="A539" s="33" t="s">
        <v>894</v>
      </c>
      <c r="B539" s="1" t="s">
        <v>895</v>
      </c>
      <c r="C539" s="1" t="s">
        <v>50</v>
      </c>
      <c r="D539" s="1" t="s">
        <v>896</v>
      </c>
      <c r="E539" s="71">
        <v>869158.68</v>
      </c>
      <c r="F539" s="41">
        <v>869375.67</v>
      </c>
      <c r="G539" s="34">
        <f t="shared" si="20"/>
        <v>216.98999999999069</v>
      </c>
      <c r="H539" s="63">
        <f t="shared" si="21"/>
        <v>2.0000000000000001E-4</v>
      </c>
      <c r="I539" s="35" t="s">
        <v>31</v>
      </c>
      <c r="J539" s="35" t="s">
        <v>31</v>
      </c>
      <c r="K539"/>
      <c r="L539"/>
      <c r="M539"/>
      <c r="N539" s="1"/>
      <c r="O539" s="1"/>
      <c r="P539" s="1"/>
      <c r="Q539" s="1"/>
    </row>
    <row r="540" spans="1:17" s="17" customFormat="1">
      <c r="A540" s="33" t="s">
        <v>894</v>
      </c>
      <c r="B540" s="1" t="s">
        <v>895</v>
      </c>
      <c r="C540" s="1" t="s">
        <v>208</v>
      </c>
      <c r="D540" s="1" t="s">
        <v>897</v>
      </c>
      <c r="E540" s="72">
        <v>2222537.1</v>
      </c>
      <c r="F540" s="41">
        <v>2222880.5</v>
      </c>
      <c r="G540" s="34">
        <f t="shared" si="20"/>
        <v>343.39999999990687</v>
      </c>
      <c r="H540" s="63">
        <f t="shared" si="21"/>
        <v>2.0000000000000001E-4</v>
      </c>
      <c r="I540" s="35" t="s">
        <v>31</v>
      </c>
      <c r="J540" s="35" t="s">
        <v>31</v>
      </c>
      <c r="K540"/>
      <c r="L540"/>
      <c r="M540"/>
      <c r="N540" s="1"/>
      <c r="O540" s="1"/>
      <c r="P540" s="1"/>
      <c r="Q540" s="1"/>
    </row>
    <row r="541" spans="1:17" s="17" customFormat="1">
      <c r="A541" s="33" t="s">
        <v>894</v>
      </c>
      <c r="B541" s="1" t="s">
        <v>895</v>
      </c>
      <c r="C541" s="1" t="s">
        <v>42</v>
      </c>
      <c r="D541" s="1" t="s">
        <v>898</v>
      </c>
      <c r="E541" s="72">
        <v>1058950.32</v>
      </c>
      <c r="F541" s="41">
        <v>1059164.1000000001</v>
      </c>
      <c r="G541" s="34">
        <f t="shared" si="20"/>
        <v>213.78000000002794</v>
      </c>
      <c r="H541" s="63">
        <f t="shared" si="21"/>
        <v>2.0000000000000001E-4</v>
      </c>
      <c r="I541" s="35" t="s">
        <v>31</v>
      </c>
      <c r="J541" s="35" t="s">
        <v>31</v>
      </c>
      <c r="K541"/>
      <c r="L541"/>
      <c r="M541"/>
      <c r="N541" s="1"/>
      <c r="O541" s="1"/>
      <c r="P541" s="1"/>
      <c r="Q541" s="1"/>
    </row>
    <row r="542" spans="1:17" s="17" customFormat="1">
      <c r="A542" s="33" t="s">
        <v>894</v>
      </c>
      <c r="B542" s="1" t="s">
        <v>895</v>
      </c>
      <c r="C542" s="1" t="s">
        <v>899</v>
      </c>
      <c r="D542" s="1" t="s">
        <v>900</v>
      </c>
      <c r="E542" s="72">
        <v>2264506.56</v>
      </c>
      <c r="F542" s="41">
        <v>2264970.36</v>
      </c>
      <c r="G542" s="34">
        <f t="shared" si="20"/>
        <v>463.79999999981374</v>
      </c>
      <c r="H542" s="63">
        <f t="shared" si="21"/>
        <v>2.0000000000000001E-4</v>
      </c>
      <c r="I542" s="35" t="s">
        <v>31</v>
      </c>
      <c r="J542" s="35" t="s">
        <v>31</v>
      </c>
      <c r="K542"/>
      <c r="L542"/>
      <c r="M542"/>
      <c r="N542" s="1"/>
      <c r="O542" s="1"/>
      <c r="P542" s="1"/>
      <c r="Q542" s="1"/>
    </row>
    <row r="543" spans="1:17" s="17" customFormat="1">
      <c r="A543" s="33" t="s">
        <v>901</v>
      </c>
      <c r="B543" s="1" t="s">
        <v>902</v>
      </c>
      <c r="C543" s="1" t="s">
        <v>50</v>
      </c>
      <c r="D543" s="1" t="s">
        <v>903</v>
      </c>
      <c r="E543" s="72">
        <v>434252.83</v>
      </c>
      <c r="F543" s="41">
        <v>434611.03</v>
      </c>
      <c r="G543" s="34">
        <f t="shared" si="20"/>
        <v>358.20000000001164</v>
      </c>
      <c r="H543" s="63">
        <f t="shared" si="21"/>
        <v>8.0000000000000004E-4</v>
      </c>
      <c r="I543" s="35">
        <v>1</v>
      </c>
      <c r="J543" s="35" t="s">
        <v>31</v>
      </c>
      <c r="K543"/>
      <c r="L543"/>
      <c r="M543"/>
      <c r="N543" s="1"/>
      <c r="O543" s="1"/>
      <c r="P543" s="1"/>
      <c r="Q543" s="1"/>
    </row>
    <row r="544" spans="1:17" s="17" customFormat="1">
      <c r="A544" s="33" t="s">
        <v>901</v>
      </c>
      <c r="B544" s="1" t="s">
        <v>902</v>
      </c>
      <c r="C544" s="1" t="s">
        <v>103</v>
      </c>
      <c r="D544" s="1" t="s">
        <v>904</v>
      </c>
      <c r="E544" s="72">
        <v>19540.7</v>
      </c>
      <c r="F544" s="41">
        <v>19540.7</v>
      </c>
      <c r="G544" s="34">
        <f t="shared" si="20"/>
        <v>0</v>
      </c>
      <c r="H544" s="63">
        <f t="shared" si="21"/>
        <v>0</v>
      </c>
      <c r="I544" s="35">
        <v>1</v>
      </c>
      <c r="J544" s="35">
        <v>1</v>
      </c>
      <c r="K544"/>
      <c r="L544"/>
      <c r="M544"/>
      <c r="N544" s="1"/>
      <c r="O544" s="1"/>
      <c r="P544" s="1"/>
      <c r="Q544" s="1"/>
    </row>
    <row r="545" spans="1:17" s="17" customFormat="1">
      <c r="A545" s="33" t="s">
        <v>901</v>
      </c>
      <c r="B545" s="1" t="s">
        <v>902</v>
      </c>
      <c r="C545" s="1" t="s">
        <v>83</v>
      </c>
      <c r="D545" s="1" t="s">
        <v>905</v>
      </c>
      <c r="E545" s="72">
        <v>4084.75</v>
      </c>
      <c r="F545" s="41">
        <v>4084.75</v>
      </c>
      <c r="G545" s="34">
        <f t="shared" si="20"/>
        <v>0</v>
      </c>
      <c r="H545" s="63">
        <f t="shared" si="21"/>
        <v>0</v>
      </c>
      <c r="I545" s="35">
        <v>1</v>
      </c>
      <c r="J545" s="35">
        <v>1</v>
      </c>
      <c r="K545"/>
      <c r="L545"/>
      <c r="M545"/>
      <c r="N545" s="1"/>
      <c r="O545" s="1"/>
      <c r="P545" s="1"/>
      <c r="Q545" s="1"/>
    </row>
    <row r="546" spans="1:17" s="17" customFormat="1">
      <c r="A546" s="33" t="s">
        <v>906</v>
      </c>
      <c r="B546" s="1" t="s">
        <v>907</v>
      </c>
      <c r="C546" s="1" t="s">
        <v>50</v>
      </c>
      <c r="D546" s="1" t="s">
        <v>908</v>
      </c>
      <c r="E546" s="72">
        <v>6065999.4000000004</v>
      </c>
      <c r="F546" s="41">
        <v>6067472.2199999997</v>
      </c>
      <c r="G546" s="34">
        <f t="shared" si="20"/>
        <v>1472.8199999993667</v>
      </c>
      <c r="H546" s="63">
        <f t="shared" si="21"/>
        <v>2.0000000000000001E-4</v>
      </c>
      <c r="I546" s="35" t="s">
        <v>31</v>
      </c>
      <c r="J546" s="35" t="s">
        <v>31</v>
      </c>
      <c r="K546"/>
      <c r="L546"/>
      <c r="M546"/>
      <c r="N546" s="1"/>
      <c r="O546" s="1"/>
      <c r="P546" s="1"/>
      <c r="Q546" s="1"/>
    </row>
    <row r="547" spans="1:17" s="17" customFormat="1">
      <c r="A547" s="33" t="s">
        <v>906</v>
      </c>
      <c r="B547" s="1" t="s">
        <v>907</v>
      </c>
      <c r="C547" s="1" t="s">
        <v>81</v>
      </c>
      <c r="D547" s="1" t="s">
        <v>909</v>
      </c>
      <c r="E547" s="72">
        <v>1145907.1200000001</v>
      </c>
      <c r="F547" s="41">
        <v>1146271.93</v>
      </c>
      <c r="G547" s="34">
        <f t="shared" si="20"/>
        <v>364.80999999982305</v>
      </c>
      <c r="H547" s="63">
        <f t="shared" si="21"/>
        <v>2.9999999999999997E-4</v>
      </c>
      <c r="I547" s="35" t="s">
        <v>31</v>
      </c>
      <c r="J547" s="35" t="s">
        <v>31</v>
      </c>
      <c r="K547"/>
      <c r="L547"/>
      <c r="M547"/>
      <c r="N547" s="1"/>
      <c r="O547" s="1"/>
      <c r="P547" s="1"/>
      <c r="Q547" s="1"/>
    </row>
    <row r="548" spans="1:17" s="17" customFormat="1">
      <c r="A548" s="33" t="s">
        <v>906</v>
      </c>
      <c r="B548" s="1" t="s">
        <v>907</v>
      </c>
      <c r="C548" s="1" t="s">
        <v>103</v>
      </c>
      <c r="D548" s="1" t="s">
        <v>910</v>
      </c>
      <c r="E548" s="72">
        <v>46878.27</v>
      </c>
      <c r="F548" s="41">
        <v>46991.87</v>
      </c>
      <c r="G548" s="34">
        <f t="shared" si="20"/>
        <v>113.60000000000582</v>
      </c>
      <c r="H548" s="63">
        <f t="shared" si="21"/>
        <v>2.3999999999999998E-3</v>
      </c>
      <c r="I548" s="35">
        <v>1</v>
      </c>
      <c r="J548" s="35" t="s">
        <v>31</v>
      </c>
      <c r="K548"/>
      <c r="L548"/>
      <c r="M548"/>
      <c r="N548" s="1"/>
      <c r="O548" s="1"/>
      <c r="P548" s="1"/>
      <c r="Q548" s="1"/>
    </row>
    <row r="549" spans="1:17" s="17" customFormat="1">
      <c r="A549" s="33" t="s">
        <v>906</v>
      </c>
      <c r="B549" s="1" t="s">
        <v>907</v>
      </c>
      <c r="C549" s="1" t="s">
        <v>106</v>
      </c>
      <c r="D549" s="1" t="s">
        <v>911</v>
      </c>
      <c r="E549" s="72">
        <v>17075.48</v>
      </c>
      <c r="F549" s="41">
        <v>17075.48</v>
      </c>
      <c r="G549" s="34">
        <f t="shared" si="20"/>
        <v>0</v>
      </c>
      <c r="H549" s="63">
        <f t="shared" si="21"/>
        <v>0</v>
      </c>
      <c r="I549" s="35">
        <v>1</v>
      </c>
      <c r="J549" s="35">
        <v>1</v>
      </c>
      <c r="K549"/>
      <c r="L549"/>
      <c r="M549"/>
      <c r="N549" s="1"/>
      <c r="O549" s="1"/>
      <c r="P549" s="1"/>
      <c r="Q549" s="1"/>
    </row>
    <row r="550" spans="1:17" s="17" customFormat="1">
      <c r="E550" s="73"/>
      <c r="F550" s="42"/>
      <c r="G550" s="34"/>
      <c r="H550" s="63"/>
      <c r="I550" s="35"/>
      <c r="J550" s="35" t="s">
        <v>31</v>
      </c>
      <c r="K550"/>
      <c r="L550"/>
      <c r="M550"/>
      <c r="N550" s="1"/>
      <c r="O550" s="1"/>
      <c r="P550" s="1"/>
      <c r="Q550" s="1"/>
    </row>
    <row r="551" spans="1:17" ht="13.5" thickBot="1">
      <c r="A551" s="13">
        <f>COUNTA(A9:A549)-1</f>
        <v>540</v>
      </c>
      <c r="B551" s="14" t="s">
        <v>912</v>
      </c>
      <c r="C551" s="14"/>
      <c r="D551" s="14"/>
      <c r="E551" s="74">
        <f>SUM(E9:E549)</f>
        <v>2293040096.9399991</v>
      </c>
      <c r="F551" s="43">
        <f>SUM(F9:F550)</f>
        <v>2293046620.079999</v>
      </c>
      <c r="G551" s="38">
        <f>SUM(G9:G550)</f>
        <v>6523.1400000007561</v>
      </c>
      <c r="H551" s="64">
        <f>ROUND(G551/E551,4)</f>
        <v>0</v>
      </c>
      <c r="I551" s="31">
        <f>SUM(I9:I550)</f>
        <v>90</v>
      </c>
      <c r="J551" s="31">
        <f>SUM(J9:J550)</f>
        <v>45</v>
      </c>
    </row>
    <row r="552" spans="1:17">
      <c r="A552" s="23"/>
      <c r="B552" s="24"/>
      <c r="C552" s="24"/>
      <c r="D552" s="24"/>
      <c r="E552" s="44"/>
      <c r="F552" s="44"/>
      <c r="G552" s="2"/>
      <c r="H552" s="25"/>
      <c r="I552" s="26" t="s">
        <v>31</v>
      </c>
      <c r="J552" s="26" t="s">
        <v>31</v>
      </c>
    </row>
    <row r="553" spans="1:17">
      <c r="A553" s="46" t="s">
        <v>913</v>
      </c>
      <c r="B553" s="24"/>
      <c r="C553" s="24"/>
      <c r="D553" s="24"/>
      <c r="E553" s="44"/>
      <c r="F553" s="44"/>
      <c r="G553" s="2"/>
      <c r="H553" s="25"/>
      <c r="I553" s="26" t="s">
        <v>31</v>
      </c>
      <c r="J553" s="26" t="s">
        <v>31</v>
      </c>
    </row>
    <row r="554" spans="1:17">
      <c r="A554" s="36" t="s">
        <v>914</v>
      </c>
      <c r="B554" s="24"/>
      <c r="C554" s="24"/>
      <c r="D554" s="24"/>
      <c r="E554" s="44"/>
      <c r="F554" s="44"/>
      <c r="G554" s="2"/>
      <c r="H554" s="25"/>
      <c r="I554" s="26"/>
      <c r="J554" s="26"/>
    </row>
    <row r="555" spans="1:17">
      <c r="A555" s="36" t="s">
        <v>915</v>
      </c>
      <c r="B555" s="24"/>
      <c r="C555" s="24"/>
      <c r="D555" s="24"/>
      <c r="E555" s="44"/>
      <c r="F555" s="44"/>
      <c r="G555" s="2"/>
      <c r="H555" s="25"/>
      <c r="I555" s="26"/>
      <c r="J555" s="26"/>
    </row>
    <row r="556" spans="1:17" s="3" customFormat="1">
      <c r="A556" s="1" t="s">
        <v>916</v>
      </c>
      <c r="B556" s="24"/>
      <c r="C556" s="24"/>
      <c r="D556" s="24"/>
      <c r="E556" s="44"/>
      <c r="F556" s="44"/>
      <c r="G556" s="2"/>
      <c r="H556" s="25"/>
      <c r="I556" s="26"/>
      <c r="J556" s="26"/>
      <c r="K556"/>
      <c r="L556"/>
      <c r="M556"/>
    </row>
    <row r="557" spans="1:17" s="3" customFormat="1">
      <c r="A557" s="1" t="s">
        <v>917</v>
      </c>
      <c r="B557" s="24"/>
      <c r="C557" s="24"/>
      <c r="D557" s="24"/>
      <c r="E557" s="44"/>
      <c r="F557" s="44"/>
      <c r="G557" s="2"/>
      <c r="H557" s="25"/>
      <c r="I557" s="26"/>
      <c r="J557" s="26"/>
      <c r="K557"/>
      <c r="L557"/>
      <c r="M557"/>
    </row>
    <row r="558" spans="1:17">
      <c r="A558" s="17" t="s">
        <v>918</v>
      </c>
    </row>
    <row r="559" spans="1:17">
      <c r="A559" s="36" t="s">
        <v>919</v>
      </c>
      <c r="B559" s="24"/>
      <c r="C559" s="24"/>
      <c r="D559" s="24"/>
      <c r="E559" s="44"/>
      <c r="F559" s="44"/>
      <c r="G559" s="2"/>
      <c r="H559" s="25"/>
      <c r="I559" s="26"/>
      <c r="J559" s="26"/>
    </row>
    <row r="560" spans="1:17">
      <c r="A560" s="33"/>
      <c r="B560" s="1"/>
      <c r="C560" s="1"/>
      <c r="D560" s="1"/>
      <c r="E560" s="75"/>
    </row>
    <row r="563" spans="9:10">
      <c r="I563" s="16" t="s">
        <v>31</v>
      </c>
      <c r="J563" s="16" t="s">
        <v>31</v>
      </c>
    </row>
    <row r="564" spans="9:10">
      <c r="I564" s="16" t="s">
        <v>31</v>
      </c>
      <c r="J564" s="16" t="s">
        <v>31</v>
      </c>
    </row>
    <row r="565" spans="9:10">
      <c r="I565" s="16" t="s">
        <v>31</v>
      </c>
      <c r="J565" s="16" t="s">
        <v>31</v>
      </c>
    </row>
    <row r="566" spans="9:10">
      <c r="I566" s="16" t="s">
        <v>31</v>
      </c>
      <c r="J566" s="16" t="s">
        <v>31</v>
      </c>
    </row>
    <row r="567" spans="9:10">
      <c r="I567" s="16" t="s">
        <v>31</v>
      </c>
      <c r="J567" s="16" t="s">
        <v>31</v>
      </c>
    </row>
    <row r="568" spans="9:10">
      <c r="I568" s="16" t="s">
        <v>31</v>
      </c>
      <c r="J568" s="16" t="s">
        <v>31</v>
      </c>
    </row>
    <row r="569" spans="9:10">
      <c r="I569" s="16" t="s">
        <v>31</v>
      </c>
      <c r="J569" s="16" t="s">
        <v>31</v>
      </c>
    </row>
    <row r="570" spans="9:10">
      <c r="I570" s="16" t="s">
        <v>31</v>
      </c>
      <c r="J570" s="16" t="s">
        <v>31</v>
      </c>
    </row>
    <row r="571" spans="9:10">
      <c r="I571" s="16" t="s">
        <v>31</v>
      </c>
      <c r="J571" s="16" t="s">
        <v>31</v>
      </c>
    </row>
    <row r="572" spans="9:10">
      <c r="I572" s="16" t="s">
        <v>31</v>
      </c>
      <c r="J572" s="16" t="s">
        <v>31</v>
      </c>
    </row>
    <row r="573" spans="9:10">
      <c r="I573" s="16" t="s">
        <v>31</v>
      </c>
      <c r="J573" s="16" t="s">
        <v>31</v>
      </c>
    </row>
    <row r="574" spans="9:10">
      <c r="I574" s="16" t="s">
        <v>31</v>
      </c>
      <c r="J574" s="16" t="s">
        <v>31</v>
      </c>
    </row>
    <row r="575" spans="9:10">
      <c r="I575" s="16" t="s">
        <v>31</v>
      </c>
      <c r="J575" s="16" t="s">
        <v>31</v>
      </c>
    </row>
    <row r="576" spans="9:10">
      <c r="I576" s="16" t="s">
        <v>31</v>
      </c>
      <c r="J576" s="16" t="s">
        <v>31</v>
      </c>
    </row>
    <row r="577" spans="9:10">
      <c r="I577" s="16" t="s">
        <v>31</v>
      </c>
      <c r="J577" s="16" t="s">
        <v>31</v>
      </c>
    </row>
    <row r="578" spans="9:10">
      <c r="I578" s="16" t="s">
        <v>31</v>
      </c>
      <c r="J578" s="16" t="s">
        <v>31</v>
      </c>
    </row>
    <row r="579" spans="9:10">
      <c r="I579" s="16" t="s">
        <v>31</v>
      </c>
      <c r="J579" s="16" t="s">
        <v>31</v>
      </c>
    </row>
    <row r="580" spans="9:10">
      <c r="I580" s="16" t="s">
        <v>31</v>
      </c>
      <c r="J580" s="16" t="s">
        <v>31</v>
      </c>
    </row>
    <row r="581" spans="9:10">
      <c r="I581" s="16" t="s">
        <v>31</v>
      </c>
      <c r="J581" s="16" t="s">
        <v>31</v>
      </c>
    </row>
  </sheetData>
  <sortState xmlns:xlrd2="http://schemas.microsoft.com/office/spreadsheetml/2017/richdata2" ref="A233:Q237">
    <sortCondition ref="A233:A237"/>
    <sortCondition ref="C233:C237"/>
  </sortState>
  <mergeCells count="2">
    <mergeCell ref="I1:I8"/>
    <mergeCell ref="J1:J8"/>
  </mergeCells>
  <conditionalFormatting sqref="G550 G551:H555 G559:H559">
    <cfRule type="cellIs" dxfId="5" priority="90" operator="lessThan">
      <formula>0</formula>
    </cfRule>
  </conditionalFormatting>
  <conditionalFormatting sqref="G9 G556:G557">
    <cfRule type="cellIs" dxfId="4" priority="139" operator="lessThan">
      <formula>0</formula>
    </cfRule>
  </conditionalFormatting>
  <conditionalFormatting sqref="H556:H557 H9">
    <cfRule type="cellIs" dxfId="3" priority="59" operator="lessThan">
      <formula>0</formula>
    </cfRule>
  </conditionalFormatting>
  <conditionalFormatting sqref="H550">
    <cfRule type="cellIs" dxfId="2" priority="10" operator="lessThan">
      <formula>0</formula>
    </cfRule>
  </conditionalFormatting>
  <conditionalFormatting sqref="G10:G549">
    <cfRule type="cellIs" dxfId="1" priority="2" operator="lessThan">
      <formula>0</formula>
    </cfRule>
  </conditionalFormatting>
  <conditionalFormatting sqref="H10:H549">
    <cfRule type="cellIs" dxfId="0" priority="1" operator="lessThan">
      <formula>0</formula>
    </cfRule>
  </conditionalFormatting>
  <printOptions horizontalCentered="1" gridLines="1"/>
  <pageMargins left="0.25" right="0.25" top="0.7" bottom="0.68" header="0.3" footer="0.3"/>
  <pageSetup scale="79" orientation="portrait" r:id="rId1"/>
  <headerFooter>
    <oddHeader xml:space="preserve">&amp;L&amp;"Times,Regular"Comp of FY21 Adjusted 05/10/21 versus
FY21 Adjusted 05/04/21
State Aid Allocation&amp;C&amp;"Times,Regular"Oklahoma State Department of Education&amp;R&amp;"Times,Regular"05/10/21 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2" ma:contentTypeDescription="Create a new document." ma:contentTypeScope="" ma:versionID="b649657add3b352ac4a1d30a9b822117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435275c7921aa724b5fda8e6cd6892b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65617F-3AC8-4F25-BD69-CA6466C7EA3C}"/>
</file>

<file path=customXml/itemProps2.xml><?xml version="1.0" encoding="utf-8"?>
<ds:datastoreItem xmlns:ds="http://schemas.openxmlformats.org/officeDocument/2006/customXml" ds:itemID="{E8907ABE-D2B2-4169-AB49-DF9B371B91D7}"/>
</file>

<file path=customXml/itemProps3.xml><?xml version="1.0" encoding="utf-8"?>
<ds:datastoreItem xmlns:ds="http://schemas.openxmlformats.org/officeDocument/2006/customXml" ds:itemID="{B413B024-279D-4C95-89F9-31C017A82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Renee McWaters</cp:lastModifiedBy>
  <cp:revision/>
  <dcterms:created xsi:type="dcterms:W3CDTF">2015-07-01T17:30:33Z</dcterms:created>
  <dcterms:modified xsi:type="dcterms:W3CDTF">2021-05-11T06:44:07Z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</Properties>
</file>