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182\Desktop\Allocations &amp; Payments\"/>
    </mc:Choice>
  </mc:AlternateContent>
  <bookViews>
    <workbookView xWindow="0" yWindow="0" windowWidth="26505" windowHeight="10560" tabRatio="226"/>
  </bookViews>
  <sheets>
    <sheet name="081020 vs 082720" sheetId="4" r:id="rId1"/>
  </sheets>
  <externalReferences>
    <externalReference r:id="rId2"/>
  </externalReferences>
  <definedNames>
    <definedName name="_xlnm.Print_Area" localSheetId="0">'081020 vs 082720'!$A$9:$J$559</definedName>
    <definedName name="_xlnm.Print_Titles" localSheetId="0">'081020 vs 082720'!$1:$8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G342" i="4" l="1"/>
  <c r="A551" i="4"/>
  <c r="G549" i="4" l="1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3" i="4"/>
  <c r="H233" i="4" s="1"/>
  <c r="G236" i="4"/>
  <c r="H236" i="4" s="1"/>
  <c r="G235" i="4"/>
  <c r="H235" i="4" s="1"/>
  <c r="G234" i="4"/>
  <c r="H234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2" i="4"/>
  <c r="H12" i="4" s="1"/>
  <c r="G11" i="4"/>
  <c r="H11" i="4" s="1"/>
  <c r="G10" i="4"/>
  <c r="H10" i="4" s="1"/>
  <c r="G93" i="4" l="1"/>
  <c r="H93" i="4" s="1"/>
  <c r="G13" i="4"/>
  <c r="H13" i="4" s="1"/>
  <c r="J551" i="4" l="1"/>
  <c r="I551" i="4"/>
  <c r="G9" i="4" l="1"/>
  <c r="E551" i="4" l="1"/>
  <c r="F551" i="4" l="1"/>
  <c r="H9" i="4"/>
  <c r="G551" i="4" l="1"/>
  <c r="H551" i="4" l="1"/>
</calcChain>
</file>

<file path=xl/sharedStrings.xml><?xml version="1.0" encoding="utf-8"?>
<sst xmlns="http://schemas.openxmlformats.org/spreadsheetml/2006/main" count="3204" uniqueCount="920">
  <si>
    <t>* Salary Incentive Factor times 20 Mills</t>
  </si>
  <si>
    <t>Col. 1</t>
  </si>
  <si>
    <t>Col. 2</t>
  </si>
  <si>
    <t>Col. 3</t>
  </si>
  <si>
    <t>Col. 4</t>
  </si>
  <si>
    <t>No Foundation</t>
  </si>
  <si>
    <t>No Salary Incent.</t>
  </si>
  <si>
    <t>New Charter for FY 2021</t>
  </si>
  <si>
    <t>FY2021</t>
  </si>
  <si>
    <t>(Col. 2 - Col. 1)</t>
  </si>
  <si>
    <t>(Col. 3 ÷ Col. 1)</t>
  </si>
  <si>
    <t>Adjusted</t>
  </si>
  <si>
    <t>Differences</t>
  </si>
  <si>
    <t>Growth/Loss</t>
  </si>
  <si>
    <t>Allocation</t>
  </si>
  <si>
    <t>08/10/20</t>
  </si>
  <si>
    <t>08/27/20</t>
  </si>
  <si>
    <t>Found. $1,764.76</t>
  </si>
  <si>
    <t>Found. $1,764.77</t>
  </si>
  <si>
    <r>
      <t xml:space="preserve">Found.   </t>
    </r>
    <r>
      <rPr>
        <b/>
        <sz val="10"/>
        <rFont val="Calibri"/>
        <family val="2"/>
        <scheme val="minor"/>
      </rPr>
      <t>+ $  .01</t>
    </r>
  </si>
  <si>
    <t>Salary* $85.12</t>
  </si>
  <si>
    <r>
      <t xml:space="preserve">Salary*  </t>
    </r>
    <r>
      <rPr>
        <b/>
        <sz val="10"/>
        <rFont val="Calibri"/>
        <family val="2"/>
        <scheme val="minor"/>
      </rPr>
      <t>+ $  .00</t>
    </r>
  </si>
  <si>
    <t>County Name</t>
  </si>
  <si>
    <t>District Name</t>
  </si>
  <si>
    <t>Total $3,467.16</t>
  </si>
  <si>
    <t>Total $3,467.17</t>
  </si>
  <si>
    <r>
      <rPr>
        <sz val="10"/>
        <rFont val="Calibri"/>
        <family val="2"/>
        <scheme val="minor"/>
      </rPr>
      <t>Total</t>
    </r>
    <r>
      <rPr>
        <b/>
        <sz val="10"/>
        <rFont val="Calibri"/>
        <family val="2"/>
        <scheme val="minor"/>
      </rPr>
      <t xml:space="preserve">      + $  .01</t>
    </r>
  </si>
  <si>
    <t>01</t>
  </si>
  <si>
    <t xml:space="preserve">ADAIR       </t>
  </si>
  <si>
    <t>C019</t>
  </si>
  <si>
    <t xml:space="preserve">PEAVINE                       </t>
  </si>
  <si>
    <t xml:space="preserve">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</si>
  <si>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</si>
  <si>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</si>
  <si>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</si>
  <si>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</si>
  <si>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</si>
  <si>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</si>
  <si>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</si>
  <si>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</si>
  <si>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</si>
  <si>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</si>
  <si>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</si>
  <si>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</si>
  <si>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</si>
  <si>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</si>
  <si>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</si>
  <si>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</si>
  <si>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</si>
  <si>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</si>
  <si>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</si>
  <si>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</si>
  <si>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</si>
  <si>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</si>
  <si>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</si>
  <si>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</si>
  <si>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</si>
  <si>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</si>
  <si>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</si>
  <si>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</si>
  <si>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</si>
  <si>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</si>
  <si>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</si>
  <si>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</si>
  <si>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</si>
  <si>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</si>
  <si>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</si>
  <si>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</si>
  <si>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</si>
  <si>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</si>
  <si>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</si>
  <si>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</si>
  <si>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</si>
  <si>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</si>
  <si>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</si>
  <si>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</si>
  <si>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</si>
  <si>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</si>
  <si>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</si>
  <si>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</si>
  <si>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</si>
  <si>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</si>
  <si>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</si>
  <si>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</si>
  <si>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</si>
  <si>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</si>
  <si>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</si>
  <si>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</si>
  <si>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</si>
  <si>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</si>
  <si>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</si>
  <si>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</si>
  <si>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</si>
  <si>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</si>
  <si>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</si>
  <si>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</si>
  <si>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</si>
  <si>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</si>
  <si>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</si>
  <si>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</si>
  <si>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</si>
  <si>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</si>
  <si>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</si>
  <si>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</si>
  <si>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</si>
  <si>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</si>
  <si>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</si>
  <si>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</si>
  <si>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</si>
  <si>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</si>
  <si>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</si>
  <si>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</si>
  <si>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</si>
  <si>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</si>
  <si>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</si>
  <si>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</si>
  <si>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</si>
  <si>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</si>
  <si>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</si>
  <si>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</si>
  <si>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</si>
  <si>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</si>
  <si>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</si>
  <si>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</si>
  <si>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</si>
  <si>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</si>
  <si>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</si>
  <si>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</si>
  <si>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</si>
  <si>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</si>
  <si>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</si>
  <si>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</si>
  <si>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</si>
  <si>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</si>
  <si>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</si>
  <si>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</si>
  <si>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</si>
  <si>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</si>
  <si>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</si>
  <si>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</si>
  <si>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</si>
  <si>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</si>
  <si>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</si>
  <si>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</si>
  <si>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</si>
  <si>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</si>
  <si>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</si>
  <si>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</si>
  <si>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</si>
  <si>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</si>
  <si>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</si>
  <si>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</si>
  <si>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</si>
  <si>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</si>
  <si>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</si>
  <si>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</si>
  <si>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</si>
  <si>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</si>
  <si>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</si>
  <si>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</si>
  <si>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</si>
  <si>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</si>
  <si>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</si>
  <si>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</si>
  <si>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</si>
  <si>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</si>
  <si>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</si>
  <si>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</si>
  <si>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</si>
  <si>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</si>
  <si>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</si>
  <si>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</si>
  <si>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</si>
  <si>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</si>
  <si>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</si>
  <si>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</si>
  <si>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</si>
  <si>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</si>
  <si>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</si>
  <si>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</si>
  <si>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</si>
  <si>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</si>
  <si>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</si>
  <si>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</si>
  <si>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</si>
  <si>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</si>
  <si>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</si>
  <si>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</si>
  <si>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</si>
  <si>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</si>
  <si>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</si>
  <si>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</si>
  <si>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</si>
  <si>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</si>
  <si>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</si>
  <si>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</si>
  <si>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</si>
  <si>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</si>
  <si>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</si>
  <si>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</si>
  <si>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</si>
  <si>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</si>
  <si>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</si>
  <si>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</si>
  <si>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</si>
  <si>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</si>
  <si>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</si>
  <si>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</si>
  <si>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</si>
  <si>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</si>
  <si>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</si>
  <si>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</si>
  <si>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</si>
  <si>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</si>
  <si>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</si>
  <si>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</si>
  <si>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</si>
  <si>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</si>
  <si>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</si>
  <si>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</si>
  <si>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</si>
  <si>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</si>
  <si>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</si>
  <si>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</si>
  <si>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</si>
  <si>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</si>
  <si>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</si>
  <si>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</si>
  <si>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</si>
  <si>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</si>
  <si>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</si>
  <si>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</si>
  <si>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</si>
  <si>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</si>
  <si>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</si>
  <si>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</si>
  <si>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</si>
  <si>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</si>
  <si>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</si>
  <si>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</si>
  <si>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</si>
  <si>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</si>
  <si>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</si>
  <si>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</si>
  <si>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</si>
  <si>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</si>
  <si>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</si>
  <si>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</si>
  <si>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</si>
  <si>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</si>
  <si>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</si>
  <si>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</si>
  <si>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</si>
  <si>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</si>
  <si>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</si>
  <si>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</si>
  <si>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</si>
  <si>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</si>
  <si>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</si>
  <si>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</si>
  <si>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</si>
  <si>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</si>
  <si>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</si>
  <si>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</si>
  <si>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</si>
  <si>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</si>
  <si>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</si>
  <si>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</si>
  <si>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</si>
  <si>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</si>
  <si>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</si>
  <si>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</si>
  <si>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</si>
  <si>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</si>
  <si>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</si>
  <si>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</si>
  <si>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</si>
  <si>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</si>
  <si>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</si>
  <si>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</si>
  <si>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</si>
  <si>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</si>
  <si>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</si>
  <si>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</si>
  <si>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</si>
  <si>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</si>
  <si>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</si>
  <si>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</si>
  <si>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</si>
  <si>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</si>
  <si>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</si>
  <si>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</si>
  <si>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</si>
  <si>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</si>
  <si>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</si>
  <si>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</si>
  <si>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</si>
  <si>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</si>
  <si>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</si>
  <si>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</si>
  <si>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</si>
  <si>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</si>
  <si>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</si>
  <si>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</si>
  <si>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</si>
  <si>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</si>
  <si>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</si>
  <si>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</si>
  <si>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</si>
  <si>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</si>
  <si>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</si>
  <si>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</si>
  <si>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</si>
  <si>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</si>
  <si>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</si>
  <si>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</si>
  <si>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</si>
  <si>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</si>
  <si>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</si>
  <si>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</si>
  <si>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</si>
  <si>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</si>
  <si>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</si>
  <si>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</si>
  <si>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</si>
  <si>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</si>
  <si>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</si>
  <si>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</si>
  <si>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</si>
  <si>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</si>
  <si>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</si>
  <si>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</si>
  <si>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</si>
  <si>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</si>
  <si>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</si>
  <si>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</si>
  <si>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</si>
  <si>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</si>
  <si>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</si>
  <si>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</si>
  <si>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</si>
  <si>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</si>
  <si>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</si>
  <si>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</si>
  <si>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</si>
  <si>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</si>
  <si>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</si>
  <si>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</si>
  <si>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</si>
  <si>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</si>
  <si>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</si>
  <si>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</si>
  <si>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</si>
  <si>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</si>
  <si>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</si>
  <si>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</si>
  <si>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</si>
  <si>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</si>
  <si>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</si>
  <si>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</si>
  <si>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</si>
  <si>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</si>
  <si>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</si>
  <si>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</si>
  <si>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</si>
  <si>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</si>
  <si>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</si>
  <si>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</si>
  <si>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</si>
  <si>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</si>
  <si>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</si>
  <si>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</si>
  <si>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</si>
  <si>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</si>
  <si>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</si>
  <si>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</si>
  <si>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</si>
  <si>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</si>
  <si>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</si>
  <si>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</si>
  <si>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</si>
  <si>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</si>
  <si>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</si>
  <si>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</si>
  <si>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</si>
  <si>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</si>
  <si>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</si>
  <si>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</si>
  <si>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</si>
  <si>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</si>
  <si>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</si>
  <si>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</si>
  <si>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</si>
  <si>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</si>
  <si>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</si>
  <si>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</si>
  <si>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</si>
  <si>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</si>
  <si>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</si>
  <si>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</si>
  <si>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</si>
  <si>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</si>
  <si>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</si>
  <si>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</si>
  <si>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</si>
  <si>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</si>
  <si>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</si>
  <si>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</si>
  <si>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</si>
  <si>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</si>
  <si>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</si>
  <si>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</si>
  <si>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</si>
  <si>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</si>
  <si>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</si>
  <si>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</si>
  <si>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</si>
  <si>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</si>
  <si>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</si>
  <si>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</si>
  <si>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</si>
  <si>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</si>
  <si>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</si>
  <si>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</si>
  <si>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</si>
  <si>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</si>
  <si>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</si>
  <si>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</si>
  <si>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</si>
  <si>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</si>
  <si>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</si>
  <si>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</si>
  <si>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</si>
  <si>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</si>
  <si>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</si>
  <si>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</si>
  <si>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</si>
  <si>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</si>
  <si>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</si>
  <si>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</si>
  <si>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</si>
  <si>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</si>
  <si>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</si>
  <si>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</si>
  <si>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</si>
  <si>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</si>
  <si>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</si>
  <si>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</si>
  <si>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</si>
  <si>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</si>
  <si>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</si>
  <si>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</si>
  <si>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</si>
  <si>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</si>
  <si>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</si>
  <si>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</si>
  <si>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</si>
  <si>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</si>
  <si>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</si>
  <si>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</si>
  <si>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</si>
  <si>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</si>
  <si>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</si>
  <si>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</si>
  <si>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</si>
  <si>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</si>
  <si>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</si>
  <si>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</si>
  <si>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</si>
  <si>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</si>
  <si>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</si>
  <si>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</si>
  <si>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</si>
  <si>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</si>
  <si>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</si>
  <si>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</si>
  <si>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</si>
  <si>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</si>
  <si>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</si>
  <si>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</si>
  <si>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</si>
  <si>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</si>
  <si>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</si>
  <si>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</si>
  <si>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</si>
  <si>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</si>
  <si>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</si>
  <si>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</si>
  <si>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</si>
  <si>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</si>
  <si>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</si>
  <si>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</si>
  <si>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</si>
  <si>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</si>
  <si>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</si>
  <si>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</si>
  <si>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</si>
  <si>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</si>
  <si>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</si>
  <si>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</si>
  <si>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</si>
  <si>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</si>
  <si>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</si>
  <si>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</si>
  <si>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</si>
  <si>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</si>
  <si>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</si>
  <si>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</si>
  <si>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</si>
  <si>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</si>
  <si>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</si>
  <si>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</si>
  <si>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</si>
  <si>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</si>
  <si>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</si>
  <si>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</si>
  <si>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</si>
  <si>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</si>
  <si>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</si>
  <si>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</si>
  <si>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</si>
  <si>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</si>
  <si>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</si>
  <si>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</si>
  <si>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</si>
  <si>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</si>
  <si>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</si>
  <si>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</si>
  <si>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</si>
  <si>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</si>
  <si>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</si>
  <si>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</si>
  <si>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</si>
  <si>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</si>
  <si>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</si>
  <si>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</si>
  <si>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</si>
  <si>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</si>
  <si>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</si>
  <si>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</si>
  <si>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</si>
  <si>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</si>
  <si>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</si>
  <si>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</si>
  <si>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</si>
  <si>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</si>
  <si>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</si>
  <si>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</si>
  <si>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</si>
  <si>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</si>
  <si>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</si>
  <si>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</si>
  <si>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</si>
  <si>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</si>
  <si>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</si>
  <si>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</si>
  <si>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</si>
  <si>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</si>
  <si>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</si>
  <si>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</si>
  <si>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</si>
  <si>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</si>
  <si>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</si>
  <si>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</si>
  <si>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</si>
  <si>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</si>
  <si>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</si>
  <si>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</si>
  <si>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</si>
  <si>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</si>
  <si>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</si>
  <si>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</si>
  <si>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</si>
  <si>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</si>
  <si>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</si>
  <si>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</si>
  <si>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</si>
  <si>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</si>
  <si>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</si>
  <si>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</si>
  <si>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</si>
  <si>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</si>
  <si>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</si>
  <si>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</si>
  <si>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</si>
  <si>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</si>
  <si>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</si>
  <si>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</si>
  <si>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</si>
  <si>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</si>
  <si>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</si>
  <si>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</si>
  <si>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</si>
  <si>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</si>
  <si>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</si>
  <si>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</si>
  <si>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</si>
  <si>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</si>
  <si>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</si>
  <si>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</si>
  <si>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E003</t>
  </si>
  <si>
    <t>OKC CHARTER: HUPFELD/W VILLAGE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</si>
  <si>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</si>
  <si>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</si>
  <si>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</si>
  <si>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</si>
  <si>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</si>
  <si>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</si>
  <si>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E021</t>
  </si>
  <si>
    <t xml:space="preserve">OKC CHARTER SANTA FE SOUTH    </t>
  </si>
  <si>
    <t>E028</t>
  </si>
  <si>
    <t>OKC CHARTER JOHN REX CHARTER</t>
  </si>
  <si>
    <t>G004</t>
  </si>
  <si>
    <t xml:space="preserve">ASTEC CHARTERS                </t>
  </si>
  <si>
    <t>G007</t>
  </si>
  <si>
    <t xml:space="preserve">JOHN W REX CHARTER ELEMENTARY </t>
  </si>
  <si>
    <t>G008</t>
  </si>
  <si>
    <t xml:space="preserve">EPIC BLENDED LEARNING CHARTER </t>
  </si>
  <si>
    <t>G009</t>
  </si>
  <si>
    <t>DOVE SCHOOL OF OKC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</si>
  <si>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</si>
  <si>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</si>
  <si>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</si>
  <si>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</si>
  <si>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</si>
  <si>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</si>
  <si>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</si>
  <si>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</si>
  <si>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</si>
  <si>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</si>
  <si>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</si>
  <si>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</si>
  <si>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</si>
  <si>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</si>
  <si>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</si>
  <si>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</si>
  <si>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</si>
  <si>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</si>
  <si>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</si>
  <si>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</si>
  <si>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</si>
  <si>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</si>
  <si>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</si>
  <si>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</si>
  <si>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</si>
  <si>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</si>
  <si>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</si>
  <si>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</si>
  <si>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</si>
  <si>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</si>
  <si>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</si>
  <si>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</si>
  <si>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</si>
  <si>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</si>
  <si>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</si>
  <si>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</si>
  <si>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</si>
  <si>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</si>
  <si>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</si>
  <si>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</si>
  <si>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</si>
  <si>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</si>
  <si>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</si>
  <si>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</si>
  <si>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</si>
  <si>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</si>
  <si>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</si>
  <si>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</si>
  <si>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</si>
  <si>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</si>
  <si>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</si>
  <si>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</si>
  <si>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</si>
  <si>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</si>
  <si>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</si>
  <si>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</si>
  <si>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</si>
  <si>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</si>
  <si>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</si>
  <si>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</si>
  <si>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</si>
  <si>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</si>
  <si>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</si>
  <si>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</si>
  <si>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</si>
  <si>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</si>
  <si>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</si>
  <si>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</si>
  <si>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</si>
  <si>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</si>
  <si>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</si>
  <si>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</si>
  <si>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</si>
  <si>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</si>
  <si>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</si>
  <si>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</si>
  <si>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</si>
  <si>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</si>
  <si>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</si>
  <si>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</si>
  <si>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</si>
  <si>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</si>
  <si>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</si>
  <si>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</si>
  <si>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</si>
  <si>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</si>
  <si>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</si>
  <si>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</si>
  <si>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</si>
  <si>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</si>
  <si>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</si>
  <si>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</si>
  <si>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</si>
  <si>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</si>
  <si>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</si>
  <si>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</si>
  <si>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</si>
  <si>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</si>
  <si>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</si>
  <si>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</si>
  <si>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</si>
  <si>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</si>
  <si>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</si>
  <si>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</si>
  <si>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</si>
  <si>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</si>
  <si>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</si>
  <si>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</si>
  <si>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</si>
  <si>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</si>
  <si>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</si>
  <si>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</si>
  <si>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</si>
  <si>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</si>
  <si>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</si>
  <si>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</si>
  <si>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</si>
  <si>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</si>
  <si>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</si>
  <si>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</si>
  <si>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</si>
  <si>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</si>
  <si>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</si>
  <si>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</si>
  <si>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</si>
  <si>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</si>
  <si>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</si>
  <si>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</si>
  <si>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</si>
  <si>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</si>
  <si>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</si>
  <si>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</si>
  <si>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</si>
  <si>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</si>
  <si>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</si>
  <si>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</si>
  <si>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</si>
  <si>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</si>
  <si>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</si>
  <si>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</si>
  <si>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</si>
  <si>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</si>
  <si>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</si>
  <si>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</si>
  <si>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</si>
  <si>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</si>
  <si>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</si>
  <si>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</si>
  <si>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</si>
  <si>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</si>
  <si>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</si>
  <si>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</si>
  <si>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</si>
  <si>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</si>
  <si>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</si>
  <si>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</si>
  <si>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</si>
  <si>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</si>
  <si>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</si>
  <si>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</si>
  <si>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</si>
  <si>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</si>
  <si>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</si>
  <si>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</si>
  <si>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</si>
  <si>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</si>
  <si>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</si>
  <si>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</si>
  <si>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</si>
  <si>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</si>
  <si>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</si>
  <si>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</si>
  <si>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</si>
  <si>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</si>
  <si>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</si>
  <si>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</si>
  <si>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</si>
  <si>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</si>
  <si>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</si>
  <si>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</si>
  <si>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</si>
  <si>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</si>
  <si>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</si>
  <si>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</si>
  <si>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</si>
  <si>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</si>
  <si>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</si>
  <si>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</si>
  <si>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</si>
  <si>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</si>
  <si>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</si>
  <si>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</si>
  <si>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</si>
  <si>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</si>
  <si>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</si>
  <si>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</si>
  <si>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</si>
  <si>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</si>
  <si>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</si>
  <si>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</si>
  <si>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</si>
  <si>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</si>
  <si>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</si>
  <si>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</si>
  <si>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</si>
  <si>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</si>
  <si>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</si>
  <si>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</si>
  <si>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</si>
  <si>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</si>
  <si>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</si>
  <si>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</si>
  <si>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</si>
  <si>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</si>
  <si>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</si>
  <si>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</si>
  <si>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</si>
  <si>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</si>
  <si>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</si>
  <si>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</si>
  <si>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</si>
  <si>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</si>
  <si>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</si>
  <si>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</si>
  <si>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</si>
  <si>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</si>
  <si>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</si>
  <si>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</si>
  <si>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</si>
  <si>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</si>
  <si>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</si>
  <si>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</si>
  <si>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</si>
  <si>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</si>
  <si>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</si>
  <si>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</si>
  <si>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</si>
  <si>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</si>
  <si>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</si>
  <si>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</si>
  <si>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</si>
  <si>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</si>
  <si>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</si>
  <si>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</si>
  <si>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</si>
  <si>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</si>
  <si>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</si>
  <si>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</si>
  <si>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</si>
  <si>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</si>
  <si>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</si>
  <si>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</si>
  <si>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</si>
  <si>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</si>
  <si>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</si>
  <si>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</si>
  <si>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</si>
  <si>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</si>
  <si>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</si>
  <si>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</si>
  <si>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</si>
  <si>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</si>
  <si>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</si>
  <si>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</si>
  <si>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</si>
  <si>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</si>
  <si>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</si>
  <si>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</si>
  <si>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</si>
  <si>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</si>
  <si>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</si>
  <si>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</si>
  <si>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</si>
  <si>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</si>
  <si>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</si>
  <si>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</si>
  <si>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</si>
  <si>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</si>
  <si>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</si>
  <si>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</si>
  <si>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</si>
  <si>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</si>
  <si>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</si>
  <si>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</si>
  <si>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</si>
  <si>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</si>
  <si>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</si>
  <si>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</si>
  <si>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</si>
  <si>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</si>
  <si>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</si>
  <si>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</si>
  <si>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(31)</t>
  </si>
  <si>
    <t>ANNEXATIONS &amp; CHANGES:</t>
  </si>
  <si>
    <t>01C032 Greasy annexed into 01C029 Dahlonegah effective 07/10/20</t>
  </si>
  <si>
    <t>39I004 Panola voted to close high school &amp; change to 39C004 Panola (K-8) effective 07/10/20</t>
  </si>
  <si>
    <t>55E024 Dove Science Academy changed sponsors, changing to 55G009 Dove Schools of OKC effective 07/01/20</t>
  </si>
  <si>
    <t>55G007 John Rex Charter changed sponsors, changing to 55E028 John Rex Charter School notified on 08/10/20</t>
  </si>
  <si>
    <t>55Z007 Oklahoma Information &amp; Technology School effective 07/01/20</t>
  </si>
  <si>
    <t>13I011 Keyes Mandatory annexation into 13I002 Boise City effective 06/30/20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</si>
</sst>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Geneva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4" xfId="0" applyFont="1" applyFill="1" applyBorder="1"/>
    <xf numFmtId="0" fontId="5" fillId="0" borderId="2" xfId="0" applyFont="1" applyFill="1" applyBorder="1" applyAlignment="1">
      <alignment horizontal="center"/>
    </xf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5" fillId="0" borderId="5" xfId="0" applyFont="1" applyFill="1" applyBorder="1"/>
    <xf numFmtId="3" fontId="5" fillId="0" borderId="1" xfId="0" applyNumberFormat="1" applyFont="1" applyFill="1" applyBorder="1" applyAlignment="1">
      <alignment horizontal="center"/>
    </xf>
    <xf numFmtId="3" fontId="5" fillId="0" borderId="1" xfId="0" quotePrefix="1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/>
    <xf numFmtId="3" fontId="5" fillId="0" borderId="6" xfId="0" quotePrefix="1" applyNumberFormat="1" applyFont="1" applyFill="1" applyBorder="1" applyAlignment="1">
      <alignment horizontal="center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/>
    <xf numFmtId="10" fontId="5" fillId="0" borderId="5" xfId="0" applyNumberFormat="1" applyFont="1" applyFill="1" applyBorder="1"/>
    <xf numFmtId="10" fontId="5" fillId="0" borderId="8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2" fontId="5" fillId="0" borderId="2" xfId="0" applyNumberFormat="1" applyFont="1" applyFill="1" applyBorder="1" applyAlignment="1">
      <alignment horizontal="center"/>
    </xf>
    <xf numFmtId="42" fontId="5" fillId="0" borderId="1" xfId="0" applyNumberFormat="1" applyFont="1" applyFill="1" applyBorder="1" applyAlignment="1">
      <alignment horizontal="center"/>
    </xf>
    <xf numFmtId="0" fontId="5" fillId="0" borderId="1" xfId="3" applyFont="1" applyFill="1" applyBorder="1"/>
    <xf numFmtId="0" fontId="5" fillId="0" borderId="0" xfId="3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4" fontId="5" fillId="0" borderId="0" xfId="0" applyNumberFormat="1" applyFont="1" applyFill="1" applyBorder="1"/>
    <xf numFmtId="4" fontId="5" fillId="0" borderId="0" xfId="0" applyNumberFormat="1" applyFont="1" applyFill="1"/>
    <xf numFmtId="0" fontId="5" fillId="0" borderId="1" xfId="0" applyFont="1" applyFill="1" applyBorder="1"/>
    <xf numFmtId="44" fontId="5" fillId="0" borderId="1" xfId="0" applyNumberFormat="1" applyFont="1" applyFill="1" applyBorder="1"/>
    <xf numFmtId="44" fontId="5" fillId="0" borderId="13" xfId="0" applyNumberFormat="1" applyFont="1" applyFill="1" applyBorder="1"/>
    <xf numFmtId="3" fontId="5" fillId="0" borderId="0" xfId="0" applyNumberFormat="1" applyFont="1" applyFill="1" applyBorder="1"/>
    <xf numFmtId="0" fontId="4" fillId="0" borderId="11" xfId="6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1" xfId="0" applyFont="1" applyFill="1" applyBorder="1" applyAlignment="1"/>
    <xf numFmtId="3" fontId="4" fillId="0" borderId="1" xfId="0" quotePrefix="1" applyNumberFormat="1" applyFont="1" applyFill="1" applyBorder="1" applyAlignment="1">
      <alignment horizontal="center"/>
    </xf>
    <xf numFmtId="44" fontId="5" fillId="0" borderId="6" xfId="0" applyNumberFormat="1" applyFont="1" applyFill="1" applyBorder="1"/>
    <xf numFmtId="0" fontId="9" fillId="0" borderId="15" xfId="0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3" fontId="9" fillId="0" borderId="9" xfId="0" quotePrefix="1" applyNumberFormat="1" applyFont="1" applyFill="1" applyBorder="1" applyAlignment="1">
      <alignment horizontal="center"/>
    </xf>
    <xf numFmtId="3" fontId="9" fillId="0" borderId="16" xfId="0" quotePrefix="1" applyNumberFormat="1" applyFont="1" applyFill="1" applyBorder="1" applyAlignment="1">
      <alignment horizontal="center"/>
    </xf>
    <xf numFmtId="4" fontId="10" fillId="0" borderId="17" xfId="6" applyNumberFormat="1" applyFont="1" applyFill="1" applyBorder="1"/>
    <xf numFmtId="4" fontId="10" fillId="0" borderId="18" xfId="6" applyNumberFormat="1" applyFont="1" applyFill="1" applyBorder="1"/>
    <xf numFmtId="44" fontId="10" fillId="0" borderId="18" xfId="6" applyNumberFormat="1" applyFont="1" applyFill="1" applyBorder="1"/>
    <xf numFmtId="44" fontId="9" fillId="0" borderId="19" xfId="0" applyNumberFormat="1" applyFont="1" applyFill="1" applyBorder="1"/>
    <xf numFmtId="42" fontId="9" fillId="0" borderId="0" xfId="0" applyNumberFormat="1" applyFont="1" applyFill="1" applyBorder="1"/>
    <xf numFmtId="0" fontId="9" fillId="0" borderId="0" xfId="0" applyFont="1"/>
    <xf numFmtId="3" fontId="10" fillId="0" borderId="6" xfId="0" quotePrefix="1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4" fillId="2" borderId="0" xfId="0" applyFont="1" applyFill="1"/>
    <xf numFmtId="44" fontId="5" fillId="2" borderId="1" xfId="0" applyNumberFormat="1" applyFont="1" applyFill="1" applyBorder="1"/>
    <xf numFmtId="4" fontId="10" fillId="2" borderId="18" xfId="6" applyNumberFormat="1" applyFont="1" applyFill="1" applyBorder="1"/>
    <xf numFmtId="10" fontId="5" fillId="2" borderId="5" xfId="0" applyNumberFormat="1" applyFont="1" applyFill="1" applyBorder="1"/>
    <xf numFmtId="0" fontId="4" fillId="2" borderId="11" xfId="6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4" fontId="5" fillId="0" borderId="2" xfId="0" applyNumberFormat="1" applyFont="1" applyFill="1" applyBorder="1"/>
    <xf numFmtId="4" fontId="5" fillId="0" borderId="1" xfId="0" applyNumberFormat="1" applyFont="1" applyFill="1" applyBorder="1"/>
    <xf numFmtId="4" fontId="5" fillId="2" borderId="1" xfId="0" applyNumberFormat="1" applyFont="1" applyFill="1" applyBorder="1"/>
    <xf numFmtId="4" fontId="5" fillId="0" borderId="14" xfId="0" applyNumberFormat="1" applyFont="1" applyFill="1" applyBorder="1"/>
    <xf numFmtId="0" fontId="5" fillId="0" borderId="10" xfId="0" applyFont="1" applyFill="1" applyBorder="1" applyAlignment="1">
      <alignment horizontal="center" textRotation="90" wrapText="1"/>
    </xf>
    <xf numFmtId="0" fontId="5" fillId="0" borderId="11" xfId="0" applyFont="1" applyFill="1" applyBorder="1" applyAlignment="1">
      <alignment horizontal="center" textRotation="90" wrapText="1"/>
    </xf>
    <xf numFmtId="0" fontId="5" fillId="0" borderId="12" xfId="0" applyFont="1" applyFill="1" applyBorder="1" applyAlignment="1">
      <alignment horizontal="center" textRotation="90" wrapText="1"/>
    </xf>
  </cellXfs>
  <cellStyles count="94">
    <cellStyle name="Normal" xfId="0" builtinId="0"/>
    <cellStyle name="Normal 10" xfId="7"/>
    <cellStyle name="Normal 10 2" xfId="8"/>
    <cellStyle name="Normal 10_FY20 101119 Underpd Tchr" xfId="9"/>
    <cellStyle name="Normal 11" xfId="5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8 2" xfId="17"/>
    <cellStyle name="Normal 18_FY20 101119 Underpd Tchr" xfId="18"/>
    <cellStyle name="Normal 19" xfId="19"/>
    <cellStyle name="Normal 2" xfId="20"/>
    <cellStyle name="Normal 2 2" xfId="21"/>
    <cellStyle name="Normal 2_FY20 101119 Underpd Tchr" xfId="22"/>
    <cellStyle name="Normal 20" xfId="23"/>
    <cellStyle name="Normal 20 2" xfId="24"/>
    <cellStyle name="Normal 20_FY20 101119 Underpd Tchr" xfId="25"/>
    <cellStyle name="Normal 21" xfId="4"/>
    <cellStyle name="Normal 21 2" xfId="26"/>
    <cellStyle name="Normal 21_FY20 101119 Underpd Tchr" xfId="27"/>
    <cellStyle name="Normal 22" xfId="28"/>
    <cellStyle name="Normal 22 2" xfId="29"/>
    <cellStyle name="Normal 22_FY20 101119 Underpd Tchr" xfId="30"/>
    <cellStyle name="Normal 23" xfId="31"/>
    <cellStyle name="Normal 23 2" xfId="32"/>
    <cellStyle name="Normal 23_FY20 101119 Underpd Tchr" xfId="33"/>
    <cellStyle name="Normal 24" xfId="34"/>
    <cellStyle name="Normal 24 2" xfId="35"/>
    <cellStyle name="Normal 24_FY20 101119 Underpd Tchr" xfId="36"/>
    <cellStyle name="Normal 25" xfId="37"/>
    <cellStyle name="Normal 25 2" xfId="38"/>
    <cellStyle name="Normal 25_FY20 101119 Underpd Tchr" xfId="39"/>
    <cellStyle name="Normal 26" xfId="40"/>
    <cellStyle name="Normal 27" xfId="41"/>
    <cellStyle name="Normal 27 2" xfId="42"/>
    <cellStyle name="Normal 27_FY20 101119 Underpd Tchr" xfId="43"/>
    <cellStyle name="Normal 28" xfId="44"/>
    <cellStyle name="Normal 28 2" xfId="45"/>
    <cellStyle name="Normal 28_FY20 101119 Underpd Tchr" xfId="46"/>
    <cellStyle name="Normal 29" xfId="47"/>
    <cellStyle name="Normal 29 2" xfId="48"/>
    <cellStyle name="Normal 29_FY20 101119 Underpd Tchr" xfId="49"/>
    <cellStyle name="Normal 3" xfId="50"/>
    <cellStyle name="Normal 3 2" xfId="51"/>
    <cellStyle name="Normal 3_FY20 101119 Underpd Tchr" xfId="52"/>
    <cellStyle name="Normal 30" xfId="53"/>
    <cellStyle name="Normal 30 2" xfId="54"/>
    <cellStyle name="Normal 30_FY20 101119 Underpd Tchr" xfId="55"/>
    <cellStyle name="Normal 31" xfId="56"/>
    <cellStyle name="Normal 31 2" xfId="57"/>
    <cellStyle name="Normal 31_FY20 101119 Underpd Tchr" xfId="58"/>
    <cellStyle name="Normal 32" xfId="59"/>
    <cellStyle name="Normal 33" xfId="60"/>
    <cellStyle name="Normal 34" xfId="61"/>
    <cellStyle name="Normal 35" xfId="62"/>
    <cellStyle name="Normal 36" xfId="63"/>
    <cellStyle name="Normal 37" xfId="64"/>
    <cellStyle name="Normal 38" xfId="65"/>
    <cellStyle name="Normal 39" xfId="66"/>
    <cellStyle name="Normal 4" xfId="67"/>
    <cellStyle name="Normal 4 2" xfId="68"/>
    <cellStyle name="Normal 4_FY20 101119 Underpd Tchr" xfId="69"/>
    <cellStyle name="Normal 40" xfId="70"/>
    <cellStyle name="Normal 41" xfId="71"/>
    <cellStyle name="Normal 42" xfId="72"/>
    <cellStyle name="Normal 43" xfId="73"/>
    <cellStyle name="Normal 5" xfId="74"/>
    <cellStyle name="Normal 5 2" xfId="75"/>
    <cellStyle name="Normal 5_FY20 101119 Underpd Tchr" xfId="76"/>
    <cellStyle name="Normal 6" xfId="2"/>
    <cellStyle name="Normal 6 2" xfId="77"/>
    <cellStyle name="Normal 6_FY20 101119 Underpd Tchr" xfId="78"/>
    <cellStyle name="Normal 7" xfId="3"/>
    <cellStyle name="Normal 7 2" xfId="80"/>
    <cellStyle name="Normal 7_01242020 vs 02102020" xfId="79"/>
    <cellStyle name="Normal 8" xfId="81"/>
    <cellStyle name="Normal 8 2" xfId="82"/>
    <cellStyle name="Normal 8_FY20 101119 Underpd Tchr" xfId="83"/>
    <cellStyle name="Normal 9" xfId="84"/>
    <cellStyle name="Normal 9 2" xfId="85"/>
    <cellStyle name="Normal 9_FY20 101119 Underpd Tchr" xfId="86"/>
    <cellStyle name="Normal_01242020 vs 02102020" xfId="6"/>
    <cellStyle name="Normal_FY15 Midyear Alloc.123114" xfId="1"/>
    <cellStyle name="Percent 2" xfId="87"/>
    <cellStyle name="Percent 3" xfId="88"/>
    <cellStyle name="Percent 4" xfId="89"/>
    <cellStyle name="Percent 5" xfId="90"/>
    <cellStyle name="Percent 6" xfId="91"/>
    <cellStyle name="Percent 7" xfId="92"/>
    <cellStyle name="Percent 8" xfId="93"/>
  </cellStyles>
  <dxfs count="6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9492/Desktop/FY20%20Adj.%20082720%20Alloc.%20Calc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082720"/>
    </sheetNames>
    <sheetDataSet>
      <sheetData sheetId="0">
        <row r="2">
          <cell r="AF2">
            <v>630106.24</v>
          </cell>
        </row>
        <row r="3">
          <cell r="AF3">
            <v>3288127.12</v>
          </cell>
        </row>
        <row r="4">
          <cell r="AF4">
            <v>1145132.3600000001</v>
          </cell>
        </row>
        <row r="5">
          <cell r="AF5">
            <v>1761459.44</v>
          </cell>
        </row>
        <row r="6">
          <cell r="AF6">
            <v>1184127.23</v>
          </cell>
        </row>
        <row r="7">
          <cell r="AF7">
            <v>1237124.29</v>
          </cell>
        </row>
        <row r="8">
          <cell r="AF8">
            <v>5212407.58</v>
          </cell>
        </row>
        <row r="9">
          <cell r="AF9">
            <v>6142627.5999999996</v>
          </cell>
        </row>
        <row r="10">
          <cell r="AF10">
            <v>1006990.28</v>
          </cell>
        </row>
        <row r="11">
          <cell r="AF11">
            <v>21399.77</v>
          </cell>
        </row>
        <row r="12">
          <cell r="AF12">
            <v>657367.96</v>
          </cell>
        </row>
        <row r="13">
          <cell r="AF13">
            <v>433346.17</v>
          </cell>
        </row>
        <row r="14">
          <cell r="AF14">
            <v>1282255.8799999999</v>
          </cell>
        </row>
        <row r="15">
          <cell r="AF15">
            <v>1425531.11</v>
          </cell>
        </row>
        <row r="16">
          <cell r="AF16">
            <v>1158475.73</v>
          </cell>
        </row>
        <row r="17">
          <cell r="AF17">
            <v>4433066.18</v>
          </cell>
        </row>
        <row r="18">
          <cell r="AF18">
            <v>2293147.77</v>
          </cell>
        </row>
        <row r="19">
          <cell r="AF19">
            <v>1055332.68</v>
          </cell>
        </row>
        <row r="20">
          <cell r="AF20">
            <v>725884.22</v>
          </cell>
        </row>
        <row r="21">
          <cell r="AF21">
            <v>0</v>
          </cell>
        </row>
        <row r="22">
          <cell r="AF22">
            <v>48723.13</v>
          </cell>
        </row>
        <row r="23">
          <cell r="AF23">
            <v>1356468.98</v>
          </cell>
        </row>
        <row r="24">
          <cell r="AF24">
            <v>1996252.5</v>
          </cell>
        </row>
        <row r="25">
          <cell r="AF25">
            <v>6455391.3700000001</v>
          </cell>
        </row>
        <row r="26">
          <cell r="AF26">
            <v>657615.19999999995</v>
          </cell>
        </row>
        <row r="27">
          <cell r="AF27">
            <v>1094891.52</v>
          </cell>
        </row>
        <row r="28">
          <cell r="AF28">
            <v>624662.89</v>
          </cell>
        </row>
        <row r="29">
          <cell r="AF29">
            <v>598546.77</v>
          </cell>
        </row>
        <row r="30">
          <cell r="AF30">
            <v>24085.73</v>
          </cell>
        </row>
        <row r="31">
          <cell r="AF31">
            <v>41589.129999999997</v>
          </cell>
        </row>
        <row r="32">
          <cell r="AF32">
            <v>3152385.9</v>
          </cell>
        </row>
        <row r="33">
          <cell r="AF33">
            <v>2090845.34</v>
          </cell>
        </row>
        <row r="34">
          <cell r="AF34">
            <v>590758.15</v>
          </cell>
        </row>
        <row r="35">
          <cell r="AF35">
            <v>3459234.94</v>
          </cell>
        </row>
        <row r="36">
          <cell r="AF36">
            <v>2035693.5</v>
          </cell>
        </row>
        <row r="37">
          <cell r="AF37">
            <v>655151.99</v>
          </cell>
        </row>
        <row r="38">
          <cell r="AF38">
            <v>2626081.71</v>
          </cell>
        </row>
        <row r="39">
          <cell r="AF39">
            <v>14690123.869999999</v>
          </cell>
        </row>
        <row r="40">
          <cell r="AF40">
            <v>1460910.24</v>
          </cell>
        </row>
        <row r="41">
          <cell r="AF41">
            <v>826235.16</v>
          </cell>
        </row>
        <row r="42">
          <cell r="AF42">
            <v>6039146.9000000004</v>
          </cell>
        </row>
        <row r="43">
          <cell r="AF43">
            <v>1831966.71</v>
          </cell>
        </row>
        <row r="44">
          <cell r="AF44">
            <v>1857672.57</v>
          </cell>
        </row>
        <row r="45">
          <cell r="AF45">
            <v>1210446.5</v>
          </cell>
        </row>
        <row r="46">
          <cell r="AF46">
            <v>542351.46</v>
          </cell>
        </row>
        <row r="47">
          <cell r="AF47">
            <v>897369.39</v>
          </cell>
        </row>
        <row r="48">
          <cell r="AF48">
            <v>1704242.86</v>
          </cell>
        </row>
        <row r="49">
          <cell r="AF49">
            <v>1226818.83</v>
          </cell>
        </row>
        <row r="50">
          <cell r="AF50">
            <v>929881.16</v>
          </cell>
        </row>
        <row r="51">
          <cell r="AF51">
            <v>11606.11</v>
          </cell>
        </row>
        <row r="52">
          <cell r="AF52">
            <v>20173.060000000001</v>
          </cell>
        </row>
        <row r="53">
          <cell r="AF53">
            <v>51200.93</v>
          </cell>
        </row>
        <row r="54">
          <cell r="AF54">
            <v>20273.98</v>
          </cell>
        </row>
        <row r="55">
          <cell r="AF55">
            <v>13057200.33</v>
          </cell>
        </row>
        <row r="56">
          <cell r="AF56">
            <v>26985851.789999999</v>
          </cell>
        </row>
        <row r="57">
          <cell r="AF57">
            <v>11608714.970000001</v>
          </cell>
        </row>
        <row r="58">
          <cell r="AF58">
            <v>521672.43</v>
          </cell>
        </row>
        <row r="59">
          <cell r="AF59">
            <v>36024038.600000001</v>
          </cell>
        </row>
        <row r="60">
          <cell r="AF60">
            <v>19897.79</v>
          </cell>
        </row>
        <row r="61">
          <cell r="AF61">
            <v>1409598.25</v>
          </cell>
        </row>
        <row r="62">
          <cell r="AF62">
            <v>6724211.46</v>
          </cell>
        </row>
        <row r="63">
          <cell r="AF63">
            <v>20866.57</v>
          </cell>
        </row>
        <row r="64">
          <cell r="AF64">
            <v>4333550.88</v>
          </cell>
        </row>
        <row r="65">
          <cell r="AF65">
            <v>4906468.12</v>
          </cell>
        </row>
        <row r="66">
          <cell r="AF66">
            <v>1483811.69</v>
          </cell>
        </row>
        <row r="67">
          <cell r="AF67">
            <v>1617196.23</v>
          </cell>
        </row>
        <row r="68">
          <cell r="AF68">
            <v>301029.7</v>
          </cell>
        </row>
        <row r="69">
          <cell r="AF69">
            <v>4443053.24</v>
          </cell>
        </row>
        <row r="70">
          <cell r="AF70">
            <v>631422.74</v>
          </cell>
        </row>
        <row r="71">
          <cell r="AF71">
            <v>697179.76</v>
          </cell>
        </row>
        <row r="72">
          <cell r="AF72">
            <v>2397358.25</v>
          </cell>
        </row>
        <row r="73">
          <cell r="AF73">
            <v>997355.03</v>
          </cell>
        </row>
        <row r="74">
          <cell r="AF74">
            <v>1182853.73</v>
          </cell>
        </row>
        <row r="75">
          <cell r="AF75">
            <v>3039906.83</v>
          </cell>
        </row>
        <row r="76">
          <cell r="AF76">
            <v>2358903.7200000002</v>
          </cell>
        </row>
        <row r="77">
          <cell r="AF77">
            <v>1349080.33</v>
          </cell>
        </row>
        <row r="78">
          <cell r="AF78">
            <v>2496080.59</v>
          </cell>
        </row>
        <row r="79">
          <cell r="AF79">
            <v>2342448.75</v>
          </cell>
        </row>
        <row r="80">
          <cell r="AF80">
            <v>16202342.210000001</v>
          </cell>
        </row>
        <row r="81">
          <cell r="AF81">
            <v>632897.12</v>
          </cell>
        </row>
        <row r="82">
          <cell r="AF82">
            <v>1682906.8</v>
          </cell>
        </row>
        <row r="83">
          <cell r="AF83">
            <v>2032000.87</v>
          </cell>
        </row>
        <row r="84">
          <cell r="AF84">
            <v>1709997.4</v>
          </cell>
        </row>
        <row r="85">
          <cell r="AF85">
            <v>4952150.25</v>
          </cell>
        </row>
        <row r="86">
          <cell r="AF86">
            <v>124183.33</v>
          </cell>
        </row>
        <row r="87">
          <cell r="AF87">
            <v>456752.91</v>
          </cell>
        </row>
        <row r="88">
          <cell r="AF88">
            <v>1487338.56</v>
          </cell>
        </row>
        <row r="89">
          <cell r="AF89">
            <v>77412507.540000007</v>
          </cell>
        </row>
        <row r="90">
          <cell r="AF90">
            <v>48586792.770000003</v>
          </cell>
        </row>
        <row r="91">
          <cell r="AF91">
            <v>10461767.52</v>
          </cell>
        </row>
        <row r="92">
          <cell r="AF92">
            <v>4095325.45</v>
          </cell>
        </row>
        <row r="93">
          <cell r="AF93">
            <v>5416062.2699999996</v>
          </cell>
        </row>
        <row r="94">
          <cell r="AF94">
            <v>1076236.8999999999</v>
          </cell>
        </row>
        <row r="95">
          <cell r="AF95">
            <v>665492.4</v>
          </cell>
        </row>
        <row r="96">
          <cell r="AF96">
            <v>740663.6</v>
          </cell>
        </row>
        <row r="97">
          <cell r="AF97">
            <v>1329203.3600000001</v>
          </cell>
        </row>
        <row r="98">
          <cell r="AF98">
            <v>2627296.06</v>
          </cell>
        </row>
        <row r="99">
          <cell r="AF99">
            <v>5632217.5499999998</v>
          </cell>
        </row>
        <row r="100">
          <cell r="AF100">
            <v>975445.49</v>
          </cell>
        </row>
        <row r="101">
          <cell r="AF101">
            <v>1463535.83</v>
          </cell>
        </row>
        <row r="102">
          <cell r="AF102">
            <v>1071649.71</v>
          </cell>
        </row>
        <row r="103">
          <cell r="AF103">
            <v>54612054.729999997</v>
          </cell>
        </row>
        <row r="104">
          <cell r="AF104">
            <v>1724540.55</v>
          </cell>
        </row>
        <row r="105">
          <cell r="AF105">
            <v>8750005.5299999993</v>
          </cell>
        </row>
        <row r="106">
          <cell r="AF106">
            <v>1137110.75</v>
          </cell>
        </row>
        <row r="107">
          <cell r="AF107">
            <v>2267811.9300000002</v>
          </cell>
        </row>
        <row r="108">
          <cell r="AF108">
            <v>783444.94</v>
          </cell>
        </row>
        <row r="109">
          <cell r="AF109">
            <v>845023.24</v>
          </cell>
        </row>
        <row r="110">
          <cell r="AF110">
            <v>6132.87</v>
          </cell>
        </row>
        <row r="111">
          <cell r="AF111">
            <v>639211.15</v>
          </cell>
        </row>
        <row r="112">
          <cell r="AF112">
            <v>1501508.85</v>
          </cell>
        </row>
        <row r="113">
          <cell r="AF113">
            <v>737451.48</v>
          </cell>
        </row>
        <row r="114">
          <cell r="AF114">
            <v>5686707.6799999997</v>
          </cell>
        </row>
        <row r="115">
          <cell r="AF115">
            <v>3965970.38</v>
          </cell>
        </row>
        <row r="116">
          <cell r="AF116">
            <v>106450.9</v>
          </cell>
        </row>
        <row r="117">
          <cell r="AF117">
            <v>1179244</v>
          </cell>
        </row>
        <row r="118">
          <cell r="AF118">
            <v>1166957.3</v>
          </cell>
        </row>
        <row r="119">
          <cell r="AF119">
            <v>6907498.3300000001</v>
          </cell>
        </row>
        <row r="120">
          <cell r="AF120">
            <v>5729471.9199999999</v>
          </cell>
        </row>
        <row r="121">
          <cell r="AF121">
            <v>2173464.7200000002</v>
          </cell>
        </row>
        <row r="122">
          <cell r="AF122">
            <v>909358.21</v>
          </cell>
        </row>
        <row r="123">
          <cell r="AF123">
            <v>2704263.16</v>
          </cell>
        </row>
        <row r="124">
          <cell r="AF124">
            <v>1197118.29</v>
          </cell>
        </row>
        <row r="125">
          <cell r="AF125">
            <v>728994.75</v>
          </cell>
        </row>
        <row r="126">
          <cell r="AF126">
            <v>2683932.73</v>
          </cell>
        </row>
        <row r="127">
          <cell r="AF127">
            <v>11811302.51</v>
          </cell>
        </row>
        <row r="128">
          <cell r="AF128">
            <v>1690832.77</v>
          </cell>
        </row>
        <row r="129">
          <cell r="AF129">
            <v>1644347.82</v>
          </cell>
        </row>
        <row r="130">
          <cell r="AF130">
            <v>562289.81000000006</v>
          </cell>
        </row>
        <row r="131">
          <cell r="AF131">
            <v>6305013.96</v>
          </cell>
        </row>
        <row r="132">
          <cell r="AF132">
            <v>8441327.1899999995</v>
          </cell>
        </row>
        <row r="133">
          <cell r="AF133">
            <v>11943.55</v>
          </cell>
        </row>
        <row r="134">
          <cell r="AF134">
            <v>657057.36</v>
          </cell>
        </row>
        <row r="135">
          <cell r="AF135">
            <v>531378.4</v>
          </cell>
        </row>
        <row r="136">
          <cell r="AF136">
            <v>530644.4</v>
          </cell>
        </row>
        <row r="137">
          <cell r="AF137">
            <v>5441663.2800000003</v>
          </cell>
        </row>
        <row r="138">
          <cell r="AF138">
            <v>4091951.41</v>
          </cell>
        </row>
        <row r="139">
          <cell r="AF139">
            <v>4124771.97</v>
          </cell>
        </row>
        <row r="140">
          <cell r="AF140">
            <v>2553218.0499999998</v>
          </cell>
        </row>
        <row r="141">
          <cell r="AF141">
            <v>776443.01</v>
          </cell>
        </row>
        <row r="142">
          <cell r="AF142">
            <v>142308.56</v>
          </cell>
        </row>
        <row r="143">
          <cell r="AF143">
            <v>30938.400000000001</v>
          </cell>
        </row>
        <row r="144">
          <cell r="AF144">
            <v>11320.98</v>
          </cell>
        </row>
        <row r="145">
          <cell r="AF145">
            <v>251784.38</v>
          </cell>
        </row>
        <row r="146">
          <cell r="AF146">
            <v>13990.48</v>
          </cell>
        </row>
        <row r="147">
          <cell r="AF147">
            <v>670992.82999999996</v>
          </cell>
        </row>
        <row r="148">
          <cell r="AF148">
            <v>1112753.3</v>
          </cell>
        </row>
        <row r="149">
          <cell r="AF149">
            <v>343587.29</v>
          </cell>
        </row>
        <row r="150">
          <cell r="AF150">
            <v>2502627.1800000002</v>
          </cell>
        </row>
        <row r="151">
          <cell r="AF151">
            <v>668575.35</v>
          </cell>
        </row>
        <row r="152">
          <cell r="AF152">
            <v>45807.23</v>
          </cell>
        </row>
        <row r="153">
          <cell r="AF153">
            <v>28364217.25</v>
          </cell>
        </row>
        <row r="154">
          <cell r="AF154">
            <v>1183274.8999999999</v>
          </cell>
        </row>
        <row r="155">
          <cell r="AF155">
            <v>27488.31</v>
          </cell>
        </row>
        <row r="156">
          <cell r="AF156">
            <v>1686612.81</v>
          </cell>
        </row>
        <row r="157">
          <cell r="AF157">
            <v>2270056.9700000002</v>
          </cell>
        </row>
        <row r="158">
          <cell r="AF158">
            <v>802084.79</v>
          </cell>
        </row>
        <row r="159">
          <cell r="AF159">
            <v>615676.68000000005</v>
          </cell>
        </row>
        <row r="160">
          <cell r="AF160">
            <v>1283962.06</v>
          </cell>
        </row>
        <row r="161">
          <cell r="AF161">
            <v>4195638.29</v>
          </cell>
        </row>
        <row r="162">
          <cell r="AF162">
            <v>70718.399999999994</v>
          </cell>
        </row>
        <row r="163">
          <cell r="AF163">
            <v>813774.33</v>
          </cell>
        </row>
        <row r="164">
          <cell r="AF164">
            <v>447950.35</v>
          </cell>
        </row>
        <row r="165">
          <cell r="AF165">
            <v>95993.07</v>
          </cell>
        </row>
        <row r="166">
          <cell r="AF166">
            <v>1495225.2</v>
          </cell>
        </row>
        <row r="167">
          <cell r="AF167">
            <v>5168750.95</v>
          </cell>
        </row>
        <row r="168">
          <cell r="AF168">
            <v>391679.09</v>
          </cell>
        </row>
        <row r="169">
          <cell r="AF169">
            <v>867529.73</v>
          </cell>
        </row>
        <row r="170">
          <cell r="AF170">
            <v>25951.97</v>
          </cell>
        </row>
        <row r="171">
          <cell r="AF171">
            <v>241761.12</v>
          </cell>
        </row>
        <row r="172">
          <cell r="AF172">
            <v>4160151.2</v>
          </cell>
        </row>
        <row r="173">
          <cell r="AF173">
            <v>2581307.96</v>
          </cell>
        </row>
        <row r="174">
          <cell r="AF174">
            <v>709923.82</v>
          </cell>
        </row>
        <row r="175">
          <cell r="AF175">
            <v>240388.06</v>
          </cell>
        </row>
        <row r="176">
          <cell r="AF176">
            <v>26193.55</v>
          </cell>
        </row>
        <row r="177">
          <cell r="AF177">
            <v>147865.42000000001</v>
          </cell>
        </row>
        <row r="178">
          <cell r="AF178">
            <v>22668.12</v>
          </cell>
        </row>
        <row r="179">
          <cell r="AF179">
            <v>3798026.16</v>
          </cell>
        </row>
        <row r="180">
          <cell r="AF180">
            <v>980328.51</v>
          </cell>
        </row>
        <row r="181">
          <cell r="AF181">
            <v>2650230.34</v>
          </cell>
        </row>
        <row r="182">
          <cell r="AF182">
            <v>1213901.1399999999</v>
          </cell>
        </row>
        <row r="183">
          <cell r="AF183">
            <v>1036803.84</v>
          </cell>
        </row>
        <row r="184">
          <cell r="AF184">
            <v>945685.04</v>
          </cell>
        </row>
        <row r="185">
          <cell r="AF185">
            <v>784513.09</v>
          </cell>
        </row>
        <row r="186">
          <cell r="AF186">
            <v>5320878.32</v>
          </cell>
        </row>
        <row r="187">
          <cell r="AF187">
            <v>984315.16</v>
          </cell>
        </row>
        <row r="188">
          <cell r="AF188">
            <v>1863929.16</v>
          </cell>
        </row>
        <row r="189">
          <cell r="AF189">
            <v>134703.35999999999</v>
          </cell>
        </row>
        <row r="190">
          <cell r="AF190">
            <v>1472047.38</v>
          </cell>
        </row>
        <row r="191">
          <cell r="AF191">
            <v>3500919.61</v>
          </cell>
        </row>
        <row r="192">
          <cell r="AF192">
            <v>15248.13</v>
          </cell>
        </row>
        <row r="193">
          <cell r="AF193">
            <v>97028.34</v>
          </cell>
        </row>
        <row r="194">
          <cell r="AF194">
            <v>1983977.07</v>
          </cell>
        </row>
        <row r="195">
          <cell r="AF195">
            <v>419741.39</v>
          </cell>
        </row>
        <row r="196">
          <cell r="AF196">
            <v>12772301.75</v>
          </cell>
        </row>
        <row r="197">
          <cell r="AF197">
            <v>978820.38</v>
          </cell>
        </row>
        <row r="198">
          <cell r="AF198">
            <v>1125424.56</v>
          </cell>
        </row>
        <row r="199">
          <cell r="AF199">
            <v>146326.85999999999</v>
          </cell>
        </row>
        <row r="200">
          <cell r="AF200">
            <v>1229277.27</v>
          </cell>
        </row>
        <row r="201">
          <cell r="AF201">
            <v>1834261.06</v>
          </cell>
        </row>
        <row r="202">
          <cell r="AF202">
            <v>1967063.5</v>
          </cell>
        </row>
        <row r="203">
          <cell r="AF203">
            <v>469450.82</v>
          </cell>
        </row>
        <row r="204">
          <cell r="AF204">
            <v>353832.06</v>
          </cell>
        </row>
        <row r="205">
          <cell r="AF205">
            <v>134800.85999999999</v>
          </cell>
        </row>
        <row r="206">
          <cell r="AF206">
            <v>3374935.18</v>
          </cell>
        </row>
        <row r="207">
          <cell r="AF207">
            <v>584985.26</v>
          </cell>
        </row>
        <row r="208">
          <cell r="AF208">
            <v>562026.42000000004</v>
          </cell>
        </row>
        <row r="209">
          <cell r="AF209">
            <v>820120.37</v>
          </cell>
        </row>
        <row r="210">
          <cell r="AF210">
            <v>0</v>
          </cell>
        </row>
        <row r="211">
          <cell r="AF211">
            <v>13473.06</v>
          </cell>
        </row>
        <row r="212">
          <cell r="AF212">
            <v>4327175.54</v>
          </cell>
        </row>
        <row r="213">
          <cell r="AF213">
            <v>12361439.890000001</v>
          </cell>
        </row>
        <row r="214">
          <cell r="AF214">
            <v>2248753.69</v>
          </cell>
        </row>
        <row r="215">
          <cell r="AF215">
            <v>2407405.2799999998</v>
          </cell>
        </row>
        <row r="216">
          <cell r="AF216">
            <v>13651.95</v>
          </cell>
        </row>
        <row r="217">
          <cell r="AF217">
            <v>28112.86</v>
          </cell>
        </row>
        <row r="218">
          <cell r="AF218">
            <v>1672376.84</v>
          </cell>
        </row>
        <row r="219">
          <cell r="AF219">
            <v>930661.52</v>
          </cell>
        </row>
        <row r="220">
          <cell r="AF220">
            <v>43295.83</v>
          </cell>
        </row>
        <row r="221">
          <cell r="AF221">
            <v>21928.86</v>
          </cell>
        </row>
        <row r="222">
          <cell r="AF222">
            <v>2640042.88</v>
          </cell>
        </row>
        <row r="223">
          <cell r="AF223">
            <v>226490.38</v>
          </cell>
        </row>
        <row r="224">
          <cell r="AF224">
            <v>689280.78</v>
          </cell>
        </row>
        <row r="225">
          <cell r="AF225">
            <v>1841802.45</v>
          </cell>
        </row>
        <row r="226">
          <cell r="AF226">
            <v>178331.4</v>
          </cell>
        </row>
        <row r="227">
          <cell r="AF227">
            <v>3105547.98</v>
          </cell>
        </row>
        <row r="228">
          <cell r="AF228">
            <v>1279071.5</v>
          </cell>
        </row>
        <row r="229">
          <cell r="AF229">
            <v>476659.15</v>
          </cell>
        </row>
        <row r="230">
          <cell r="AF230">
            <v>733931.39</v>
          </cell>
        </row>
        <row r="231">
          <cell r="AF231">
            <v>488917.15</v>
          </cell>
        </row>
        <row r="232">
          <cell r="AF232">
            <v>1316835.1100000001</v>
          </cell>
        </row>
        <row r="233">
          <cell r="AF233">
            <v>407441.3</v>
          </cell>
        </row>
        <row r="234">
          <cell r="AF234">
            <v>4131595.56</v>
          </cell>
        </row>
        <row r="235">
          <cell r="AF235">
            <v>4122627.43</v>
          </cell>
        </row>
        <row r="236">
          <cell r="AF236">
            <v>3136739.89</v>
          </cell>
        </row>
        <row r="237">
          <cell r="AF237">
            <v>1185395.76</v>
          </cell>
        </row>
        <row r="238">
          <cell r="AF238">
            <v>1010896.03</v>
          </cell>
        </row>
        <row r="239">
          <cell r="AF239">
            <v>3110834.02</v>
          </cell>
        </row>
        <row r="240">
          <cell r="AF240">
            <v>794076</v>
          </cell>
        </row>
        <row r="241">
          <cell r="AF241">
            <v>9276612.5</v>
          </cell>
        </row>
        <row r="242">
          <cell r="AF242">
            <v>2068291.01</v>
          </cell>
        </row>
        <row r="243">
          <cell r="AF243">
            <v>2687457.08</v>
          </cell>
        </row>
        <row r="244">
          <cell r="AF244">
            <v>1346881.86</v>
          </cell>
        </row>
        <row r="245">
          <cell r="AF245">
            <v>3053311.9</v>
          </cell>
        </row>
        <row r="246">
          <cell r="AF246">
            <v>1781579.34</v>
          </cell>
        </row>
        <row r="247">
          <cell r="AF247">
            <v>424493.41</v>
          </cell>
        </row>
        <row r="248">
          <cell r="AF248">
            <v>3678283.59</v>
          </cell>
        </row>
        <row r="249">
          <cell r="AF249">
            <v>1346120.69</v>
          </cell>
        </row>
        <row r="250">
          <cell r="AF250">
            <v>1825286.15</v>
          </cell>
        </row>
        <row r="251">
          <cell r="AF251">
            <v>45330.67</v>
          </cell>
        </row>
        <row r="252">
          <cell r="AF252">
            <v>3054583.25</v>
          </cell>
        </row>
        <row r="253">
          <cell r="AF253">
            <v>3244815.34</v>
          </cell>
        </row>
        <row r="254">
          <cell r="AF254">
            <v>962541.55</v>
          </cell>
        </row>
        <row r="255">
          <cell r="AF255">
            <v>1156798.1100000001</v>
          </cell>
        </row>
        <row r="256">
          <cell r="AF256">
            <v>9866554.1199999992</v>
          </cell>
        </row>
        <row r="257">
          <cell r="AF257">
            <v>1641153.43</v>
          </cell>
        </row>
        <row r="258">
          <cell r="AF258">
            <v>162761.17000000001</v>
          </cell>
        </row>
        <row r="259">
          <cell r="AF259">
            <v>693081.97</v>
          </cell>
        </row>
        <row r="260">
          <cell r="AF260">
            <v>307902.11</v>
          </cell>
        </row>
        <row r="261">
          <cell r="AF261">
            <v>53819.73</v>
          </cell>
        </row>
        <row r="262">
          <cell r="AF262">
            <v>950869.29</v>
          </cell>
        </row>
        <row r="263">
          <cell r="AF263">
            <v>4223377.9800000004</v>
          </cell>
        </row>
        <row r="264">
          <cell r="AF264">
            <v>667784.32999999996</v>
          </cell>
        </row>
        <row r="265">
          <cell r="AF265">
            <v>18437.91</v>
          </cell>
        </row>
        <row r="266">
          <cell r="AF266">
            <v>1586032.43</v>
          </cell>
        </row>
        <row r="267">
          <cell r="AF267">
            <v>178680.46</v>
          </cell>
        </row>
        <row r="268">
          <cell r="AF268">
            <v>6583741.8399999999</v>
          </cell>
        </row>
        <row r="269">
          <cell r="AF269">
            <v>5324978.72</v>
          </cell>
        </row>
        <row r="270">
          <cell r="AF270">
            <v>354397.49</v>
          </cell>
        </row>
        <row r="271">
          <cell r="AF271">
            <v>147071.49</v>
          </cell>
        </row>
        <row r="272">
          <cell r="AF272">
            <v>65037.7</v>
          </cell>
        </row>
        <row r="273">
          <cell r="AF273">
            <v>3707236.81</v>
          </cell>
        </row>
        <row r="274">
          <cell r="AF274">
            <v>3312270.54</v>
          </cell>
        </row>
        <row r="275">
          <cell r="AF275">
            <v>5832306.9500000002</v>
          </cell>
        </row>
        <row r="276">
          <cell r="AF276">
            <v>1517650.51</v>
          </cell>
        </row>
        <row r="277">
          <cell r="AF277">
            <v>5900628.2999999998</v>
          </cell>
        </row>
        <row r="278">
          <cell r="AF278">
            <v>2397216.38</v>
          </cell>
        </row>
        <row r="279">
          <cell r="AF279">
            <v>2932770.22</v>
          </cell>
        </row>
        <row r="280">
          <cell r="AF280">
            <v>1494971.97</v>
          </cell>
        </row>
        <row r="281">
          <cell r="AF281">
            <v>5206779.74</v>
          </cell>
        </row>
        <row r="282">
          <cell r="AF282">
            <v>6402762.5099999998</v>
          </cell>
        </row>
        <row r="283">
          <cell r="AF283">
            <v>727367.68000000005</v>
          </cell>
        </row>
        <row r="284">
          <cell r="AF284">
            <v>1784044.55</v>
          </cell>
        </row>
        <row r="285">
          <cell r="AF285">
            <v>398876.69</v>
          </cell>
        </row>
        <row r="286">
          <cell r="AF286">
            <v>1430364.42</v>
          </cell>
        </row>
        <row r="287">
          <cell r="AF287">
            <v>1412046.01</v>
          </cell>
        </row>
        <row r="288">
          <cell r="AF288">
            <v>5473412.0499999998</v>
          </cell>
        </row>
        <row r="289">
          <cell r="AF289">
            <v>3089436.26</v>
          </cell>
        </row>
        <row r="290">
          <cell r="AF290">
            <v>1938758.75</v>
          </cell>
        </row>
        <row r="291">
          <cell r="AF291">
            <v>1023382.36</v>
          </cell>
        </row>
        <row r="292">
          <cell r="AF292">
            <v>1628927.27</v>
          </cell>
        </row>
        <row r="293">
          <cell r="AF293">
            <v>2361236.34</v>
          </cell>
        </row>
        <row r="294">
          <cell r="AF294">
            <v>1190391.3700000001</v>
          </cell>
        </row>
        <row r="295">
          <cell r="AF295">
            <v>5384181.5099999998</v>
          </cell>
        </row>
        <row r="296">
          <cell r="AF296">
            <v>533852.99</v>
          </cell>
        </row>
        <row r="297">
          <cell r="AF297">
            <v>471546.05</v>
          </cell>
        </row>
        <row r="298">
          <cell r="AF298">
            <v>4498288.46</v>
          </cell>
        </row>
        <row r="299">
          <cell r="AF299">
            <v>4919000.7</v>
          </cell>
        </row>
        <row r="300">
          <cell r="AF300">
            <v>866567.74</v>
          </cell>
        </row>
        <row r="301">
          <cell r="AF301">
            <v>238221.21</v>
          </cell>
        </row>
        <row r="302">
          <cell r="AF302">
            <v>6112340.7300000004</v>
          </cell>
        </row>
        <row r="303">
          <cell r="AF303">
            <v>2116796.61</v>
          </cell>
        </row>
        <row r="304">
          <cell r="AF304">
            <v>384284.61</v>
          </cell>
        </row>
        <row r="305">
          <cell r="AF305">
            <v>2838185.41</v>
          </cell>
        </row>
        <row r="306">
          <cell r="AF306">
            <v>4512462.41</v>
          </cell>
        </row>
        <row r="307">
          <cell r="AF307">
            <v>1305395.04</v>
          </cell>
        </row>
        <row r="308">
          <cell r="AF308">
            <v>3339802.18</v>
          </cell>
        </row>
        <row r="309">
          <cell r="AF309">
            <v>18237146.899999999</v>
          </cell>
        </row>
        <row r="310">
          <cell r="AF310">
            <v>7665230.2400000002</v>
          </cell>
        </row>
        <row r="311">
          <cell r="AF311">
            <v>552865.59</v>
          </cell>
        </row>
        <row r="312">
          <cell r="AF312">
            <v>3482966.19</v>
          </cell>
        </row>
        <row r="313">
          <cell r="AF313">
            <v>1990642.46</v>
          </cell>
        </row>
        <row r="314">
          <cell r="AF314">
            <v>2125925.29</v>
          </cell>
        </row>
        <row r="315">
          <cell r="AF315">
            <v>229.81</v>
          </cell>
        </row>
        <row r="316">
          <cell r="AF316">
            <v>39939.480000000003</v>
          </cell>
        </row>
        <row r="317">
          <cell r="AF317">
            <v>1286158.02</v>
          </cell>
        </row>
        <row r="318">
          <cell r="AF318">
            <v>2892205.04</v>
          </cell>
        </row>
        <row r="319">
          <cell r="AF319">
            <v>2841559.29</v>
          </cell>
        </row>
        <row r="320">
          <cell r="AF320">
            <v>824614.63</v>
          </cell>
        </row>
        <row r="321">
          <cell r="AF321">
            <v>615817.14</v>
          </cell>
        </row>
        <row r="322">
          <cell r="AF322">
            <v>1080784.51</v>
          </cell>
        </row>
        <row r="323">
          <cell r="AF323">
            <v>509935.19</v>
          </cell>
        </row>
        <row r="324">
          <cell r="AF324">
            <v>3071120.15</v>
          </cell>
        </row>
        <row r="325">
          <cell r="AF325">
            <v>1840548.83</v>
          </cell>
        </row>
        <row r="326">
          <cell r="AF326">
            <v>553323.22</v>
          </cell>
        </row>
        <row r="327">
          <cell r="AF327">
            <v>20232.8</v>
          </cell>
        </row>
        <row r="328">
          <cell r="AF328">
            <v>1395617.31</v>
          </cell>
        </row>
        <row r="329">
          <cell r="AF329">
            <v>1630783.37</v>
          </cell>
        </row>
        <row r="330">
          <cell r="AF330">
            <v>1856322.86</v>
          </cell>
        </row>
        <row r="331">
          <cell r="AF331">
            <v>2485162.61</v>
          </cell>
        </row>
        <row r="332">
          <cell r="AF332">
            <v>1955431.43</v>
          </cell>
        </row>
        <row r="333">
          <cell r="AF333">
            <v>2143513.3199999998</v>
          </cell>
        </row>
        <row r="334">
          <cell r="AF334">
            <v>21556187.390000001</v>
          </cell>
        </row>
        <row r="335">
          <cell r="AF335">
            <v>2971423.6</v>
          </cell>
        </row>
        <row r="336">
          <cell r="AF336">
            <v>5890583.2400000002</v>
          </cell>
        </row>
        <row r="337">
          <cell r="AF337">
            <v>258383.85</v>
          </cell>
        </row>
        <row r="338">
          <cell r="AF338">
            <v>59516885.460000001</v>
          </cell>
        </row>
        <row r="339">
          <cell r="AF339">
            <v>7572888.6900000004</v>
          </cell>
        </row>
        <row r="340">
          <cell r="AF340">
            <v>60876630.630000003</v>
          </cell>
        </row>
        <row r="341">
          <cell r="AF341">
            <v>201028.91</v>
          </cell>
        </row>
        <row r="342">
          <cell r="AF342">
            <v>16617176.619999999</v>
          </cell>
        </row>
        <row r="343">
          <cell r="AF343">
            <v>13932940.550000001</v>
          </cell>
        </row>
        <row r="344">
          <cell r="AF344">
            <v>7375053</v>
          </cell>
        </row>
        <row r="345">
          <cell r="AF345">
            <v>3352401.28</v>
          </cell>
        </row>
        <row r="346">
          <cell r="AF346">
            <v>44397324.890000001</v>
          </cell>
        </row>
        <row r="347">
          <cell r="AF347">
            <v>2532331.5499999998</v>
          </cell>
        </row>
        <row r="348">
          <cell r="AF348">
            <v>4093937.97</v>
          </cell>
        </row>
        <row r="349">
          <cell r="AF349">
            <v>47040316.159999996</v>
          </cell>
        </row>
        <row r="350">
          <cell r="AF350">
            <v>4697640.47</v>
          </cell>
        </row>
        <row r="351">
          <cell r="AF351">
            <v>9619126.4499999993</v>
          </cell>
        </row>
        <row r="352">
          <cell r="AF352">
            <v>105968614.72</v>
          </cell>
        </row>
        <row r="353">
          <cell r="AF353">
            <v>802129.74</v>
          </cell>
        </row>
        <row r="354">
          <cell r="AF354">
            <v>1467341.11</v>
          </cell>
        </row>
        <row r="355">
          <cell r="AF355">
            <v>985959.04</v>
          </cell>
        </row>
        <row r="356">
          <cell r="AF356">
            <v>220719.8</v>
          </cell>
        </row>
        <row r="357">
          <cell r="AF357">
            <v>95221767.469999999</v>
          </cell>
        </row>
        <row r="358">
          <cell r="AF358">
            <v>15073417.630000001</v>
          </cell>
        </row>
        <row r="359">
          <cell r="AF359">
            <v>6357507.0199999996</v>
          </cell>
        </row>
        <row r="360">
          <cell r="AF360">
            <v>3849078.82</v>
          </cell>
        </row>
        <row r="361">
          <cell r="AF361">
            <v>245718.25</v>
          </cell>
        </row>
        <row r="362">
          <cell r="AF362">
            <v>471431.18</v>
          </cell>
        </row>
        <row r="363">
          <cell r="AF363">
            <v>1507045.32</v>
          </cell>
        </row>
        <row r="364">
          <cell r="AF364">
            <v>4360411.58</v>
          </cell>
        </row>
        <row r="365">
          <cell r="AF365">
            <v>5083623.54</v>
          </cell>
        </row>
        <row r="366">
          <cell r="AF366">
            <v>4053694</v>
          </cell>
        </row>
        <row r="367">
          <cell r="AF367">
            <v>3700245.13</v>
          </cell>
        </row>
        <row r="368">
          <cell r="AF368">
            <v>2497835.5699999998</v>
          </cell>
        </row>
        <row r="369">
          <cell r="AF369">
            <v>642980.77</v>
          </cell>
        </row>
        <row r="370">
          <cell r="AF370">
            <v>1194140.53</v>
          </cell>
        </row>
        <row r="371">
          <cell r="AF371">
            <v>2071236.21</v>
          </cell>
        </row>
        <row r="372">
          <cell r="AF372">
            <v>342723.48</v>
          </cell>
        </row>
        <row r="373">
          <cell r="AF373">
            <v>169551.65</v>
          </cell>
        </row>
        <row r="374">
          <cell r="AF374">
            <v>71390.289999999994</v>
          </cell>
        </row>
        <row r="375">
          <cell r="AF375">
            <v>1024619.82</v>
          </cell>
        </row>
        <row r="376">
          <cell r="AF376">
            <v>1364968.82</v>
          </cell>
        </row>
        <row r="377">
          <cell r="AF377">
            <v>2713170.85</v>
          </cell>
        </row>
        <row r="378">
          <cell r="AF378">
            <v>230335.95</v>
          </cell>
        </row>
        <row r="379">
          <cell r="AF379">
            <v>1085392.74</v>
          </cell>
        </row>
        <row r="380">
          <cell r="AF380">
            <v>144083.79999999999</v>
          </cell>
        </row>
        <row r="381">
          <cell r="AF381">
            <v>1575206.95</v>
          </cell>
        </row>
        <row r="382">
          <cell r="AF382">
            <v>740105.72</v>
          </cell>
        </row>
        <row r="383">
          <cell r="AF383">
            <v>1331083.5</v>
          </cell>
        </row>
        <row r="384">
          <cell r="AF384">
            <v>348315.09</v>
          </cell>
        </row>
        <row r="385">
          <cell r="AF385">
            <v>3126532.35</v>
          </cell>
        </row>
        <row r="386">
          <cell r="AF386">
            <v>2017120.58</v>
          </cell>
        </row>
        <row r="387">
          <cell r="AF387">
            <v>3808828.68</v>
          </cell>
        </row>
        <row r="388">
          <cell r="AF388">
            <v>8697415.5800000001</v>
          </cell>
        </row>
        <row r="389">
          <cell r="AF389">
            <v>1993697.75</v>
          </cell>
        </row>
        <row r="390">
          <cell r="AF390">
            <v>2618453.91</v>
          </cell>
        </row>
        <row r="391">
          <cell r="AF391">
            <v>1095577.08</v>
          </cell>
        </row>
        <row r="392">
          <cell r="AF392">
            <v>2703599.16</v>
          </cell>
        </row>
        <row r="393">
          <cell r="AF393">
            <v>5613034.5899999999</v>
          </cell>
        </row>
        <row r="394">
          <cell r="AF394">
            <v>681502.4</v>
          </cell>
        </row>
        <row r="395">
          <cell r="AF395">
            <v>1279759.49</v>
          </cell>
        </row>
        <row r="396">
          <cell r="AF396">
            <v>14481171.73</v>
          </cell>
        </row>
        <row r="397">
          <cell r="AF397">
            <v>4413077.46</v>
          </cell>
        </row>
        <row r="398">
          <cell r="AF398">
            <v>60833.71</v>
          </cell>
        </row>
        <row r="399">
          <cell r="AF399">
            <v>875652.39</v>
          </cell>
        </row>
        <row r="400">
          <cell r="AF400">
            <v>1113799.06</v>
          </cell>
        </row>
        <row r="401">
          <cell r="AF401">
            <v>1465474.26</v>
          </cell>
        </row>
        <row r="402">
          <cell r="AF402">
            <v>1450694.73</v>
          </cell>
        </row>
        <row r="403">
          <cell r="AF403">
            <v>534425.31999999995</v>
          </cell>
        </row>
        <row r="404">
          <cell r="AF404">
            <v>350027.33</v>
          </cell>
        </row>
        <row r="405">
          <cell r="AF405">
            <v>421261.16</v>
          </cell>
        </row>
        <row r="406">
          <cell r="AF406">
            <v>3284749.34</v>
          </cell>
        </row>
        <row r="407">
          <cell r="AF407">
            <v>922301.72</v>
          </cell>
        </row>
        <row r="408">
          <cell r="AF408">
            <v>1352663.42</v>
          </cell>
        </row>
        <row r="409">
          <cell r="AF409">
            <v>34191.71</v>
          </cell>
        </row>
        <row r="410">
          <cell r="AF410">
            <v>1633986.62</v>
          </cell>
        </row>
        <row r="411">
          <cell r="AF411">
            <v>773780.81</v>
          </cell>
        </row>
        <row r="412">
          <cell r="AF412">
            <v>1318416.23</v>
          </cell>
        </row>
        <row r="413">
          <cell r="AF413">
            <v>1806664.24</v>
          </cell>
        </row>
        <row r="414">
          <cell r="AF414">
            <v>645802.75</v>
          </cell>
        </row>
        <row r="415">
          <cell r="AF415">
            <v>11960928.07</v>
          </cell>
        </row>
        <row r="416">
          <cell r="AF416">
            <v>1505351.3</v>
          </cell>
        </row>
        <row r="417">
          <cell r="AF417">
            <v>2299954.48</v>
          </cell>
        </row>
        <row r="418">
          <cell r="AF418">
            <v>7470908.3700000001</v>
          </cell>
        </row>
        <row r="419">
          <cell r="AF419">
            <v>10146759.92</v>
          </cell>
        </row>
        <row r="420">
          <cell r="AF420">
            <v>3123458.9</v>
          </cell>
        </row>
        <row r="421">
          <cell r="AF421">
            <v>1172938.92</v>
          </cell>
        </row>
        <row r="422">
          <cell r="AF422">
            <v>1123785.28</v>
          </cell>
        </row>
        <row r="423">
          <cell r="AF423">
            <v>1094041.82</v>
          </cell>
        </row>
        <row r="424">
          <cell r="AF424">
            <v>1155949.17</v>
          </cell>
        </row>
        <row r="425">
          <cell r="AF425">
            <v>1722186.41</v>
          </cell>
        </row>
        <row r="426">
          <cell r="AF426">
            <v>6932042.5800000001</v>
          </cell>
        </row>
        <row r="427">
          <cell r="AF427">
            <v>3023091.81</v>
          </cell>
        </row>
        <row r="428">
          <cell r="AF428">
            <v>4812813.05</v>
          </cell>
        </row>
        <row r="429">
          <cell r="AF429">
            <v>1064780.79</v>
          </cell>
        </row>
        <row r="430">
          <cell r="AF430">
            <v>1170235.3500000001</v>
          </cell>
        </row>
        <row r="431">
          <cell r="AF431">
            <v>3168109.55</v>
          </cell>
        </row>
        <row r="432">
          <cell r="AF432">
            <v>8989207.9900000002</v>
          </cell>
        </row>
        <row r="433">
          <cell r="AF433">
            <v>15608933.73</v>
          </cell>
        </row>
        <row r="434">
          <cell r="AF434">
            <v>1304163.73</v>
          </cell>
        </row>
        <row r="435">
          <cell r="AF435">
            <v>411369.2</v>
          </cell>
        </row>
        <row r="436">
          <cell r="AF436">
            <v>1196042.3600000001</v>
          </cell>
        </row>
        <row r="437">
          <cell r="AF437">
            <v>246502.43</v>
          </cell>
        </row>
        <row r="438">
          <cell r="AF438">
            <v>440988.27</v>
          </cell>
        </row>
        <row r="439">
          <cell r="AF439">
            <v>260432.27</v>
          </cell>
        </row>
        <row r="440">
          <cell r="AF440">
            <v>2845312.29</v>
          </cell>
        </row>
        <row r="441">
          <cell r="AF441">
            <v>2070224.31</v>
          </cell>
        </row>
        <row r="442">
          <cell r="AF442">
            <v>4356781.2300000004</v>
          </cell>
        </row>
        <row r="443">
          <cell r="AF443">
            <v>929991.71</v>
          </cell>
        </row>
        <row r="444">
          <cell r="AF444">
            <v>442972.7</v>
          </cell>
        </row>
        <row r="445">
          <cell r="AF445">
            <v>16235.17</v>
          </cell>
        </row>
        <row r="446">
          <cell r="AF446">
            <v>165192.60999999999</v>
          </cell>
        </row>
        <row r="447">
          <cell r="AF447">
            <v>18238.259999999998</v>
          </cell>
        </row>
        <row r="448">
          <cell r="AF448">
            <v>20125.98</v>
          </cell>
        </row>
        <row r="449">
          <cell r="AF449">
            <v>1461629.83</v>
          </cell>
        </row>
        <row r="450">
          <cell r="AF450">
            <v>11499048.189999999</v>
          </cell>
        </row>
        <row r="451">
          <cell r="AF451">
            <v>3335593.3</v>
          </cell>
        </row>
        <row r="452">
          <cell r="AF452">
            <v>2945290.13</v>
          </cell>
        </row>
        <row r="453">
          <cell r="AF453">
            <v>3407536.36</v>
          </cell>
        </row>
        <row r="454">
          <cell r="AF454">
            <v>4455168.04</v>
          </cell>
        </row>
        <row r="455">
          <cell r="AF455">
            <v>4107492.64</v>
          </cell>
        </row>
        <row r="456">
          <cell r="AF456">
            <v>1970659.69</v>
          </cell>
        </row>
        <row r="457">
          <cell r="AF457">
            <v>2133467.9</v>
          </cell>
        </row>
        <row r="458">
          <cell r="AF458">
            <v>1039266.13</v>
          </cell>
        </row>
        <row r="459">
          <cell r="AF459">
            <v>6364309.9100000001</v>
          </cell>
        </row>
        <row r="460">
          <cell r="AF460">
            <v>2638876.7000000002</v>
          </cell>
        </row>
        <row r="461">
          <cell r="AF461">
            <v>895233.9</v>
          </cell>
        </row>
        <row r="462">
          <cell r="AF462">
            <v>1345857.49</v>
          </cell>
        </row>
        <row r="463">
          <cell r="AF463">
            <v>1215065.74</v>
          </cell>
        </row>
        <row r="464">
          <cell r="AF464">
            <v>1323243.17</v>
          </cell>
        </row>
        <row r="465">
          <cell r="AF465">
            <v>1005414.53</v>
          </cell>
        </row>
        <row r="466">
          <cell r="AF466">
            <v>1311061.1499999999</v>
          </cell>
        </row>
        <row r="467">
          <cell r="AF467">
            <v>304688.99</v>
          </cell>
        </row>
        <row r="468">
          <cell r="AF468">
            <v>1611691.48</v>
          </cell>
        </row>
        <row r="469">
          <cell r="AF469">
            <v>607493.59</v>
          </cell>
        </row>
        <row r="470">
          <cell r="AF470">
            <v>2090770.43</v>
          </cell>
        </row>
        <row r="471">
          <cell r="AF471">
            <v>901854.92</v>
          </cell>
        </row>
        <row r="472">
          <cell r="AF472">
            <v>1872569.63</v>
          </cell>
        </row>
        <row r="473">
          <cell r="AF473">
            <v>7365090.6699999999</v>
          </cell>
        </row>
        <row r="474">
          <cell r="AF474">
            <v>3484479.91</v>
          </cell>
        </row>
        <row r="475">
          <cell r="AF475">
            <v>6130759.6600000001</v>
          </cell>
        </row>
        <row r="476">
          <cell r="AF476">
            <v>2127979.4500000002</v>
          </cell>
        </row>
        <row r="477">
          <cell r="AF477">
            <v>3980207.06</v>
          </cell>
        </row>
        <row r="478">
          <cell r="AF478">
            <v>1932036.47</v>
          </cell>
        </row>
        <row r="479">
          <cell r="AF479">
            <v>2057069.04</v>
          </cell>
        </row>
        <row r="480">
          <cell r="AF480">
            <v>568772.22</v>
          </cell>
        </row>
        <row r="481">
          <cell r="AF481">
            <v>8951121</v>
          </cell>
        </row>
        <row r="482">
          <cell r="AF482">
            <v>2671241.83</v>
          </cell>
        </row>
        <row r="483">
          <cell r="AF483">
            <v>4465196.1399999997</v>
          </cell>
        </row>
        <row r="484">
          <cell r="AF484">
            <v>586084.06000000006</v>
          </cell>
        </row>
        <row r="485">
          <cell r="AF485">
            <v>1607085.97</v>
          </cell>
        </row>
        <row r="486">
          <cell r="AF486">
            <v>1266694.55</v>
          </cell>
        </row>
        <row r="487">
          <cell r="AF487">
            <v>35447.06</v>
          </cell>
        </row>
        <row r="488">
          <cell r="AF488">
            <v>6668.58</v>
          </cell>
        </row>
        <row r="489">
          <cell r="AF489">
            <v>47349.27</v>
          </cell>
        </row>
        <row r="490">
          <cell r="AF490">
            <v>162364.62</v>
          </cell>
        </row>
        <row r="491">
          <cell r="AF491">
            <v>11329239.890000001</v>
          </cell>
        </row>
        <row r="492">
          <cell r="AF492">
            <v>147227.78</v>
          </cell>
        </row>
        <row r="493">
          <cell r="AF493">
            <v>2457524.6</v>
          </cell>
        </row>
        <row r="494">
          <cell r="AF494">
            <v>752422.36</v>
          </cell>
        </row>
        <row r="495">
          <cell r="AF495">
            <v>108534.98</v>
          </cell>
        </row>
        <row r="496">
          <cell r="AF496">
            <v>904696.05</v>
          </cell>
        </row>
        <row r="497">
          <cell r="AF497">
            <v>31327.3</v>
          </cell>
        </row>
        <row r="498">
          <cell r="AF498">
            <v>1151207.1499999999</v>
          </cell>
        </row>
        <row r="499">
          <cell r="AF499">
            <v>3662195.49</v>
          </cell>
        </row>
        <row r="500">
          <cell r="AF500">
            <v>950829.35</v>
          </cell>
        </row>
        <row r="501">
          <cell r="AF501">
            <v>1269452.52</v>
          </cell>
        </row>
        <row r="502">
          <cell r="AF502">
            <v>2511409.9</v>
          </cell>
        </row>
        <row r="503">
          <cell r="AF503">
            <v>2798304.97</v>
          </cell>
        </row>
        <row r="504">
          <cell r="AF504">
            <v>3561622.51</v>
          </cell>
        </row>
        <row r="505">
          <cell r="AF505">
            <v>2906263.36</v>
          </cell>
        </row>
        <row r="506">
          <cell r="AF506">
            <v>3002564.41</v>
          </cell>
        </row>
        <row r="507">
          <cell r="AF507">
            <v>1181623.1000000001</v>
          </cell>
        </row>
        <row r="508">
          <cell r="AF508">
            <v>1373588.73</v>
          </cell>
        </row>
        <row r="509">
          <cell r="AF509">
            <v>6748811.7599999998</v>
          </cell>
        </row>
        <row r="510">
          <cell r="AF510">
            <v>469316.07</v>
          </cell>
        </row>
        <row r="511">
          <cell r="AF511">
            <v>86841158.129999995</v>
          </cell>
        </row>
        <row r="512">
          <cell r="AF512">
            <v>17097379.809999999</v>
          </cell>
        </row>
        <row r="513">
          <cell r="AF513">
            <v>54664225.240000002</v>
          </cell>
        </row>
        <row r="514">
          <cell r="AF514">
            <v>14325239.74</v>
          </cell>
        </row>
        <row r="515">
          <cell r="AF515">
            <v>30384153.57</v>
          </cell>
        </row>
        <row r="516">
          <cell r="AF516">
            <v>9660154.0399999991</v>
          </cell>
        </row>
        <row r="517">
          <cell r="AF517">
            <v>7584384.7400000002</v>
          </cell>
        </row>
        <row r="518">
          <cell r="AF518">
            <v>3603546.28</v>
          </cell>
        </row>
        <row r="519">
          <cell r="AF519">
            <v>48604852.32</v>
          </cell>
        </row>
        <row r="520">
          <cell r="AF520">
            <v>3621894.61</v>
          </cell>
        </row>
        <row r="521">
          <cell r="AF521">
            <v>23993245.57</v>
          </cell>
        </row>
        <row r="522">
          <cell r="AF522">
            <v>10366248.25</v>
          </cell>
        </row>
        <row r="523">
          <cell r="AF523">
            <v>1834412.52</v>
          </cell>
        </row>
        <row r="524">
          <cell r="AF524">
            <v>1509205.67</v>
          </cell>
        </row>
        <row r="525">
          <cell r="AF525">
            <v>11630194.98</v>
          </cell>
        </row>
        <row r="526">
          <cell r="AF526">
            <v>8488161.4299999997</v>
          </cell>
        </row>
        <row r="527">
          <cell r="AF527">
            <v>2111802.34</v>
          </cell>
        </row>
        <row r="528">
          <cell r="AF528">
            <v>402564.62</v>
          </cell>
        </row>
        <row r="529">
          <cell r="AF529">
            <v>4413753.29</v>
          </cell>
        </row>
        <row r="530">
          <cell r="AF530">
            <v>2490014.52</v>
          </cell>
        </row>
        <row r="531">
          <cell r="AF531">
            <v>17858603.329999998</v>
          </cell>
        </row>
        <row r="532">
          <cell r="AF532">
            <v>430804.33</v>
          </cell>
        </row>
        <row r="533">
          <cell r="AF533">
            <v>2251476.42</v>
          </cell>
        </row>
        <row r="534">
          <cell r="AF534">
            <v>1045670.76</v>
          </cell>
        </row>
        <row r="535">
          <cell r="AF535">
            <v>2364409.11</v>
          </cell>
        </row>
        <row r="536">
          <cell r="AF536">
            <v>675022.72</v>
          </cell>
        </row>
        <row r="537">
          <cell r="AF537">
            <v>20506.36</v>
          </cell>
        </row>
        <row r="538">
          <cell r="AF538">
            <v>4758.67</v>
          </cell>
        </row>
        <row r="539">
          <cell r="AF539">
            <v>6511580.6500000004</v>
          </cell>
        </row>
        <row r="540">
          <cell r="AF540">
            <v>1092650.97</v>
          </cell>
        </row>
        <row r="541">
          <cell r="AF541">
            <v>59503.57</v>
          </cell>
        </row>
        <row r="542">
          <cell r="AF542">
            <v>16546.23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1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4" sqref="D4"/>
    </sheetView>
  </sheetViews>
  <sheetFormatPr defaultRowHeight="12.75"/>
  <cols>
    <col min="1" max="1" width="4.42578125" style="24" customWidth="1"/>
    <col min="2" max="2" width="16.7109375" style="9" customWidth="1"/>
    <col min="3" max="3" width="6.7109375" style="9" customWidth="1"/>
    <col min="4" max="4" width="34.7109375" style="9" customWidth="1"/>
    <col min="5" max="5" width="18" style="9" bestFit="1" customWidth="1"/>
    <col min="6" max="6" width="18" style="66" bestFit="1" customWidth="1"/>
    <col min="7" max="7" width="14.42578125" style="21" bestFit="1" customWidth="1"/>
    <col min="8" max="8" width="13" style="9" bestFit="1" customWidth="1"/>
    <col min="9" max="9" width="4.42578125" style="22" customWidth="1"/>
    <col min="10" max="10" width="4.28515625" style="22" customWidth="1"/>
    <col min="11" max="11" width="9.140625" style="3"/>
    <col min="12" max="12" width="13.42578125" style="3" bestFit="1" customWidth="1"/>
    <col min="13" max="16" width="9.140625" style="3"/>
    <col min="17" max="16384" width="9.140625" style="9"/>
  </cols>
  <sheetData>
    <row r="1" spans="1:16" ht="12.75" customHeight="1" thickBot="1">
      <c r="A1" s="4" t="s">
        <v>0</v>
      </c>
      <c r="B1" s="5"/>
      <c r="C1" s="5"/>
      <c r="D1" s="6"/>
      <c r="E1" s="7" t="s">
        <v>1</v>
      </c>
      <c r="F1" s="55" t="s">
        <v>2</v>
      </c>
      <c r="G1" s="8" t="s">
        <v>3</v>
      </c>
      <c r="H1" s="25" t="s">
        <v>4</v>
      </c>
      <c r="I1" s="79" t="s">
        <v>5</v>
      </c>
      <c r="J1" s="79" t="s">
        <v>6</v>
      </c>
    </row>
    <row r="2" spans="1:16" ht="13.5" customHeight="1">
      <c r="A2" s="68"/>
      <c r="B2" s="31" t="s">
        <v>7</v>
      </c>
      <c r="C2" s="1"/>
      <c r="D2" s="11"/>
      <c r="E2" s="7" t="s">
        <v>8</v>
      </c>
      <c r="F2" s="56" t="s">
        <v>8</v>
      </c>
      <c r="G2" s="38" t="s">
        <v>9</v>
      </c>
      <c r="H2" s="25" t="s">
        <v>10</v>
      </c>
      <c r="I2" s="80"/>
      <c r="J2" s="80"/>
    </row>
    <row r="3" spans="1:16">
      <c r="A3" s="52"/>
      <c r="B3" s="31"/>
      <c r="C3" s="1"/>
      <c r="D3" s="11"/>
      <c r="E3" s="36" t="s">
        <v>11</v>
      </c>
      <c r="F3" s="57" t="s">
        <v>11</v>
      </c>
      <c r="G3" s="39" t="s">
        <v>12</v>
      </c>
      <c r="H3" s="32" t="s">
        <v>13</v>
      </c>
      <c r="I3" s="80"/>
      <c r="J3" s="80"/>
    </row>
    <row r="4" spans="1:16" ht="12.75" customHeight="1">
      <c r="A4" s="52"/>
      <c r="B4" s="31"/>
      <c r="C4" s="1"/>
      <c r="D4" s="11"/>
      <c r="E4" s="12" t="s">
        <v>14</v>
      </c>
      <c r="F4" s="58" t="s">
        <v>14</v>
      </c>
      <c r="G4" s="39"/>
      <c r="H4" s="32"/>
      <c r="I4" s="80"/>
      <c r="J4" s="80"/>
    </row>
    <row r="5" spans="1:16">
      <c r="A5" s="52"/>
      <c r="B5" s="31"/>
      <c r="C5" s="1"/>
      <c r="D5" s="11"/>
      <c r="E5" s="13" t="s">
        <v>15</v>
      </c>
      <c r="F5" s="59" t="s">
        <v>16</v>
      </c>
      <c r="G5" s="39"/>
      <c r="H5" s="11"/>
      <c r="I5" s="80"/>
      <c r="J5" s="80"/>
    </row>
    <row r="6" spans="1:16">
      <c r="A6" s="43"/>
      <c r="B6" s="3"/>
      <c r="C6" s="3"/>
      <c r="D6" s="3"/>
      <c r="E6" s="13" t="s">
        <v>17</v>
      </c>
      <c r="F6" s="59" t="s">
        <v>18</v>
      </c>
      <c r="G6" s="53" t="s">
        <v>19</v>
      </c>
      <c r="H6" s="11"/>
      <c r="I6" s="80"/>
      <c r="J6" s="80"/>
    </row>
    <row r="7" spans="1:16">
      <c r="A7" s="10"/>
      <c r="B7" s="1"/>
      <c r="C7" s="1"/>
      <c r="D7" s="11"/>
      <c r="E7" s="13" t="s">
        <v>20</v>
      </c>
      <c r="F7" s="59" t="s">
        <v>20</v>
      </c>
      <c r="G7" s="53" t="s">
        <v>21</v>
      </c>
      <c r="H7" s="11"/>
      <c r="I7" s="80"/>
      <c r="J7" s="80"/>
    </row>
    <row r="8" spans="1:16" ht="13.5" thickBot="1">
      <c r="A8" s="14" t="s">
        <v>22</v>
      </c>
      <c r="B8" s="15"/>
      <c r="C8" s="16" t="s">
        <v>23</v>
      </c>
      <c r="D8" s="17"/>
      <c r="E8" s="18" t="s">
        <v>24</v>
      </c>
      <c r="F8" s="60" t="s">
        <v>25</v>
      </c>
      <c r="G8" s="67" t="s">
        <v>26</v>
      </c>
      <c r="H8" s="26"/>
      <c r="I8" s="81"/>
      <c r="J8" s="81"/>
    </row>
    <row r="9" spans="1:16" s="23" customFormat="1">
      <c r="A9" s="46" t="s">
        <v>27</v>
      </c>
      <c r="B9" s="1" t="s">
        <v>28</v>
      </c>
      <c r="C9" s="1" t="s">
        <v>29</v>
      </c>
      <c r="D9" s="1" t="s">
        <v>30</v>
      </c>
      <c r="E9" s="75">
        <v>630103.96</v>
      </c>
      <c r="F9" s="61">
        <f>'[1]Allocation 082720'!AF2</f>
        <v>630106.24</v>
      </c>
      <c r="G9" s="47">
        <f>SUM(F9-E9)</f>
        <v>2.2800000000279397</v>
      </c>
      <c r="H9" s="27">
        <f>ROUND(G9/E9,4)</f>
        <v>0</v>
      </c>
      <c r="I9" s="50" t="s">
        <v>31</v>
      </c>
      <c r="J9" s="50" t="s">
        <v>31</v>
      </c>
      <c r="K9" s="9"/>
      <c r="L9" s="44"/>
      <c r="M9" s="1"/>
      <c r="N9" s="1"/>
      <c r="O9" s="1"/>
      <c r="P9" s="1"/>
    </row>
    <row r="10" spans="1:16" s="23" customFormat="1">
      <c r="A10" s="46" t="s">
        <v>27</v>
      </c>
      <c r="B10" s="1" t="s">
        <v>28</v>
      </c>
      <c r="C10" s="1" t="s">
        <v>32</v>
      </c>
      <c r="D10" s="1" t="s">
        <v>33</v>
      </c>
      <c r="E10" s="76">
        <v>3288116.84</v>
      </c>
      <c r="F10" s="62">
        <f>'[1]Allocation 082720'!AF3</f>
        <v>3288127.12</v>
      </c>
      <c r="G10" s="47">
        <f t="shared" ref="G10:G73" si="0">SUM(F10-E10)</f>
        <v>10.28000000026077</v>
      </c>
      <c r="H10" s="27">
        <f t="shared" ref="H10:H73" si="1">ROUND(G10/E10,4)</f>
        <v>0</v>
      </c>
      <c r="I10" s="50" t="s">
        <v>31</v>
      </c>
      <c r="J10" s="50" t="s">
        <v>31</v>
      </c>
      <c r="K10" s="9"/>
      <c r="L10" s="44"/>
      <c r="M10" s="1"/>
      <c r="N10" s="1"/>
      <c r="O10" s="1"/>
      <c r="P10" s="1"/>
    </row>
    <row r="11" spans="1:16" s="23" customFormat="1">
      <c r="A11" s="46" t="s">
        <v>27</v>
      </c>
      <c r="B11" s="1" t="s">
        <v>28</v>
      </c>
      <c r="C11" s="1" t="s">
        <v>34</v>
      </c>
      <c r="D11" s="1" t="s">
        <v>35</v>
      </c>
      <c r="E11" s="76">
        <v>1145128.8</v>
      </c>
      <c r="F11" s="62">
        <f>'[1]Allocation 082720'!AF4</f>
        <v>1145132.3600000001</v>
      </c>
      <c r="G11" s="47">
        <f t="shared" si="0"/>
        <v>3.5600000000558794</v>
      </c>
      <c r="H11" s="27">
        <f t="shared" si="1"/>
        <v>0</v>
      </c>
      <c r="I11" s="50" t="s">
        <v>31</v>
      </c>
      <c r="J11" s="50" t="s">
        <v>31</v>
      </c>
      <c r="K11" s="9"/>
      <c r="L11" s="44"/>
      <c r="M11" s="1"/>
      <c r="N11" s="1"/>
      <c r="O11" s="1"/>
      <c r="P11" s="1"/>
    </row>
    <row r="12" spans="1:16" s="23" customFormat="1">
      <c r="A12" s="46" t="s">
        <v>27</v>
      </c>
      <c r="B12" s="1" t="s">
        <v>28</v>
      </c>
      <c r="C12" s="1" t="s">
        <v>36</v>
      </c>
      <c r="D12" s="1" t="s">
        <v>37</v>
      </c>
      <c r="E12" s="76">
        <v>1761453.79</v>
      </c>
      <c r="F12" s="62">
        <f>'[1]Allocation 082720'!AF5</f>
        <v>1761459.44</v>
      </c>
      <c r="G12" s="47">
        <f t="shared" si="0"/>
        <v>5.6499999999068677</v>
      </c>
      <c r="H12" s="27">
        <f t="shared" si="1"/>
        <v>0</v>
      </c>
      <c r="I12" s="50" t="s">
        <v>31</v>
      </c>
      <c r="J12" s="50" t="s">
        <v>31</v>
      </c>
      <c r="K12" s="9"/>
      <c r="L12" s="44"/>
      <c r="M12" s="1"/>
      <c r="N12" s="1"/>
      <c r="O12" s="1"/>
      <c r="P12" s="1"/>
    </row>
    <row r="13" spans="1:16" s="23" customFormat="1">
      <c r="A13" s="46" t="s">
        <v>27</v>
      </c>
      <c r="B13" s="1" t="s">
        <v>28</v>
      </c>
      <c r="C13" s="1" t="s">
        <v>38</v>
      </c>
      <c r="D13" s="1" t="s">
        <v>39</v>
      </c>
      <c r="E13" s="76">
        <v>1184123.3</v>
      </c>
      <c r="F13" s="62">
        <f>'[1]Allocation 082720'!AF6</f>
        <v>1184127.23</v>
      </c>
      <c r="G13" s="47">
        <f t="shared" si="0"/>
        <v>3.9299999999348074</v>
      </c>
      <c r="H13" s="27">
        <f t="shared" si="1"/>
        <v>0</v>
      </c>
      <c r="I13" s="50" t="s">
        <v>31</v>
      </c>
      <c r="J13" s="50" t="s">
        <v>31</v>
      </c>
      <c r="K13" s="9"/>
      <c r="L13" s="44"/>
      <c r="M13" s="1"/>
      <c r="N13" s="1"/>
      <c r="O13" s="1"/>
      <c r="P13" s="1"/>
    </row>
    <row r="14" spans="1:16" s="23" customFormat="1">
      <c r="A14" s="46" t="s">
        <v>27</v>
      </c>
      <c r="B14" s="1" t="s">
        <v>28</v>
      </c>
      <c r="C14" s="1" t="s">
        <v>40</v>
      </c>
      <c r="D14" s="1" t="s">
        <v>41</v>
      </c>
      <c r="E14" s="76">
        <v>1237119.3700000001</v>
      </c>
      <c r="F14" s="62">
        <f>'[1]Allocation 082720'!AF7</f>
        <v>1237124.29</v>
      </c>
      <c r="G14" s="47">
        <f t="shared" si="0"/>
        <v>4.9199999999254942</v>
      </c>
      <c r="H14" s="27">
        <f t="shared" si="1"/>
        <v>0</v>
      </c>
      <c r="I14" s="50" t="s">
        <v>31</v>
      </c>
      <c r="J14" s="50" t="s">
        <v>31</v>
      </c>
      <c r="K14" s="9"/>
      <c r="L14" s="44"/>
      <c r="M14" s="1"/>
      <c r="N14" s="1"/>
      <c r="O14" s="1"/>
      <c r="P14" s="1"/>
    </row>
    <row r="15" spans="1:16" s="23" customFormat="1">
      <c r="A15" s="46" t="s">
        <v>27</v>
      </c>
      <c r="B15" s="1" t="s">
        <v>28</v>
      </c>
      <c r="C15" s="1" t="s">
        <v>42</v>
      </c>
      <c r="D15" s="1" t="s">
        <v>43</v>
      </c>
      <c r="E15" s="76">
        <v>5212387.3899999997</v>
      </c>
      <c r="F15" s="62">
        <f>'[1]Allocation 082720'!AF8</f>
        <v>5212407.58</v>
      </c>
      <c r="G15" s="47">
        <f t="shared" si="0"/>
        <v>20.190000000409782</v>
      </c>
      <c r="H15" s="27">
        <f t="shared" si="1"/>
        <v>0</v>
      </c>
      <c r="I15" s="50" t="s">
        <v>31</v>
      </c>
      <c r="J15" s="50" t="s">
        <v>31</v>
      </c>
      <c r="K15" s="9"/>
      <c r="L15" s="44"/>
      <c r="M15" s="1"/>
      <c r="N15" s="1"/>
      <c r="O15" s="1"/>
      <c r="P15" s="1"/>
    </row>
    <row r="16" spans="1:16" s="23" customFormat="1">
      <c r="A16" s="46" t="s">
        <v>27</v>
      </c>
      <c r="B16" s="1" t="s">
        <v>28</v>
      </c>
      <c r="C16" s="1" t="s">
        <v>44</v>
      </c>
      <c r="D16" s="1" t="s">
        <v>45</v>
      </c>
      <c r="E16" s="76">
        <v>6142604.21</v>
      </c>
      <c r="F16" s="62">
        <f>'[1]Allocation 082720'!AF9</f>
        <v>6142627.5999999996</v>
      </c>
      <c r="G16" s="47">
        <f t="shared" si="0"/>
        <v>23.389999999664724</v>
      </c>
      <c r="H16" s="27">
        <f t="shared" si="1"/>
        <v>0</v>
      </c>
      <c r="I16" s="50" t="s">
        <v>31</v>
      </c>
      <c r="J16" s="50" t="s">
        <v>31</v>
      </c>
      <c r="K16" s="9"/>
      <c r="L16" s="44"/>
      <c r="M16" s="1"/>
      <c r="N16" s="1"/>
      <c r="O16" s="1"/>
      <c r="P16" s="1"/>
    </row>
    <row r="17" spans="1:16" s="23" customFormat="1">
      <c r="A17" s="46" t="s">
        <v>27</v>
      </c>
      <c r="B17" s="1" t="s">
        <v>28</v>
      </c>
      <c r="C17" s="1" t="s">
        <v>46</v>
      </c>
      <c r="D17" s="1" t="s">
        <v>47</v>
      </c>
      <c r="E17" s="76">
        <v>1006986.83</v>
      </c>
      <c r="F17" s="62">
        <f>'[1]Allocation 082720'!AF10</f>
        <v>1006990.28</v>
      </c>
      <c r="G17" s="47">
        <f t="shared" si="0"/>
        <v>3.4500000000698492</v>
      </c>
      <c r="H17" s="27">
        <f t="shared" si="1"/>
        <v>0</v>
      </c>
      <c r="I17" s="50" t="s">
        <v>31</v>
      </c>
      <c r="J17" s="50" t="s">
        <v>31</v>
      </c>
      <c r="K17" s="9"/>
      <c r="L17" s="44"/>
      <c r="M17" s="1"/>
      <c r="N17" s="1"/>
      <c r="O17" s="1"/>
      <c r="P17" s="1"/>
    </row>
    <row r="18" spans="1:16" s="23" customFormat="1">
      <c r="A18" s="46" t="s">
        <v>48</v>
      </c>
      <c r="B18" s="1" t="s">
        <v>49</v>
      </c>
      <c r="C18" s="1" t="s">
        <v>50</v>
      </c>
      <c r="D18" s="1" t="s">
        <v>51</v>
      </c>
      <c r="E18" s="76">
        <v>21399.77</v>
      </c>
      <c r="F18" s="62">
        <f>'[1]Allocation 082720'!AF11</f>
        <v>21399.77</v>
      </c>
      <c r="G18" s="47">
        <f t="shared" si="0"/>
        <v>0</v>
      </c>
      <c r="H18" s="27">
        <f t="shared" si="1"/>
        <v>0</v>
      </c>
      <c r="I18" s="50">
        <v>1</v>
      </c>
      <c r="J18" s="50">
        <v>1</v>
      </c>
      <c r="K18" s="9"/>
      <c r="L18" s="44"/>
      <c r="M18" s="1"/>
      <c r="N18" s="1"/>
      <c r="O18" s="1"/>
      <c r="P18" s="1"/>
    </row>
    <row r="19" spans="1:16" s="23" customFormat="1">
      <c r="A19" s="46" t="s">
        <v>48</v>
      </c>
      <c r="B19" s="1" t="s">
        <v>49</v>
      </c>
      <c r="C19" s="1" t="s">
        <v>52</v>
      </c>
      <c r="D19" s="1" t="s">
        <v>53</v>
      </c>
      <c r="E19" s="76">
        <v>657367.96</v>
      </c>
      <c r="F19" s="62">
        <f>'[1]Allocation 082720'!AF12</f>
        <v>657367.96</v>
      </c>
      <c r="G19" s="47">
        <f t="shared" si="0"/>
        <v>0</v>
      </c>
      <c r="H19" s="27">
        <f t="shared" si="1"/>
        <v>0</v>
      </c>
      <c r="I19" s="50">
        <v>1</v>
      </c>
      <c r="J19" s="50" t="s">
        <v>31</v>
      </c>
      <c r="K19" s="9"/>
      <c r="L19" s="44"/>
      <c r="M19" s="1"/>
      <c r="N19" s="1"/>
      <c r="O19" s="1"/>
      <c r="P19" s="1"/>
    </row>
    <row r="20" spans="1:16" s="23" customFormat="1">
      <c r="A20" s="46" t="s">
        <v>48</v>
      </c>
      <c r="B20" s="1" t="s">
        <v>49</v>
      </c>
      <c r="C20" s="1" t="s">
        <v>54</v>
      </c>
      <c r="D20" s="1" t="s">
        <v>55</v>
      </c>
      <c r="E20" s="76">
        <v>433346.17</v>
      </c>
      <c r="F20" s="62">
        <f>'[1]Allocation 082720'!AF13</f>
        <v>433346.17</v>
      </c>
      <c r="G20" s="47">
        <f t="shared" si="0"/>
        <v>0</v>
      </c>
      <c r="H20" s="27">
        <f t="shared" si="1"/>
        <v>0</v>
      </c>
      <c r="I20" s="50">
        <v>1</v>
      </c>
      <c r="J20" s="50" t="s">
        <v>31</v>
      </c>
      <c r="K20" s="9"/>
      <c r="L20" s="44"/>
      <c r="M20" s="1"/>
      <c r="N20" s="1"/>
      <c r="O20" s="1"/>
      <c r="P20" s="1"/>
    </row>
    <row r="21" spans="1:16" s="23" customFormat="1">
      <c r="A21" s="46" t="s">
        <v>56</v>
      </c>
      <c r="B21" s="1" t="s">
        <v>57</v>
      </c>
      <c r="C21" s="1" t="s">
        <v>58</v>
      </c>
      <c r="D21" s="1" t="s">
        <v>59</v>
      </c>
      <c r="E21" s="76">
        <v>1282251.1200000001</v>
      </c>
      <c r="F21" s="62">
        <f>'[1]Allocation 082720'!AF14</f>
        <v>1282255.8799999999</v>
      </c>
      <c r="G21" s="47">
        <f t="shared" si="0"/>
        <v>4.7599999997764826</v>
      </c>
      <c r="H21" s="27">
        <f t="shared" si="1"/>
        <v>0</v>
      </c>
      <c r="I21" s="50" t="s">
        <v>31</v>
      </c>
      <c r="J21" s="50" t="s">
        <v>31</v>
      </c>
      <c r="K21" s="9"/>
      <c r="L21" s="44"/>
      <c r="M21" s="1"/>
      <c r="N21" s="1"/>
      <c r="O21" s="1"/>
      <c r="P21" s="1"/>
    </row>
    <row r="22" spans="1:16" s="23" customFormat="1">
      <c r="A22" s="46" t="s">
        <v>56</v>
      </c>
      <c r="B22" s="1" t="s">
        <v>57</v>
      </c>
      <c r="C22" s="1" t="s">
        <v>32</v>
      </c>
      <c r="D22" s="1" t="s">
        <v>60</v>
      </c>
      <c r="E22" s="76">
        <v>1425525.76</v>
      </c>
      <c r="F22" s="62">
        <f>'[1]Allocation 082720'!AF15</f>
        <v>1425531.11</v>
      </c>
      <c r="G22" s="47">
        <f t="shared" si="0"/>
        <v>5.3500000000931323</v>
      </c>
      <c r="H22" s="27">
        <f t="shared" si="1"/>
        <v>0</v>
      </c>
      <c r="I22" s="50" t="s">
        <v>31</v>
      </c>
      <c r="J22" s="50" t="s">
        <v>31</v>
      </c>
      <c r="K22" s="9"/>
      <c r="L22" s="44"/>
      <c r="M22" s="1"/>
      <c r="N22" s="1"/>
      <c r="O22" s="1"/>
      <c r="P22" s="1"/>
    </row>
    <row r="23" spans="1:16" s="23" customFormat="1">
      <c r="A23" s="46" t="s">
        <v>56</v>
      </c>
      <c r="B23" s="1" t="s">
        <v>57</v>
      </c>
      <c r="C23" s="1" t="s">
        <v>61</v>
      </c>
      <c r="D23" s="1" t="s">
        <v>62</v>
      </c>
      <c r="E23" s="76">
        <v>1158471.19</v>
      </c>
      <c r="F23" s="62">
        <f>'[1]Allocation 082720'!AF16</f>
        <v>1158475.73</v>
      </c>
      <c r="G23" s="47">
        <f t="shared" si="0"/>
        <v>4.5400000000372529</v>
      </c>
      <c r="H23" s="27">
        <f t="shared" si="1"/>
        <v>0</v>
      </c>
      <c r="I23" s="50" t="s">
        <v>31</v>
      </c>
      <c r="J23" s="50" t="s">
        <v>31</v>
      </c>
      <c r="K23" s="9"/>
      <c r="L23" s="44"/>
      <c r="M23" s="1"/>
      <c r="N23" s="1"/>
      <c r="O23" s="1"/>
      <c r="P23" s="1"/>
    </row>
    <row r="24" spans="1:16" s="23" customFormat="1">
      <c r="A24" s="46" t="s">
        <v>56</v>
      </c>
      <c r="B24" s="1" t="s">
        <v>57</v>
      </c>
      <c r="C24" s="1" t="s">
        <v>63</v>
      </c>
      <c r="D24" s="1" t="s">
        <v>64</v>
      </c>
      <c r="E24" s="76">
        <v>4433048.54</v>
      </c>
      <c r="F24" s="62">
        <f>'[1]Allocation 082720'!AF17</f>
        <v>4433066.18</v>
      </c>
      <c r="G24" s="47">
        <f t="shared" si="0"/>
        <v>17.639999999664724</v>
      </c>
      <c r="H24" s="27">
        <f t="shared" si="1"/>
        <v>0</v>
      </c>
      <c r="I24" s="50" t="s">
        <v>31</v>
      </c>
      <c r="J24" s="50" t="s">
        <v>31</v>
      </c>
      <c r="K24" s="9"/>
      <c r="L24" s="44"/>
      <c r="M24" s="1"/>
      <c r="N24" s="1"/>
      <c r="O24" s="1"/>
      <c r="P24" s="1"/>
    </row>
    <row r="25" spans="1:16" s="23" customFormat="1">
      <c r="A25" s="46" t="s">
        <v>56</v>
      </c>
      <c r="B25" s="1" t="s">
        <v>57</v>
      </c>
      <c r="C25" s="1" t="s">
        <v>65</v>
      </c>
      <c r="D25" s="1" t="s">
        <v>66</v>
      </c>
      <c r="E25" s="76">
        <v>2293138.79</v>
      </c>
      <c r="F25" s="62">
        <f>'[1]Allocation 082720'!AF18</f>
        <v>2293147.77</v>
      </c>
      <c r="G25" s="47">
        <f t="shared" si="0"/>
        <v>8.9799999999813735</v>
      </c>
      <c r="H25" s="27">
        <f t="shared" si="1"/>
        <v>0</v>
      </c>
      <c r="I25" s="50" t="s">
        <v>31</v>
      </c>
      <c r="J25" s="50" t="s">
        <v>31</v>
      </c>
      <c r="K25" s="9"/>
      <c r="L25" s="44"/>
      <c r="M25" s="1"/>
      <c r="N25" s="1"/>
      <c r="O25" s="1"/>
      <c r="P25" s="1"/>
    </row>
    <row r="26" spans="1:16" s="23" customFormat="1">
      <c r="A26" s="46" t="s">
        <v>56</v>
      </c>
      <c r="B26" s="1" t="s">
        <v>57</v>
      </c>
      <c r="C26" s="1" t="s">
        <v>67</v>
      </c>
      <c r="D26" s="1" t="s">
        <v>68</v>
      </c>
      <c r="E26" s="76">
        <v>1055327.94</v>
      </c>
      <c r="F26" s="62">
        <f>'[1]Allocation 082720'!AF19</f>
        <v>1055332.68</v>
      </c>
      <c r="G26" s="47">
        <f t="shared" si="0"/>
        <v>4.7399999999906868</v>
      </c>
      <c r="H26" s="27">
        <f t="shared" si="1"/>
        <v>0</v>
      </c>
      <c r="I26" s="50" t="s">
        <v>31</v>
      </c>
      <c r="J26" s="50" t="s">
        <v>31</v>
      </c>
      <c r="K26" s="9"/>
      <c r="L26" s="44"/>
      <c r="M26" s="1"/>
      <c r="N26" s="1"/>
      <c r="O26" s="1"/>
      <c r="P26" s="1"/>
    </row>
    <row r="27" spans="1:16" s="23" customFormat="1">
      <c r="A27" s="46" t="s">
        <v>69</v>
      </c>
      <c r="B27" s="1" t="s">
        <v>70</v>
      </c>
      <c r="C27" s="1" t="s">
        <v>71</v>
      </c>
      <c r="D27" s="1" t="s">
        <v>72</v>
      </c>
      <c r="E27" s="76">
        <v>725877.93</v>
      </c>
      <c r="F27" s="62">
        <f>'[1]Allocation 082720'!AF20</f>
        <v>725884.22</v>
      </c>
      <c r="G27" s="47">
        <f t="shared" si="0"/>
        <v>6.2899999999208376</v>
      </c>
      <c r="H27" s="27">
        <f t="shared" si="1"/>
        <v>0</v>
      </c>
      <c r="I27" s="50" t="s">
        <v>31</v>
      </c>
      <c r="J27" s="50" t="s">
        <v>31</v>
      </c>
      <c r="K27" s="9"/>
      <c r="L27" s="44"/>
      <c r="M27" s="1"/>
      <c r="N27" s="1"/>
      <c r="O27" s="1"/>
      <c r="P27" s="1"/>
    </row>
    <row r="28" spans="1:16" s="23" customFormat="1">
      <c r="A28" s="46" t="s">
        <v>69</v>
      </c>
      <c r="B28" s="1" t="s">
        <v>70</v>
      </c>
      <c r="C28" s="1" t="s">
        <v>73</v>
      </c>
      <c r="D28" s="1" t="s">
        <v>74</v>
      </c>
      <c r="E28" s="76">
        <v>0</v>
      </c>
      <c r="F28" s="62">
        <f>'[1]Allocation 082720'!AF21</f>
        <v>0</v>
      </c>
      <c r="G28" s="47">
        <f t="shared" si="0"/>
        <v>0</v>
      </c>
      <c r="H28" s="27">
        <v>0</v>
      </c>
      <c r="I28" s="50">
        <v>1</v>
      </c>
      <c r="J28" s="50">
        <v>1</v>
      </c>
      <c r="K28" s="9"/>
      <c r="L28" s="44"/>
      <c r="M28" s="1"/>
      <c r="N28" s="1"/>
      <c r="O28" s="1"/>
      <c r="P28" s="1"/>
    </row>
    <row r="29" spans="1:16" s="23" customFormat="1">
      <c r="A29" s="46" t="s">
        <v>69</v>
      </c>
      <c r="B29" s="1" t="s">
        <v>70</v>
      </c>
      <c r="C29" s="1" t="s">
        <v>75</v>
      </c>
      <c r="D29" s="1" t="s">
        <v>76</v>
      </c>
      <c r="E29" s="76">
        <v>48723.13</v>
      </c>
      <c r="F29" s="62">
        <f>'[1]Allocation 082720'!AF22</f>
        <v>48723.13</v>
      </c>
      <c r="G29" s="47">
        <f t="shared" si="0"/>
        <v>0</v>
      </c>
      <c r="H29" s="27">
        <f t="shared" si="1"/>
        <v>0</v>
      </c>
      <c r="I29" s="50">
        <v>1</v>
      </c>
      <c r="J29" s="50" t="s">
        <v>31</v>
      </c>
      <c r="K29" s="9"/>
      <c r="L29" s="44"/>
      <c r="M29" s="1"/>
      <c r="N29" s="1"/>
      <c r="O29" s="1"/>
      <c r="P29" s="1"/>
    </row>
    <row r="30" spans="1:16" s="23" customFormat="1">
      <c r="A30" s="46" t="s">
        <v>69</v>
      </c>
      <c r="B30" s="1" t="s">
        <v>70</v>
      </c>
      <c r="C30" s="1" t="s">
        <v>77</v>
      </c>
      <c r="D30" s="1" t="s">
        <v>78</v>
      </c>
      <c r="E30" s="76">
        <v>1356460.24</v>
      </c>
      <c r="F30" s="62">
        <f>'[1]Allocation 082720'!AF23</f>
        <v>1356468.98</v>
      </c>
      <c r="G30" s="47">
        <f t="shared" si="0"/>
        <v>8.7399999999906868</v>
      </c>
      <c r="H30" s="27">
        <f t="shared" si="1"/>
        <v>0</v>
      </c>
      <c r="I30" s="50" t="s">
        <v>31</v>
      </c>
      <c r="J30" s="50" t="s">
        <v>31</v>
      </c>
      <c r="K30" s="9"/>
      <c r="L30" s="44"/>
      <c r="M30" s="1"/>
      <c r="N30" s="1"/>
      <c r="O30" s="1"/>
      <c r="P30" s="1"/>
    </row>
    <row r="31" spans="1:16" s="23" customFormat="1">
      <c r="A31" s="46" t="s">
        <v>79</v>
      </c>
      <c r="B31" s="1" t="s">
        <v>80</v>
      </c>
      <c r="C31" s="1" t="s">
        <v>81</v>
      </c>
      <c r="D31" s="1" t="s">
        <v>82</v>
      </c>
      <c r="E31" s="76">
        <v>1996239.8</v>
      </c>
      <c r="F31" s="62">
        <f>'[1]Allocation 082720'!AF24</f>
        <v>1996252.5</v>
      </c>
      <c r="G31" s="47">
        <f t="shared" si="0"/>
        <v>12.699999999953434</v>
      </c>
      <c r="H31" s="27">
        <f t="shared" si="1"/>
        <v>0</v>
      </c>
      <c r="I31" s="50" t="s">
        <v>31</v>
      </c>
      <c r="J31" s="50" t="s">
        <v>31</v>
      </c>
      <c r="K31" s="9"/>
      <c r="L31" s="44"/>
      <c r="M31" s="1"/>
      <c r="N31" s="1"/>
      <c r="O31" s="1"/>
      <c r="P31" s="1"/>
    </row>
    <row r="32" spans="1:16" s="23" customFormat="1">
      <c r="A32" s="46" t="s">
        <v>79</v>
      </c>
      <c r="B32" s="1" t="s">
        <v>80</v>
      </c>
      <c r="C32" s="1" t="s">
        <v>83</v>
      </c>
      <c r="D32" s="1" t="s">
        <v>84</v>
      </c>
      <c r="E32" s="76">
        <v>6455357.3300000001</v>
      </c>
      <c r="F32" s="62">
        <f>'[1]Allocation 082720'!AF25</f>
        <v>6455391.3700000001</v>
      </c>
      <c r="G32" s="47">
        <f t="shared" si="0"/>
        <v>34.040000000037253</v>
      </c>
      <c r="H32" s="27">
        <f t="shared" si="1"/>
        <v>0</v>
      </c>
      <c r="I32" s="50" t="s">
        <v>31</v>
      </c>
      <c r="J32" s="50" t="s">
        <v>31</v>
      </c>
      <c r="K32" s="9"/>
      <c r="L32" s="44"/>
      <c r="M32" s="1"/>
      <c r="N32" s="1"/>
      <c r="O32" s="1"/>
      <c r="P32" s="1"/>
    </row>
    <row r="33" spans="1:16" s="23" customFormat="1">
      <c r="A33" s="46" t="s">
        <v>79</v>
      </c>
      <c r="B33" s="1" t="s">
        <v>80</v>
      </c>
      <c r="C33" s="1" t="s">
        <v>85</v>
      </c>
      <c r="D33" s="1" t="s">
        <v>86</v>
      </c>
      <c r="E33" s="76">
        <v>657604.02</v>
      </c>
      <c r="F33" s="62">
        <f>'[1]Allocation 082720'!AF26</f>
        <v>657615.19999999995</v>
      </c>
      <c r="G33" s="47">
        <f t="shared" si="0"/>
        <v>11.179999999934807</v>
      </c>
      <c r="H33" s="27">
        <f t="shared" si="1"/>
        <v>0</v>
      </c>
      <c r="I33" s="50" t="s">
        <v>31</v>
      </c>
      <c r="J33" s="50" t="s">
        <v>31</v>
      </c>
      <c r="K33" s="9"/>
      <c r="L33" s="44"/>
      <c r="M33" s="1"/>
      <c r="N33" s="1"/>
      <c r="O33" s="1"/>
      <c r="P33" s="1"/>
    </row>
    <row r="34" spans="1:16" s="23" customFormat="1">
      <c r="A34" s="46" t="s">
        <v>79</v>
      </c>
      <c r="B34" s="1" t="s">
        <v>80</v>
      </c>
      <c r="C34" s="1" t="s">
        <v>87</v>
      </c>
      <c r="D34" s="1" t="s">
        <v>88</v>
      </c>
      <c r="E34" s="76">
        <v>1094886.3700000001</v>
      </c>
      <c r="F34" s="62">
        <f>'[1]Allocation 082720'!AF27</f>
        <v>1094891.52</v>
      </c>
      <c r="G34" s="47">
        <f t="shared" si="0"/>
        <v>5.1499999999068677</v>
      </c>
      <c r="H34" s="27">
        <f t="shared" si="1"/>
        <v>0</v>
      </c>
      <c r="I34" s="50" t="s">
        <v>31</v>
      </c>
      <c r="J34" s="50" t="s">
        <v>31</v>
      </c>
      <c r="K34" s="9"/>
      <c r="L34" s="44"/>
      <c r="M34" s="1"/>
      <c r="N34" s="1"/>
      <c r="O34" s="1"/>
      <c r="P34" s="1"/>
    </row>
    <row r="35" spans="1:16" s="23" customFormat="1">
      <c r="A35" s="46" t="s">
        <v>89</v>
      </c>
      <c r="B35" s="1" t="s">
        <v>90</v>
      </c>
      <c r="C35" s="1" t="s">
        <v>91</v>
      </c>
      <c r="D35" s="1" t="s">
        <v>92</v>
      </c>
      <c r="E35" s="76">
        <v>624662.89</v>
      </c>
      <c r="F35" s="62">
        <f>'[1]Allocation 082720'!AF28</f>
        <v>624662.89</v>
      </c>
      <c r="G35" s="47">
        <f t="shared" si="0"/>
        <v>0</v>
      </c>
      <c r="H35" s="27">
        <f t="shared" si="1"/>
        <v>0</v>
      </c>
      <c r="I35" s="50">
        <v>1</v>
      </c>
      <c r="J35" s="50" t="s">
        <v>31</v>
      </c>
      <c r="K35" s="9"/>
      <c r="L35" s="44"/>
      <c r="M35" s="1"/>
      <c r="N35" s="1"/>
      <c r="O35" s="1"/>
      <c r="P35" s="1"/>
    </row>
    <row r="36" spans="1:16" s="23" customFormat="1">
      <c r="A36" s="46" t="s">
        <v>89</v>
      </c>
      <c r="B36" s="1" t="s">
        <v>90</v>
      </c>
      <c r="C36" s="1" t="s">
        <v>93</v>
      </c>
      <c r="D36" s="1" t="s">
        <v>94</v>
      </c>
      <c r="E36" s="76">
        <v>598546.77</v>
      </c>
      <c r="F36" s="62">
        <f>'[1]Allocation 082720'!AF29</f>
        <v>598546.77</v>
      </c>
      <c r="G36" s="47">
        <f t="shared" si="0"/>
        <v>0</v>
      </c>
      <c r="H36" s="27">
        <f t="shared" si="1"/>
        <v>0</v>
      </c>
      <c r="I36" s="50">
        <v>1</v>
      </c>
      <c r="J36" s="50" t="s">
        <v>31</v>
      </c>
      <c r="K36" s="9"/>
      <c r="L36" s="44"/>
      <c r="M36" s="1"/>
      <c r="N36" s="1"/>
      <c r="O36" s="1"/>
      <c r="P36" s="1"/>
    </row>
    <row r="37" spans="1:16" s="23" customFormat="1">
      <c r="A37" s="46" t="s">
        <v>89</v>
      </c>
      <c r="B37" s="1" t="s">
        <v>90</v>
      </c>
      <c r="C37" s="1" t="s">
        <v>95</v>
      </c>
      <c r="D37" s="1" t="s">
        <v>96</v>
      </c>
      <c r="E37" s="76">
        <v>24085.73</v>
      </c>
      <c r="F37" s="62">
        <f>'[1]Allocation 082720'!AF30</f>
        <v>24085.73</v>
      </c>
      <c r="G37" s="47">
        <f t="shared" si="0"/>
        <v>0</v>
      </c>
      <c r="H37" s="27">
        <f t="shared" si="1"/>
        <v>0</v>
      </c>
      <c r="I37" s="50">
        <v>1</v>
      </c>
      <c r="J37" s="50">
        <v>1</v>
      </c>
      <c r="K37" s="9"/>
      <c r="L37" s="44"/>
      <c r="M37" s="1"/>
      <c r="N37" s="1"/>
      <c r="O37" s="1"/>
      <c r="P37" s="1"/>
    </row>
    <row r="38" spans="1:16" s="23" customFormat="1">
      <c r="A38" s="46" t="s">
        <v>89</v>
      </c>
      <c r="B38" s="1" t="s">
        <v>90</v>
      </c>
      <c r="C38" s="1" t="s">
        <v>97</v>
      </c>
      <c r="D38" s="1" t="s">
        <v>98</v>
      </c>
      <c r="E38" s="76">
        <v>41589.129999999997</v>
      </c>
      <c r="F38" s="62">
        <f>'[1]Allocation 082720'!AF31</f>
        <v>41589.129999999997</v>
      </c>
      <c r="G38" s="47">
        <f t="shared" si="0"/>
        <v>0</v>
      </c>
      <c r="H38" s="27">
        <f t="shared" si="1"/>
        <v>0</v>
      </c>
      <c r="I38" s="50">
        <v>1</v>
      </c>
      <c r="J38" s="50">
        <v>1</v>
      </c>
      <c r="K38" s="9"/>
      <c r="L38" s="44"/>
      <c r="M38" s="1"/>
      <c r="N38" s="1"/>
      <c r="O38" s="1"/>
      <c r="P38" s="1"/>
    </row>
    <row r="39" spans="1:16" s="23" customFormat="1">
      <c r="A39" s="46" t="s">
        <v>99</v>
      </c>
      <c r="B39" s="1" t="s">
        <v>100</v>
      </c>
      <c r="C39" s="1" t="s">
        <v>50</v>
      </c>
      <c r="D39" s="1" t="s">
        <v>101</v>
      </c>
      <c r="E39" s="76">
        <v>3152368.91</v>
      </c>
      <c r="F39" s="62">
        <f>'[1]Allocation 082720'!AF32</f>
        <v>3152385.9</v>
      </c>
      <c r="G39" s="47">
        <f t="shared" si="0"/>
        <v>16.989999999757856</v>
      </c>
      <c r="H39" s="27">
        <f t="shared" si="1"/>
        <v>0</v>
      </c>
      <c r="I39" s="50" t="s">
        <v>31</v>
      </c>
      <c r="J39" s="50" t="s">
        <v>31</v>
      </c>
      <c r="K39" s="9"/>
      <c r="L39" s="44"/>
      <c r="M39" s="1"/>
      <c r="N39" s="1"/>
      <c r="O39" s="1"/>
      <c r="P39" s="1"/>
    </row>
    <row r="40" spans="1:16" s="23" customFormat="1">
      <c r="A40" s="46" t="s">
        <v>99</v>
      </c>
      <c r="B40" s="1" t="s">
        <v>100</v>
      </c>
      <c r="C40" s="1" t="s">
        <v>81</v>
      </c>
      <c r="D40" s="1" t="s">
        <v>102</v>
      </c>
      <c r="E40" s="76">
        <v>2090835.69</v>
      </c>
      <c r="F40" s="62">
        <f>'[1]Allocation 082720'!AF33</f>
        <v>2090845.34</v>
      </c>
      <c r="G40" s="47">
        <f t="shared" si="0"/>
        <v>9.6500000001396984</v>
      </c>
      <c r="H40" s="27">
        <f t="shared" si="1"/>
        <v>0</v>
      </c>
      <c r="I40" s="50" t="s">
        <v>31</v>
      </c>
      <c r="J40" s="50" t="s">
        <v>31</v>
      </c>
      <c r="K40" s="9"/>
      <c r="L40" s="44"/>
      <c r="M40" s="1"/>
      <c r="N40" s="1"/>
      <c r="O40" s="1"/>
      <c r="P40" s="1"/>
    </row>
    <row r="41" spans="1:16" s="23" customFormat="1">
      <c r="A41" s="46" t="s">
        <v>99</v>
      </c>
      <c r="B41" s="1" t="s">
        <v>100</v>
      </c>
      <c r="C41" s="1" t="s">
        <v>103</v>
      </c>
      <c r="D41" s="1" t="s">
        <v>104</v>
      </c>
      <c r="E41" s="76">
        <v>590751.93000000005</v>
      </c>
      <c r="F41" s="62">
        <f>'[1]Allocation 082720'!AF34</f>
        <v>590758.15</v>
      </c>
      <c r="G41" s="47">
        <f t="shared" si="0"/>
        <v>6.2199999999720603</v>
      </c>
      <c r="H41" s="27">
        <f t="shared" si="1"/>
        <v>0</v>
      </c>
      <c r="I41" s="50" t="s">
        <v>31</v>
      </c>
      <c r="J41" s="50" t="s">
        <v>31</v>
      </c>
      <c r="K41" s="9"/>
      <c r="L41" s="44"/>
      <c r="M41" s="1"/>
      <c r="N41" s="1"/>
      <c r="O41" s="1"/>
      <c r="P41" s="1"/>
    </row>
    <row r="42" spans="1:16" s="23" customFormat="1">
      <c r="A42" s="46" t="s">
        <v>99</v>
      </c>
      <c r="B42" s="1" t="s">
        <v>100</v>
      </c>
      <c r="C42" s="1" t="s">
        <v>40</v>
      </c>
      <c r="D42" s="1" t="s">
        <v>105</v>
      </c>
      <c r="E42" s="76">
        <v>3459221.19</v>
      </c>
      <c r="F42" s="62">
        <f>'[1]Allocation 082720'!AF35</f>
        <v>3459234.94</v>
      </c>
      <c r="G42" s="47">
        <f t="shared" si="0"/>
        <v>13.75</v>
      </c>
      <c r="H42" s="27">
        <f t="shared" si="1"/>
        <v>0</v>
      </c>
      <c r="I42" s="50" t="s">
        <v>31</v>
      </c>
      <c r="J42" s="50" t="s">
        <v>31</v>
      </c>
      <c r="K42" s="9"/>
      <c r="L42" s="44"/>
      <c r="M42" s="1"/>
      <c r="N42" s="1"/>
      <c r="O42" s="1"/>
      <c r="P42" s="1"/>
    </row>
    <row r="43" spans="1:16" s="23" customFormat="1">
      <c r="A43" s="46" t="s">
        <v>99</v>
      </c>
      <c r="B43" s="1" t="s">
        <v>100</v>
      </c>
      <c r="C43" s="1" t="s">
        <v>106</v>
      </c>
      <c r="D43" s="1" t="s">
        <v>107</v>
      </c>
      <c r="E43" s="76">
        <v>2035684.74</v>
      </c>
      <c r="F43" s="62">
        <f>'[1]Allocation 082720'!AF36</f>
        <v>2035693.5</v>
      </c>
      <c r="G43" s="47">
        <f t="shared" si="0"/>
        <v>8.7600000000093132</v>
      </c>
      <c r="H43" s="27">
        <f t="shared" si="1"/>
        <v>0</v>
      </c>
      <c r="I43" s="50" t="s">
        <v>31</v>
      </c>
      <c r="J43" s="50" t="s">
        <v>31</v>
      </c>
      <c r="K43" s="9"/>
      <c r="L43" s="44"/>
      <c r="M43" s="1"/>
      <c r="N43" s="1"/>
      <c r="O43" s="1"/>
      <c r="P43" s="1"/>
    </row>
    <row r="44" spans="1:16" s="23" customFormat="1">
      <c r="A44" s="46" t="s">
        <v>99</v>
      </c>
      <c r="B44" s="1" t="s">
        <v>100</v>
      </c>
      <c r="C44" s="1" t="s">
        <v>108</v>
      </c>
      <c r="D44" s="1" t="s">
        <v>109</v>
      </c>
      <c r="E44" s="76">
        <v>655145.43000000005</v>
      </c>
      <c r="F44" s="62">
        <f>'[1]Allocation 082720'!AF37</f>
        <v>655151.99</v>
      </c>
      <c r="G44" s="47">
        <f t="shared" si="0"/>
        <v>6.559999999939464</v>
      </c>
      <c r="H44" s="27">
        <f t="shared" si="1"/>
        <v>0</v>
      </c>
      <c r="I44" s="50" t="s">
        <v>31</v>
      </c>
      <c r="J44" s="50" t="s">
        <v>31</v>
      </c>
      <c r="K44" s="9"/>
      <c r="L44" s="44"/>
      <c r="M44" s="1"/>
      <c r="N44" s="1"/>
      <c r="O44" s="1"/>
      <c r="P44" s="1"/>
    </row>
    <row r="45" spans="1:16" s="23" customFormat="1">
      <c r="A45" s="46" t="s">
        <v>99</v>
      </c>
      <c r="B45" s="1" t="s">
        <v>100</v>
      </c>
      <c r="C45" s="1" t="s">
        <v>110</v>
      </c>
      <c r="D45" s="1" t="s">
        <v>111</v>
      </c>
      <c r="E45" s="76">
        <v>2626068.59</v>
      </c>
      <c r="F45" s="62">
        <f>'[1]Allocation 082720'!AF38</f>
        <v>2626081.71</v>
      </c>
      <c r="G45" s="47">
        <f t="shared" si="0"/>
        <v>13.120000000111759</v>
      </c>
      <c r="H45" s="27">
        <f t="shared" si="1"/>
        <v>0</v>
      </c>
      <c r="I45" s="50" t="s">
        <v>31</v>
      </c>
      <c r="J45" s="50" t="s">
        <v>31</v>
      </c>
      <c r="K45" s="9"/>
      <c r="L45" s="44"/>
      <c r="M45" s="1"/>
      <c r="N45" s="1"/>
      <c r="O45" s="1"/>
      <c r="P45" s="1"/>
    </row>
    <row r="46" spans="1:16" s="23" customFormat="1">
      <c r="A46" s="46" t="s">
        <v>99</v>
      </c>
      <c r="B46" s="1" t="s">
        <v>100</v>
      </c>
      <c r="C46" s="1" t="s">
        <v>112</v>
      </c>
      <c r="D46" s="1" t="s">
        <v>113</v>
      </c>
      <c r="E46" s="76">
        <v>14690059.75</v>
      </c>
      <c r="F46" s="62">
        <f>'[1]Allocation 082720'!AF39</f>
        <v>14690123.869999999</v>
      </c>
      <c r="G46" s="47">
        <f t="shared" si="0"/>
        <v>64.119999999180436</v>
      </c>
      <c r="H46" s="27">
        <f t="shared" si="1"/>
        <v>0</v>
      </c>
      <c r="I46" s="50" t="s">
        <v>31</v>
      </c>
      <c r="J46" s="50" t="s">
        <v>31</v>
      </c>
      <c r="K46" s="9"/>
      <c r="L46" s="44"/>
      <c r="M46" s="1"/>
      <c r="N46" s="1"/>
      <c r="O46" s="1"/>
      <c r="P46" s="1"/>
    </row>
    <row r="47" spans="1:16" s="23" customFormat="1">
      <c r="A47" s="46" t="s">
        <v>114</v>
      </c>
      <c r="B47" s="1" t="s">
        <v>115</v>
      </c>
      <c r="C47" s="1" t="s">
        <v>42</v>
      </c>
      <c r="D47" s="1" t="s">
        <v>116</v>
      </c>
      <c r="E47" s="76">
        <v>1460901.9</v>
      </c>
      <c r="F47" s="62">
        <f>'[1]Allocation 082720'!AF40</f>
        <v>1460910.24</v>
      </c>
      <c r="G47" s="47">
        <f t="shared" si="0"/>
        <v>8.340000000083819</v>
      </c>
      <c r="H47" s="27">
        <f t="shared" si="1"/>
        <v>0</v>
      </c>
      <c r="I47" s="50" t="s">
        <v>31</v>
      </c>
      <c r="J47" s="50" t="s">
        <v>31</v>
      </c>
      <c r="K47" s="9"/>
      <c r="L47" s="44"/>
      <c r="M47" s="1"/>
      <c r="N47" s="1"/>
      <c r="O47" s="1"/>
      <c r="P47" s="1"/>
    </row>
    <row r="48" spans="1:16" s="23" customFormat="1">
      <c r="A48" s="46" t="s">
        <v>114</v>
      </c>
      <c r="B48" s="1" t="s">
        <v>115</v>
      </c>
      <c r="C48" s="1" t="s">
        <v>117</v>
      </c>
      <c r="D48" s="1" t="s">
        <v>118</v>
      </c>
      <c r="E48" s="76">
        <v>826231.04</v>
      </c>
      <c r="F48" s="62">
        <f>'[1]Allocation 082720'!AF41</f>
        <v>826235.16</v>
      </c>
      <c r="G48" s="47">
        <f t="shared" si="0"/>
        <v>4.1199999999953434</v>
      </c>
      <c r="H48" s="27">
        <f t="shared" si="1"/>
        <v>0</v>
      </c>
      <c r="I48" s="50" t="s">
        <v>31</v>
      </c>
      <c r="J48" s="50" t="s">
        <v>31</v>
      </c>
      <c r="K48" s="9"/>
      <c r="L48" s="44"/>
      <c r="M48" s="1"/>
      <c r="N48" s="1"/>
      <c r="O48" s="1"/>
      <c r="P48" s="1"/>
    </row>
    <row r="49" spans="1:16" s="23" customFormat="1">
      <c r="A49" s="46" t="s">
        <v>114</v>
      </c>
      <c r="B49" s="1" t="s">
        <v>115</v>
      </c>
      <c r="C49" s="1" t="s">
        <v>119</v>
      </c>
      <c r="D49" s="1" t="s">
        <v>120</v>
      </c>
      <c r="E49" s="76">
        <v>6039121.5999999996</v>
      </c>
      <c r="F49" s="62">
        <f>'[1]Allocation 082720'!AF42</f>
        <v>6039146.9000000004</v>
      </c>
      <c r="G49" s="47">
        <f t="shared" si="0"/>
        <v>25.300000000745058</v>
      </c>
      <c r="H49" s="27">
        <f t="shared" si="1"/>
        <v>0</v>
      </c>
      <c r="I49" s="50" t="s">
        <v>31</v>
      </c>
      <c r="J49" s="50" t="s">
        <v>31</v>
      </c>
      <c r="K49" s="9"/>
      <c r="L49" s="44"/>
      <c r="M49" s="1"/>
      <c r="N49" s="1"/>
      <c r="O49" s="1"/>
      <c r="P49" s="1"/>
    </row>
    <row r="50" spans="1:16" s="23" customFormat="1">
      <c r="A50" s="46" t="s">
        <v>114</v>
      </c>
      <c r="B50" s="1" t="s">
        <v>115</v>
      </c>
      <c r="C50" s="1" t="s">
        <v>121</v>
      </c>
      <c r="D50" s="1" t="s">
        <v>122</v>
      </c>
      <c r="E50" s="76">
        <v>1831957.69</v>
      </c>
      <c r="F50" s="62">
        <f>'[1]Allocation 082720'!AF43</f>
        <v>1831966.71</v>
      </c>
      <c r="G50" s="47">
        <f t="shared" si="0"/>
        <v>9.0200000000186265</v>
      </c>
      <c r="H50" s="27">
        <f t="shared" si="1"/>
        <v>0</v>
      </c>
      <c r="I50" s="50" t="s">
        <v>31</v>
      </c>
      <c r="J50" s="50" t="s">
        <v>31</v>
      </c>
      <c r="K50" s="9"/>
      <c r="L50" s="44"/>
      <c r="M50" s="1"/>
      <c r="N50" s="1"/>
      <c r="O50" s="1"/>
      <c r="P50" s="1"/>
    </row>
    <row r="51" spans="1:16" s="23" customFormat="1">
      <c r="A51" s="46" t="s">
        <v>114</v>
      </c>
      <c r="B51" s="1" t="s">
        <v>115</v>
      </c>
      <c r="C51" s="1" t="s">
        <v>123</v>
      </c>
      <c r="D51" s="1" t="s">
        <v>124</v>
      </c>
      <c r="E51" s="76">
        <v>1857663.22</v>
      </c>
      <c r="F51" s="62">
        <f>'[1]Allocation 082720'!AF44</f>
        <v>1857672.57</v>
      </c>
      <c r="G51" s="47">
        <f t="shared" si="0"/>
        <v>9.3500000000931323</v>
      </c>
      <c r="H51" s="27">
        <f t="shared" si="1"/>
        <v>0</v>
      </c>
      <c r="I51" s="50" t="s">
        <v>31</v>
      </c>
      <c r="J51" s="50" t="s">
        <v>31</v>
      </c>
      <c r="K51" s="9"/>
      <c r="L51" s="44"/>
      <c r="M51" s="1"/>
      <c r="N51" s="1"/>
      <c r="O51" s="1"/>
      <c r="P51" s="1"/>
    </row>
    <row r="52" spans="1:16" s="23" customFormat="1">
      <c r="A52" s="46" t="s">
        <v>114</v>
      </c>
      <c r="B52" s="1" t="s">
        <v>115</v>
      </c>
      <c r="C52" s="1" t="s">
        <v>125</v>
      </c>
      <c r="D52" s="1" t="s">
        <v>126</v>
      </c>
      <c r="E52" s="76">
        <v>1210441.05</v>
      </c>
      <c r="F52" s="62">
        <f>'[1]Allocation 082720'!AF45</f>
        <v>1210446.5</v>
      </c>
      <c r="G52" s="47">
        <f t="shared" si="0"/>
        <v>5.4499999999534339</v>
      </c>
      <c r="H52" s="27">
        <f t="shared" si="1"/>
        <v>0</v>
      </c>
      <c r="I52" s="50" t="s">
        <v>31</v>
      </c>
      <c r="J52" s="50" t="s">
        <v>31</v>
      </c>
      <c r="K52" s="9"/>
      <c r="L52" s="44"/>
      <c r="M52" s="1"/>
      <c r="N52" s="1"/>
      <c r="O52" s="1"/>
      <c r="P52" s="1"/>
    </row>
    <row r="53" spans="1:16" s="23" customFormat="1">
      <c r="A53" s="46" t="s">
        <v>114</v>
      </c>
      <c r="B53" s="1" t="s">
        <v>115</v>
      </c>
      <c r="C53" s="1" t="s">
        <v>127</v>
      </c>
      <c r="D53" s="1" t="s">
        <v>128</v>
      </c>
      <c r="E53" s="76">
        <v>542348.81999999995</v>
      </c>
      <c r="F53" s="62">
        <f>'[1]Allocation 082720'!AF46</f>
        <v>542351.46</v>
      </c>
      <c r="G53" s="47">
        <f t="shared" si="0"/>
        <v>2.6400000000139698</v>
      </c>
      <c r="H53" s="27">
        <f t="shared" si="1"/>
        <v>0</v>
      </c>
      <c r="I53" s="50" t="s">
        <v>31</v>
      </c>
      <c r="J53" s="50" t="s">
        <v>31</v>
      </c>
      <c r="K53" s="9"/>
      <c r="L53" s="44"/>
      <c r="M53" s="1"/>
      <c r="N53" s="1"/>
      <c r="O53" s="1"/>
      <c r="P53" s="1"/>
    </row>
    <row r="54" spans="1:16" s="23" customFormat="1">
      <c r="A54" s="46" t="s">
        <v>114</v>
      </c>
      <c r="B54" s="1" t="s">
        <v>115</v>
      </c>
      <c r="C54" s="1" t="s">
        <v>129</v>
      </c>
      <c r="D54" s="1" t="s">
        <v>130</v>
      </c>
      <c r="E54" s="76">
        <v>897365.25</v>
      </c>
      <c r="F54" s="62">
        <f>'[1]Allocation 082720'!AF47</f>
        <v>897369.39</v>
      </c>
      <c r="G54" s="47">
        <f t="shared" si="0"/>
        <v>4.1400000000139698</v>
      </c>
      <c r="H54" s="27">
        <f t="shared" si="1"/>
        <v>0</v>
      </c>
      <c r="I54" s="50" t="s">
        <v>31</v>
      </c>
      <c r="J54" s="50" t="s">
        <v>31</v>
      </c>
      <c r="K54" s="9"/>
      <c r="L54" s="44"/>
      <c r="M54" s="1"/>
      <c r="N54" s="1"/>
      <c r="O54" s="1"/>
      <c r="P54" s="1"/>
    </row>
    <row r="55" spans="1:16" s="23" customFormat="1">
      <c r="A55" s="46" t="s">
        <v>114</v>
      </c>
      <c r="B55" s="1" t="s">
        <v>115</v>
      </c>
      <c r="C55" s="1" t="s">
        <v>131</v>
      </c>
      <c r="D55" s="1" t="s">
        <v>132</v>
      </c>
      <c r="E55" s="76">
        <v>1704230.8</v>
      </c>
      <c r="F55" s="62">
        <f>'[1]Allocation 082720'!AF48</f>
        <v>1704242.86</v>
      </c>
      <c r="G55" s="47">
        <f t="shared" si="0"/>
        <v>12.060000000055879</v>
      </c>
      <c r="H55" s="27">
        <f t="shared" si="1"/>
        <v>0</v>
      </c>
      <c r="I55" s="50" t="s">
        <v>31</v>
      </c>
      <c r="J55" s="50" t="s">
        <v>31</v>
      </c>
      <c r="K55" s="9"/>
      <c r="L55" s="44"/>
      <c r="M55" s="1"/>
      <c r="N55" s="1"/>
      <c r="O55" s="1"/>
      <c r="P55" s="1"/>
    </row>
    <row r="56" spans="1:16" s="23" customFormat="1">
      <c r="A56" s="46" t="s">
        <v>114</v>
      </c>
      <c r="B56" s="1" t="s">
        <v>115</v>
      </c>
      <c r="C56" s="1" t="s">
        <v>133</v>
      </c>
      <c r="D56" s="1" t="s">
        <v>134</v>
      </c>
      <c r="E56" s="76">
        <v>1226812.92</v>
      </c>
      <c r="F56" s="62">
        <f>'[1]Allocation 082720'!AF49</f>
        <v>1226818.83</v>
      </c>
      <c r="G56" s="47">
        <f t="shared" si="0"/>
        <v>5.9100000001490116</v>
      </c>
      <c r="H56" s="27">
        <f t="shared" si="1"/>
        <v>0</v>
      </c>
      <c r="I56" s="50" t="s">
        <v>31</v>
      </c>
      <c r="J56" s="50" t="s">
        <v>31</v>
      </c>
      <c r="K56" s="9"/>
      <c r="L56" s="44"/>
      <c r="M56" s="1"/>
      <c r="N56" s="1"/>
      <c r="O56" s="1"/>
      <c r="P56" s="1"/>
    </row>
    <row r="57" spans="1:16" s="23" customFormat="1">
      <c r="A57" s="46" t="s">
        <v>114</v>
      </c>
      <c r="B57" s="1" t="s">
        <v>115</v>
      </c>
      <c r="C57" s="1" t="s">
        <v>135</v>
      </c>
      <c r="D57" s="1" t="s">
        <v>136</v>
      </c>
      <c r="E57" s="76">
        <v>929875.11</v>
      </c>
      <c r="F57" s="62">
        <f>'[1]Allocation 082720'!AF50</f>
        <v>929881.16</v>
      </c>
      <c r="G57" s="47">
        <f t="shared" si="0"/>
        <v>6.0500000000465661</v>
      </c>
      <c r="H57" s="27">
        <f t="shared" si="1"/>
        <v>0</v>
      </c>
      <c r="I57" s="50" t="s">
        <v>31</v>
      </c>
      <c r="J57" s="50" t="s">
        <v>31</v>
      </c>
      <c r="K57" s="9"/>
      <c r="L57" s="44"/>
      <c r="M57" s="1"/>
      <c r="N57" s="1"/>
      <c r="O57" s="1"/>
      <c r="P57" s="1"/>
    </row>
    <row r="58" spans="1:16" s="23" customFormat="1">
      <c r="A58" s="46" t="s">
        <v>137</v>
      </c>
      <c r="B58" s="1" t="s">
        <v>138</v>
      </c>
      <c r="C58" s="1" t="s">
        <v>38</v>
      </c>
      <c r="D58" s="1" t="s">
        <v>139</v>
      </c>
      <c r="E58" s="76">
        <v>11606.11</v>
      </c>
      <c r="F58" s="62">
        <f>'[1]Allocation 082720'!AF51</f>
        <v>11606.11</v>
      </c>
      <c r="G58" s="47">
        <f t="shared" si="0"/>
        <v>0</v>
      </c>
      <c r="H58" s="27">
        <f t="shared" si="1"/>
        <v>0</v>
      </c>
      <c r="I58" s="50">
        <v>1</v>
      </c>
      <c r="J58" s="50">
        <v>1</v>
      </c>
      <c r="K58" s="9"/>
      <c r="L58" s="44"/>
      <c r="M58" s="1"/>
      <c r="N58" s="1"/>
      <c r="O58" s="1"/>
      <c r="P58" s="1"/>
    </row>
    <row r="59" spans="1:16" s="23" customFormat="1">
      <c r="A59" s="46" t="s">
        <v>137</v>
      </c>
      <c r="B59" s="1" t="s">
        <v>138</v>
      </c>
      <c r="C59" s="1" t="s">
        <v>140</v>
      </c>
      <c r="D59" s="1" t="s">
        <v>141</v>
      </c>
      <c r="E59" s="76">
        <v>20173.060000000001</v>
      </c>
      <c r="F59" s="62">
        <f>'[1]Allocation 082720'!AF52</f>
        <v>20173.060000000001</v>
      </c>
      <c r="G59" s="47">
        <f t="shared" si="0"/>
        <v>0</v>
      </c>
      <c r="H59" s="27">
        <f t="shared" si="1"/>
        <v>0</v>
      </c>
      <c r="I59" s="50">
        <v>1</v>
      </c>
      <c r="J59" s="50">
        <v>1</v>
      </c>
      <c r="K59" s="9"/>
      <c r="L59" s="44"/>
      <c r="M59" s="1"/>
      <c r="N59" s="1"/>
      <c r="O59" s="1"/>
      <c r="P59" s="1"/>
    </row>
    <row r="60" spans="1:16" s="23" customFormat="1">
      <c r="A60" s="46" t="s">
        <v>137</v>
      </c>
      <c r="B60" s="1" t="s">
        <v>138</v>
      </c>
      <c r="C60" s="1" t="s">
        <v>142</v>
      </c>
      <c r="D60" s="1" t="s">
        <v>143</v>
      </c>
      <c r="E60" s="76">
        <v>51197.03</v>
      </c>
      <c r="F60" s="62">
        <f>'[1]Allocation 082720'!AF53</f>
        <v>51200.93</v>
      </c>
      <c r="G60" s="47">
        <f t="shared" si="0"/>
        <v>3.9000000000014552</v>
      </c>
      <c r="H60" s="27">
        <f t="shared" si="1"/>
        <v>1E-4</v>
      </c>
      <c r="I60" s="50" t="s">
        <v>31</v>
      </c>
      <c r="J60" s="50" t="s">
        <v>31</v>
      </c>
      <c r="K60" s="9"/>
      <c r="L60" s="44"/>
      <c r="M60" s="1"/>
      <c r="N60" s="1"/>
      <c r="O60" s="1"/>
      <c r="P60" s="1"/>
    </row>
    <row r="61" spans="1:16" s="23" customFormat="1">
      <c r="A61" s="46" t="s">
        <v>137</v>
      </c>
      <c r="B61" s="1" t="s">
        <v>138</v>
      </c>
      <c r="C61" s="1" t="s">
        <v>144</v>
      </c>
      <c r="D61" s="1" t="s">
        <v>145</v>
      </c>
      <c r="E61" s="76">
        <v>20273.98</v>
      </c>
      <c r="F61" s="62">
        <f>'[1]Allocation 082720'!AF54</f>
        <v>20273.98</v>
      </c>
      <c r="G61" s="47">
        <f t="shared" si="0"/>
        <v>0</v>
      </c>
      <c r="H61" s="27">
        <f t="shared" si="1"/>
        <v>0</v>
      </c>
      <c r="I61" s="50">
        <v>1</v>
      </c>
      <c r="J61" s="50">
        <v>1</v>
      </c>
      <c r="K61" s="9"/>
      <c r="L61" s="44"/>
      <c r="M61" s="1"/>
      <c r="N61" s="1"/>
      <c r="O61" s="1"/>
      <c r="P61" s="1"/>
    </row>
    <row r="62" spans="1:16" s="23" customFormat="1">
      <c r="A62" s="46" t="s">
        <v>137</v>
      </c>
      <c r="B62" s="1" t="s">
        <v>138</v>
      </c>
      <c r="C62" s="1" t="s">
        <v>71</v>
      </c>
      <c r="D62" s="1" t="s">
        <v>146</v>
      </c>
      <c r="E62" s="76">
        <v>13057133.050000001</v>
      </c>
      <c r="F62" s="62">
        <f>'[1]Allocation 082720'!AF55</f>
        <v>13057200.33</v>
      </c>
      <c r="G62" s="47">
        <f t="shared" si="0"/>
        <v>67.279999999329448</v>
      </c>
      <c r="H62" s="27">
        <f t="shared" si="1"/>
        <v>0</v>
      </c>
      <c r="I62" s="50" t="s">
        <v>31</v>
      </c>
      <c r="J62" s="50" t="s">
        <v>31</v>
      </c>
      <c r="K62" s="9"/>
      <c r="L62" s="44"/>
      <c r="M62" s="1"/>
      <c r="N62" s="1"/>
      <c r="O62" s="1"/>
      <c r="P62" s="1"/>
    </row>
    <row r="63" spans="1:16" s="23" customFormat="1">
      <c r="A63" s="46" t="s">
        <v>137</v>
      </c>
      <c r="B63" s="1" t="s">
        <v>138</v>
      </c>
      <c r="C63" s="1" t="s">
        <v>147</v>
      </c>
      <c r="D63" s="1" t="s">
        <v>148</v>
      </c>
      <c r="E63" s="76">
        <v>26985707.120000001</v>
      </c>
      <c r="F63" s="62">
        <f>'[1]Allocation 082720'!AF56</f>
        <v>26985851.789999999</v>
      </c>
      <c r="G63" s="47">
        <f t="shared" si="0"/>
        <v>144.66999999806285</v>
      </c>
      <c r="H63" s="27">
        <f t="shared" si="1"/>
        <v>0</v>
      </c>
      <c r="I63" s="50" t="s">
        <v>31</v>
      </c>
      <c r="J63" s="50" t="s">
        <v>31</v>
      </c>
      <c r="K63" s="9"/>
      <c r="L63" s="44"/>
      <c r="M63" s="1"/>
      <c r="N63" s="1"/>
      <c r="O63" s="1"/>
      <c r="P63" s="1"/>
    </row>
    <row r="64" spans="1:16" s="23" customFormat="1">
      <c r="A64" s="46" t="s">
        <v>137</v>
      </c>
      <c r="B64" s="1" t="s">
        <v>138</v>
      </c>
      <c r="C64" s="1" t="s">
        <v>149</v>
      </c>
      <c r="D64" s="1" t="s">
        <v>150</v>
      </c>
      <c r="E64" s="76">
        <v>11608666.220000001</v>
      </c>
      <c r="F64" s="62">
        <f>'[1]Allocation 082720'!AF57</f>
        <v>11608714.970000001</v>
      </c>
      <c r="G64" s="47">
        <f t="shared" si="0"/>
        <v>48.75</v>
      </c>
      <c r="H64" s="27">
        <f t="shared" si="1"/>
        <v>0</v>
      </c>
      <c r="I64" s="50" t="s">
        <v>31</v>
      </c>
      <c r="J64" s="50" t="s">
        <v>31</v>
      </c>
      <c r="K64" s="9"/>
      <c r="L64" s="44"/>
      <c r="M64" s="1"/>
      <c r="N64" s="1"/>
      <c r="O64" s="1"/>
      <c r="P64" s="1"/>
    </row>
    <row r="65" spans="1:16" s="23" customFormat="1">
      <c r="A65" s="46" t="s">
        <v>137</v>
      </c>
      <c r="B65" s="1" t="s">
        <v>138</v>
      </c>
      <c r="C65" s="1" t="s">
        <v>151</v>
      </c>
      <c r="D65" s="1" t="s">
        <v>152</v>
      </c>
      <c r="E65" s="76">
        <v>521667.28</v>
      </c>
      <c r="F65" s="62">
        <f>'[1]Allocation 082720'!AF58</f>
        <v>521672.43</v>
      </c>
      <c r="G65" s="47">
        <f t="shared" si="0"/>
        <v>5.1499999999650754</v>
      </c>
      <c r="H65" s="27">
        <f t="shared" si="1"/>
        <v>0</v>
      </c>
      <c r="I65" s="50" t="s">
        <v>31</v>
      </c>
      <c r="J65" s="50" t="s">
        <v>31</v>
      </c>
      <c r="K65" s="9"/>
      <c r="L65" s="44"/>
      <c r="M65" s="1"/>
      <c r="N65" s="1"/>
      <c r="O65" s="1"/>
      <c r="P65" s="1"/>
    </row>
    <row r="66" spans="1:16" s="23" customFormat="1">
      <c r="A66" s="46" t="s">
        <v>137</v>
      </c>
      <c r="B66" s="1" t="s">
        <v>138</v>
      </c>
      <c r="C66" s="1" t="s">
        <v>153</v>
      </c>
      <c r="D66" s="1" t="s">
        <v>154</v>
      </c>
      <c r="E66" s="76">
        <v>36023850.329999998</v>
      </c>
      <c r="F66" s="62">
        <f>'[1]Allocation 082720'!AF59</f>
        <v>36024038.600000001</v>
      </c>
      <c r="G66" s="47">
        <f t="shared" si="0"/>
        <v>188.27000000327826</v>
      </c>
      <c r="H66" s="27">
        <f t="shared" si="1"/>
        <v>0</v>
      </c>
      <c r="I66" s="50" t="s">
        <v>31</v>
      </c>
      <c r="J66" s="50" t="s">
        <v>31</v>
      </c>
      <c r="K66" s="9"/>
      <c r="L66" s="44"/>
      <c r="M66" s="1"/>
      <c r="N66" s="1"/>
      <c r="O66" s="1"/>
      <c r="P66" s="1"/>
    </row>
    <row r="67" spans="1:16" s="23" customFormat="1">
      <c r="A67" s="46" t="s">
        <v>137</v>
      </c>
      <c r="B67" s="1" t="s">
        <v>138</v>
      </c>
      <c r="C67" s="1" t="s">
        <v>155</v>
      </c>
      <c r="D67" s="1" t="s">
        <v>156</v>
      </c>
      <c r="E67" s="76">
        <v>19897.79</v>
      </c>
      <c r="F67" s="62">
        <f>'[1]Allocation 082720'!AF60</f>
        <v>19897.79</v>
      </c>
      <c r="G67" s="47">
        <f t="shared" si="0"/>
        <v>0</v>
      </c>
      <c r="H67" s="27">
        <f t="shared" si="1"/>
        <v>0</v>
      </c>
      <c r="I67" s="50">
        <v>1</v>
      </c>
      <c r="J67" s="50">
        <v>1</v>
      </c>
      <c r="K67" s="9"/>
      <c r="L67" s="44"/>
      <c r="M67" s="1"/>
      <c r="N67" s="1"/>
      <c r="O67" s="1"/>
      <c r="P67" s="1"/>
    </row>
    <row r="68" spans="1:16" s="23" customFormat="1">
      <c r="A68" s="46" t="s">
        <v>157</v>
      </c>
      <c r="B68" s="1" t="s">
        <v>158</v>
      </c>
      <c r="C68" s="1" t="s">
        <v>159</v>
      </c>
      <c r="D68" s="1" t="s">
        <v>160</v>
      </c>
      <c r="E68" s="76">
        <v>1409593.17</v>
      </c>
      <c r="F68" s="62">
        <f>'[1]Allocation 082720'!AF61</f>
        <v>1409598.25</v>
      </c>
      <c r="G68" s="47">
        <f t="shared" si="0"/>
        <v>5.0800000000745058</v>
      </c>
      <c r="H68" s="27">
        <f t="shared" si="1"/>
        <v>0</v>
      </c>
      <c r="I68" s="50" t="s">
        <v>31</v>
      </c>
      <c r="J68" s="50" t="s">
        <v>31</v>
      </c>
      <c r="K68" s="9"/>
      <c r="L68" s="44"/>
      <c r="M68" s="1"/>
      <c r="N68" s="1"/>
      <c r="O68" s="1"/>
      <c r="P68" s="1"/>
    </row>
    <row r="69" spans="1:16" s="23" customFormat="1">
      <c r="A69" s="46" t="s">
        <v>157</v>
      </c>
      <c r="B69" s="1" t="s">
        <v>158</v>
      </c>
      <c r="C69" s="1" t="s">
        <v>65</v>
      </c>
      <c r="D69" s="1" t="s">
        <v>161</v>
      </c>
      <c r="E69" s="76">
        <v>6724166.6500000004</v>
      </c>
      <c r="F69" s="62">
        <f>'[1]Allocation 082720'!AF62</f>
        <v>6724211.46</v>
      </c>
      <c r="G69" s="47">
        <f t="shared" si="0"/>
        <v>44.809999999590218</v>
      </c>
      <c r="H69" s="27">
        <f t="shared" si="1"/>
        <v>0</v>
      </c>
      <c r="I69" s="50" t="s">
        <v>31</v>
      </c>
      <c r="J69" s="50" t="s">
        <v>31</v>
      </c>
      <c r="K69" s="9"/>
      <c r="L69" s="44"/>
      <c r="M69" s="1"/>
      <c r="N69" s="1"/>
      <c r="O69" s="1"/>
      <c r="P69" s="1"/>
    </row>
    <row r="70" spans="1:16" s="23" customFormat="1">
      <c r="A70" s="46" t="s">
        <v>157</v>
      </c>
      <c r="B70" s="1" t="s">
        <v>158</v>
      </c>
      <c r="C70" s="1" t="s">
        <v>162</v>
      </c>
      <c r="D70" s="1" t="s">
        <v>163</v>
      </c>
      <c r="E70" s="76">
        <v>20866.57</v>
      </c>
      <c r="F70" s="62">
        <f>'[1]Allocation 082720'!AF63</f>
        <v>20866.57</v>
      </c>
      <c r="G70" s="47">
        <f t="shared" si="0"/>
        <v>0</v>
      </c>
      <c r="H70" s="27">
        <f t="shared" si="1"/>
        <v>0</v>
      </c>
      <c r="I70" s="50">
        <v>1</v>
      </c>
      <c r="J70" s="50">
        <v>1</v>
      </c>
      <c r="K70" s="9"/>
      <c r="L70" s="44"/>
      <c r="M70" s="1"/>
      <c r="N70" s="1"/>
      <c r="O70" s="1"/>
      <c r="P70" s="1"/>
    </row>
    <row r="71" spans="1:16" s="23" customFormat="1">
      <c r="A71" s="46" t="s">
        <v>157</v>
      </c>
      <c r="B71" s="1" t="s">
        <v>158</v>
      </c>
      <c r="C71" s="1" t="s">
        <v>147</v>
      </c>
      <c r="D71" s="1" t="s">
        <v>164</v>
      </c>
      <c r="E71" s="76">
        <v>4333526.1100000003</v>
      </c>
      <c r="F71" s="62">
        <f>'[1]Allocation 082720'!AF64</f>
        <v>4333550.88</v>
      </c>
      <c r="G71" s="47">
        <f t="shared" si="0"/>
        <v>24.769999999552965</v>
      </c>
      <c r="H71" s="27">
        <f t="shared" si="1"/>
        <v>0</v>
      </c>
      <c r="I71" s="50" t="s">
        <v>31</v>
      </c>
      <c r="J71" s="50" t="s">
        <v>31</v>
      </c>
      <c r="K71" s="9"/>
      <c r="L71" s="44"/>
      <c r="M71" s="1"/>
      <c r="N71" s="1"/>
      <c r="O71" s="1"/>
      <c r="P71" s="1"/>
    </row>
    <row r="72" spans="1:16" s="23" customFormat="1">
      <c r="A72" s="46" t="s">
        <v>157</v>
      </c>
      <c r="B72" s="1" t="s">
        <v>158</v>
      </c>
      <c r="C72" s="1" t="s">
        <v>165</v>
      </c>
      <c r="D72" s="1" t="s">
        <v>166</v>
      </c>
      <c r="E72" s="76">
        <v>4906445.8899999997</v>
      </c>
      <c r="F72" s="62">
        <f>'[1]Allocation 082720'!AF65</f>
        <v>4906468.12</v>
      </c>
      <c r="G72" s="47">
        <f t="shared" si="0"/>
        <v>22.230000000447035</v>
      </c>
      <c r="H72" s="27">
        <f t="shared" si="1"/>
        <v>0</v>
      </c>
      <c r="I72" s="50" t="s">
        <v>31</v>
      </c>
      <c r="J72" s="50" t="s">
        <v>31</v>
      </c>
      <c r="K72" s="9"/>
      <c r="L72" s="44"/>
      <c r="M72" s="1"/>
      <c r="N72" s="1"/>
      <c r="O72" s="1"/>
      <c r="P72" s="1"/>
    </row>
    <row r="73" spans="1:16" s="23" customFormat="1">
      <c r="A73" s="46" t="s">
        <v>157</v>
      </c>
      <c r="B73" s="1" t="s">
        <v>158</v>
      </c>
      <c r="C73" s="1" t="s">
        <v>167</v>
      </c>
      <c r="D73" s="1" t="s">
        <v>168</v>
      </c>
      <c r="E73" s="76">
        <v>1483804.34</v>
      </c>
      <c r="F73" s="62">
        <f>'[1]Allocation 082720'!AF66</f>
        <v>1483811.69</v>
      </c>
      <c r="G73" s="47">
        <f t="shared" si="0"/>
        <v>7.3499999998603016</v>
      </c>
      <c r="H73" s="27">
        <f t="shared" si="1"/>
        <v>0</v>
      </c>
      <c r="I73" s="50" t="s">
        <v>31</v>
      </c>
      <c r="J73" s="50" t="s">
        <v>31</v>
      </c>
      <c r="K73" s="9"/>
      <c r="L73" s="44"/>
      <c r="M73" s="1"/>
      <c r="N73" s="1"/>
      <c r="O73" s="1"/>
      <c r="P73" s="1"/>
    </row>
    <row r="74" spans="1:16" s="23" customFormat="1">
      <c r="A74" s="46" t="s">
        <v>157</v>
      </c>
      <c r="B74" s="1" t="s">
        <v>158</v>
      </c>
      <c r="C74" s="1" t="s">
        <v>169</v>
      </c>
      <c r="D74" s="1" t="s">
        <v>170</v>
      </c>
      <c r="E74" s="76">
        <v>1617188.09</v>
      </c>
      <c r="F74" s="62">
        <f>'[1]Allocation 082720'!AF67</f>
        <v>1617196.23</v>
      </c>
      <c r="G74" s="47">
        <f t="shared" ref="G74:G137" si="2">SUM(F74-E74)</f>
        <v>8.1399999998975545</v>
      </c>
      <c r="H74" s="27">
        <f t="shared" ref="H74:H137" si="3">ROUND(G74/E74,4)</f>
        <v>0</v>
      </c>
      <c r="I74" s="50" t="s">
        <v>31</v>
      </c>
      <c r="J74" s="50" t="s">
        <v>31</v>
      </c>
      <c r="K74" s="9"/>
      <c r="L74" s="44"/>
      <c r="M74" s="1"/>
      <c r="N74" s="1"/>
      <c r="O74" s="1"/>
      <c r="P74" s="1"/>
    </row>
    <row r="75" spans="1:16" s="23" customFormat="1">
      <c r="A75" s="46" t="s">
        <v>157</v>
      </c>
      <c r="B75" s="1" t="s">
        <v>158</v>
      </c>
      <c r="C75" s="1" t="s">
        <v>171</v>
      </c>
      <c r="D75" s="1" t="s">
        <v>172</v>
      </c>
      <c r="E75" s="76">
        <v>301025.24</v>
      </c>
      <c r="F75" s="62">
        <f>'[1]Allocation 082720'!AF68</f>
        <v>301029.7</v>
      </c>
      <c r="G75" s="47">
        <f t="shared" si="2"/>
        <v>4.4600000000209548</v>
      </c>
      <c r="H75" s="27">
        <f t="shared" si="3"/>
        <v>0</v>
      </c>
      <c r="I75" s="50" t="s">
        <v>31</v>
      </c>
      <c r="J75" s="50" t="s">
        <v>31</v>
      </c>
      <c r="K75" s="9"/>
      <c r="L75" s="44"/>
      <c r="M75" s="1"/>
      <c r="N75" s="1"/>
      <c r="O75" s="1"/>
      <c r="P75" s="1"/>
    </row>
    <row r="76" spans="1:16" s="23" customFormat="1">
      <c r="A76" s="46" t="s">
        <v>157</v>
      </c>
      <c r="B76" s="1" t="s">
        <v>158</v>
      </c>
      <c r="C76" s="1" t="s">
        <v>173</v>
      </c>
      <c r="D76" s="1" t="s">
        <v>174</v>
      </c>
      <c r="E76" s="76">
        <v>4443032.29</v>
      </c>
      <c r="F76" s="62">
        <f>'[1]Allocation 082720'!AF69</f>
        <v>4443053.24</v>
      </c>
      <c r="G76" s="47">
        <f t="shared" si="2"/>
        <v>20.950000000186265</v>
      </c>
      <c r="H76" s="27">
        <f t="shared" si="3"/>
        <v>0</v>
      </c>
      <c r="I76" s="50" t="s">
        <v>31</v>
      </c>
      <c r="J76" s="50" t="s">
        <v>31</v>
      </c>
      <c r="K76" s="9"/>
      <c r="L76" s="44"/>
      <c r="M76" s="1"/>
      <c r="N76" s="1"/>
      <c r="O76" s="1"/>
      <c r="P76" s="1"/>
    </row>
    <row r="77" spans="1:16" s="23" customFormat="1">
      <c r="A77" s="46" t="s">
        <v>175</v>
      </c>
      <c r="B77" s="1" t="s">
        <v>176</v>
      </c>
      <c r="C77" s="1" t="s">
        <v>177</v>
      </c>
      <c r="D77" s="1" t="s">
        <v>178</v>
      </c>
      <c r="E77" s="76">
        <v>631420.06999999995</v>
      </c>
      <c r="F77" s="62">
        <f>'[1]Allocation 082720'!AF70</f>
        <v>631422.74</v>
      </c>
      <c r="G77" s="47">
        <f t="shared" si="2"/>
        <v>2.6700000000419095</v>
      </c>
      <c r="H77" s="27">
        <f t="shared" si="3"/>
        <v>0</v>
      </c>
      <c r="I77" s="50" t="s">
        <v>31</v>
      </c>
      <c r="J77" s="50" t="s">
        <v>31</v>
      </c>
      <c r="K77" s="9"/>
      <c r="L77" s="44"/>
      <c r="M77" s="1"/>
      <c r="N77" s="1"/>
      <c r="O77" s="1"/>
      <c r="P77" s="1"/>
    </row>
    <row r="78" spans="1:16" s="23" customFormat="1">
      <c r="A78" s="46" t="s">
        <v>175</v>
      </c>
      <c r="B78" s="1" t="s">
        <v>176</v>
      </c>
      <c r="C78" s="1" t="s">
        <v>179</v>
      </c>
      <c r="D78" s="1" t="s">
        <v>180</v>
      </c>
      <c r="E78" s="76">
        <v>697176.95</v>
      </c>
      <c r="F78" s="62">
        <f>'[1]Allocation 082720'!AF71</f>
        <v>697179.76</v>
      </c>
      <c r="G78" s="47">
        <f t="shared" si="2"/>
        <v>2.8100000000558794</v>
      </c>
      <c r="H78" s="27">
        <f t="shared" si="3"/>
        <v>0</v>
      </c>
      <c r="I78" s="50" t="s">
        <v>31</v>
      </c>
      <c r="J78" s="50" t="s">
        <v>31</v>
      </c>
      <c r="K78" s="9"/>
      <c r="L78" s="44"/>
      <c r="M78" s="1"/>
      <c r="N78" s="1"/>
      <c r="O78" s="1"/>
      <c r="P78" s="1"/>
    </row>
    <row r="79" spans="1:16" s="23" customFormat="1">
      <c r="A79" s="46" t="s">
        <v>175</v>
      </c>
      <c r="B79" s="1" t="s">
        <v>176</v>
      </c>
      <c r="C79" s="1" t="s">
        <v>58</v>
      </c>
      <c r="D79" s="1" t="s">
        <v>181</v>
      </c>
      <c r="E79" s="76">
        <v>2397350.4700000002</v>
      </c>
      <c r="F79" s="62">
        <f>'[1]Allocation 082720'!AF72</f>
        <v>2397358.25</v>
      </c>
      <c r="G79" s="47">
        <f t="shared" si="2"/>
        <v>7.779999999795109</v>
      </c>
      <c r="H79" s="27">
        <f t="shared" si="3"/>
        <v>0</v>
      </c>
      <c r="I79" s="50" t="s">
        <v>31</v>
      </c>
      <c r="J79" s="50" t="s">
        <v>31</v>
      </c>
      <c r="K79" s="9"/>
      <c r="L79" s="44"/>
      <c r="M79" s="1"/>
      <c r="N79" s="1"/>
      <c r="O79" s="1"/>
      <c r="P79" s="1"/>
    </row>
    <row r="80" spans="1:16" s="23" customFormat="1">
      <c r="A80" s="46" t="s">
        <v>175</v>
      </c>
      <c r="B80" s="1" t="s">
        <v>176</v>
      </c>
      <c r="C80" s="1" t="s">
        <v>182</v>
      </c>
      <c r="D80" s="1" t="s">
        <v>183</v>
      </c>
      <c r="E80" s="76">
        <v>997351.64</v>
      </c>
      <c r="F80" s="62">
        <f>'[1]Allocation 082720'!AF73</f>
        <v>997355.03</v>
      </c>
      <c r="G80" s="47">
        <f t="shared" si="2"/>
        <v>3.3900000000139698</v>
      </c>
      <c r="H80" s="27">
        <f t="shared" si="3"/>
        <v>0</v>
      </c>
      <c r="I80" s="50" t="s">
        <v>31</v>
      </c>
      <c r="J80" s="50" t="s">
        <v>31</v>
      </c>
      <c r="K80" s="9"/>
      <c r="L80" s="44"/>
      <c r="M80" s="1"/>
      <c r="N80" s="1"/>
      <c r="O80" s="1"/>
      <c r="P80" s="1"/>
    </row>
    <row r="81" spans="1:16" s="23" customFormat="1">
      <c r="A81" s="46" t="s">
        <v>175</v>
      </c>
      <c r="B81" s="1" t="s">
        <v>176</v>
      </c>
      <c r="C81" s="1" t="s">
        <v>140</v>
      </c>
      <c r="D81" s="1" t="s">
        <v>184</v>
      </c>
      <c r="E81" s="76">
        <v>1182849.43</v>
      </c>
      <c r="F81" s="62">
        <f>'[1]Allocation 082720'!AF74</f>
        <v>1182853.73</v>
      </c>
      <c r="G81" s="47">
        <f t="shared" si="2"/>
        <v>4.3000000000465661</v>
      </c>
      <c r="H81" s="27">
        <f t="shared" si="3"/>
        <v>0</v>
      </c>
      <c r="I81" s="50" t="s">
        <v>31</v>
      </c>
      <c r="J81" s="50" t="s">
        <v>31</v>
      </c>
      <c r="K81" s="9"/>
      <c r="L81" s="44"/>
      <c r="M81" s="1"/>
      <c r="N81" s="1"/>
      <c r="O81" s="1"/>
      <c r="P81" s="1"/>
    </row>
    <row r="82" spans="1:16" s="23" customFormat="1">
      <c r="A82" s="46" t="s">
        <v>175</v>
      </c>
      <c r="B82" s="1" t="s">
        <v>176</v>
      </c>
      <c r="C82" s="1" t="s">
        <v>185</v>
      </c>
      <c r="D82" s="1" t="s">
        <v>186</v>
      </c>
      <c r="E82" s="76">
        <v>3039896.08</v>
      </c>
      <c r="F82" s="62">
        <f>'[1]Allocation 082720'!AF75</f>
        <v>3039906.83</v>
      </c>
      <c r="G82" s="47">
        <f t="shared" si="2"/>
        <v>10.75</v>
      </c>
      <c r="H82" s="27">
        <f t="shared" si="3"/>
        <v>0</v>
      </c>
      <c r="I82" s="50" t="s">
        <v>31</v>
      </c>
      <c r="J82" s="50" t="s">
        <v>31</v>
      </c>
      <c r="K82" s="9"/>
      <c r="L82" s="44"/>
      <c r="M82" s="1"/>
      <c r="N82" s="1"/>
      <c r="O82" s="1"/>
      <c r="P82" s="1"/>
    </row>
    <row r="83" spans="1:16" s="23" customFormat="1">
      <c r="A83" s="46" t="s">
        <v>175</v>
      </c>
      <c r="B83" s="1" t="s">
        <v>176</v>
      </c>
      <c r="C83" s="1" t="s">
        <v>187</v>
      </c>
      <c r="D83" s="1" t="s">
        <v>188</v>
      </c>
      <c r="E83" s="76">
        <v>2358895.65</v>
      </c>
      <c r="F83" s="62">
        <f>'[1]Allocation 082720'!AF76</f>
        <v>2358903.7200000002</v>
      </c>
      <c r="G83" s="47">
        <f t="shared" si="2"/>
        <v>8.0700000002980232</v>
      </c>
      <c r="H83" s="27">
        <f t="shared" si="3"/>
        <v>0</v>
      </c>
      <c r="I83" s="50" t="s">
        <v>31</v>
      </c>
      <c r="J83" s="50" t="s">
        <v>31</v>
      </c>
      <c r="K83" s="9"/>
      <c r="L83" s="44"/>
      <c r="M83" s="1"/>
      <c r="N83" s="1"/>
      <c r="O83" s="1"/>
      <c r="P83" s="1"/>
    </row>
    <row r="84" spans="1:16" s="23" customFormat="1">
      <c r="A84" s="46" t="s">
        <v>175</v>
      </c>
      <c r="B84" s="1" t="s">
        <v>176</v>
      </c>
      <c r="C84" s="1" t="s">
        <v>189</v>
      </c>
      <c r="D84" s="1" t="s">
        <v>190</v>
      </c>
      <c r="E84" s="76">
        <v>1349075.61</v>
      </c>
      <c r="F84" s="62">
        <f>'[1]Allocation 082720'!AF77</f>
        <v>1349080.33</v>
      </c>
      <c r="G84" s="47">
        <f t="shared" si="2"/>
        <v>4.7199999999720603</v>
      </c>
      <c r="H84" s="27">
        <f t="shared" si="3"/>
        <v>0</v>
      </c>
      <c r="I84" s="50" t="s">
        <v>31</v>
      </c>
      <c r="J84" s="50" t="s">
        <v>31</v>
      </c>
      <c r="K84" s="9"/>
      <c r="L84" s="44"/>
      <c r="M84" s="1"/>
      <c r="N84" s="1"/>
      <c r="O84" s="1"/>
      <c r="P84" s="1"/>
    </row>
    <row r="85" spans="1:16" s="23" customFormat="1">
      <c r="A85" s="46" t="s">
        <v>175</v>
      </c>
      <c r="B85" s="1" t="s">
        <v>176</v>
      </c>
      <c r="C85" s="1" t="s">
        <v>83</v>
      </c>
      <c r="D85" s="1" t="s">
        <v>191</v>
      </c>
      <c r="E85" s="76">
        <v>2496068.4700000002</v>
      </c>
      <c r="F85" s="62">
        <f>'[1]Allocation 082720'!AF78</f>
        <v>2496080.59</v>
      </c>
      <c r="G85" s="47">
        <f t="shared" si="2"/>
        <v>12.119999999646097</v>
      </c>
      <c r="H85" s="27">
        <f t="shared" si="3"/>
        <v>0</v>
      </c>
      <c r="I85" s="50" t="s">
        <v>31</v>
      </c>
      <c r="J85" s="50" t="s">
        <v>31</v>
      </c>
      <c r="K85" s="9"/>
      <c r="L85" s="44"/>
      <c r="M85" s="1"/>
      <c r="N85" s="1"/>
      <c r="O85" s="1"/>
      <c r="P85" s="1"/>
    </row>
    <row r="86" spans="1:16" s="23" customFormat="1">
      <c r="A86" s="46" t="s">
        <v>175</v>
      </c>
      <c r="B86" s="1" t="s">
        <v>176</v>
      </c>
      <c r="C86" s="1" t="s">
        <v>192</v>
      </c>
      <c r="D86" s="1" t="s">
        <v>193</v>
      </c>
      <c r="E86" s="76">
        <v>2342439.34</v>
      </c>
      <c r="F86" s="62">
        <f>'[1]Allocation 082720'!AF79</f>
        <v>2342448.75</v>
      </c>
      <c r="G86" s="47">
        <f t="shared" si="2"/>
        <v>9.4100000001490116</v>
      </c>
      <c r="H86" s="27">
        <f t="shared" si="3"/>
        <v>0</v>
      </c>
      <c r="I86" s="50" t="s">
        <v>31</v>
      </c>
      <c r="J86" s="50" t="s">
        <v>31</v>
      </c>
      <c r="K86" s="9"/>
      <c r="L86" s="44"/>
      <c r="M86" s="1"/>
      <c r="N86" s="1"/>
      <c r="O86" s="1"/>
      <c r="P86" s="1"/>
    </row>
    <row r="87" spans="1:16" s="23" customFormat="1">
      <c r="A87" s="46" t="s">
        <v>175</v>
      </c>
      <c r="B87" s="1" t="s">
        <v>176</v>
      </c>
      <c r="C87" s="1" t="s">
        <v>194</v>
      </c>
      <c r="D87" s="1" t="s">
        <v>195</v>
      </c>
      <c r="E87" s="76">
        <v>16202279.140000001</v>
      </c>
      <c r="F87" s="62">
        <f>'[1]Allocation 082720'!AF80</f>
        <v>16202342.210000001</v>
      </c>
      <c r="G87" s="47">
        <f t="shared" si="2"/>
        <v>63.070000000298023</v>
      </c>
      <c r="H87" s="27">
        <f t="shared" si="3"/>
        <v>0</v>
      </c>
      <c r="I87" s="50" t="s">
        <v>31</v>
      </c>
      <c r="J87" s="50" t="s">
        <v>31</v>
      </c>
      <c r="K87" s="9"/>
      <c r="L87" s="44"/>
      <c r="M87" s="1"/>
      <c r="N87" s="1"/>
      <c r="O87" s="1"/>
      <c r="P87" s="1"/>
    </row>
    <row r="88" spans="1:16" s="23" customFormat="1">
      <c r="A88" s="46" t="s">
        <v>175</v>
      </c>
      <c r="B88" s="1" t="s">
        <v>176</v>
      </c>
      <c r="C88" s="1" t="s">
        <v>196</v>
      </c>
      <c r="D88" s="1" t="s">
        <v>197</v>
      </c>
      <c r="E88" s="76">
        <v>632895.29</v>
      </c>
      <c r="F88" s="62">
        <f>'[1]Allocation 082720'!AF81</f>
        <v>632897.12</v>
      </c>
      <c r="G88" s="47">
        <f t="shared" si="2"/>
        <v>1.8299999999580905</v>
      </c>
      <c r="H88" s="27">
        <f t="shared" si="3"/>
        <v>0</v>
      </c>
      <c r="I88" s="50" t="s">
        <v>31</v>
      </c>
      <c r="J88" s="50" t="s">
        <v>31</v>
      </c>
      <c r="K88" s="9"/>
      <c r="L88" s="44"/>
      <c r="M88" s="1"/>
      <c r="N88" s="1"/>
      <c r="O88" s="1"/>
      <c r="P88" s="1"/>
    </row>
    <row r="89" spans="1:16" s="23" customFormat="1">
      <c r="A89" s="46" t="s">
        <v>198</v>
      </c>
      <c r="B89" s="1" t="s">
        <v>199</v>
      </c>
      <c r="C89" s="1" t="s">
        <v>50</v>
      </c>
      <c r="D89" s="1" t="s">
        <v>200</v>
      </c>
      <c r="E89" s="76">
        <v>1682900.29</v>
      </c>
      <c r="F89" s="62">
        <f>'[1]Allocation 082720'!AF82</f>
        <v>1682906.8</v>
      </c>
      <c r="G89" s="47">
        <f t="shared" si="2"/>
        <v>6.5100000000093132</v>
      </c>
      <c r="H89" s="27">
        <f t="shared" si="3"/>
        <v>0</v>
      </c>
      <c r="I89" s="50" t="s">
        <v>31</v>
      </c>
      <c r="J89" s="50" t="s">
        <v>31</v>
      </c>
      <c r="K89" s="9"/>
      <c r="L89" s="44"/>
      <c r="M89" s="1"/>
      <c r="N89" s="1"/>
      <c r="O89" s="1"/>
      <c r="P89" s="1"/>
    </row>
    <row r="90" spans="1:16" s="23" customFormat="1">
      <c r="A90" s="46" t="s">
        <v>198</v>
      </c>
      <c r="B90" s="1" t="s">
        <v>199</v>
      </c>
      <c r="C90" s="1" t="s">
        <v>81</v>
      </c>
      <c r="D90" s="1" t="s">
        <v>201</v>
      </c>
      <c r="E90" s="76">
        <v>2031991.5</v>
      </c>
      <c r="F90" s="62">
        <f>'[1]Allocation 082720'!AF83</f>
        <v>2032000.87</v>
      </c>
      <c r="G90" s="47">
        <f t="shared" si="2"/>
        <v>9.3700000001117587</v>
      </c>
      <c r="H90" s="27">
        <f t="shared" si="3"/>
        <v>0</v>
      </c>
      <c r="I90" s="50" t="s">
        <v>31</v>
      </c>
      <c r="J90" s="50" t="s">
        <v>31</v>
      </c>
      <c r="K90" s="9"/>
      <c r="L90" s="44"/>
      <c r="M90" s="1"/>
      <c r="N90" s="1"/>
      <c r="O90" s="1"/>
      <c r="P90" s="1"/>
    </row>
    <row r="91" spans="1:16" s="23" customFormat="1">
      <c r="A91" s="46" t="s">
        <v>198</v>
      </c>
      <c r="B91" s="1" t="s">
        <v>199</v>
      </c>
      <c r="C91" s="1" t="s">
        <v>40</v>
      </c>
      <c r="D91" s="1" t="s">
        <v>202</v>
      </c>
      <c r="E91" s="76">
        <v>1709991.29</v>
      </c>
      <c r="F91" s="62">
        <f>'[1]Allocation 082720'!AF84</f>
        <v>1709997.4</v>
      </c>
      <c r="G91" s="47">
        <f t="shared" si="2"/>
        <v>6.1099999998696148</v>
      </c>
      <c r="H91" s="27">
        <f t="shared" si="3"/>
        <v>0</v>
      </c>
      <c r="I91" s="50" t="s">
        <v>31</v>
      </c>
      <c r="J91" s="50" t="s">
        <v>31</v>
      </c>
      <c r="K91" s="9"/>
      <c r="L91" s="44"/>
      <c r="M91" s="1"/>
      <c r="N91" s="1"/>
      <c r="O91" s="1"/>
      <c r="P91" s="1"/>
    </row>
    <row r="92" spans="1:16" s="23" customFormat="1">
      <c r="A92" s="46" t="s">
        <v>198</v>
      </c>
      <c r="B92" s="1" t="s">
        <v>199</v>
      </c>
      <c r="C92" s="1" t="s">
        <v>203</v>
      </c>
      <c r="D92" s="1" t="s">
        <v>204</v>
      </c>
      <c r="E92" s="76">
        <v>4952129.29</v>
      </c>
      <c r="F92" s="62">
        <f>'[1]Allocation 082720'!AF85</f>
        <v>4952150.25</v>
      </c>
      <c r="G92" s="47">
        <f t="shared" si="2"/>
        <v>20.959999999962747</v>
      </c>
      <c r="H92" s="27">
        <f t="shared" si="3"/>
        <v>0</v>
      </c>
      <c r="I92" s="50" t="s">
        <v>31</v>
      </c>
      <c r="J92" s="50" t="s">
        <v>31</v>
      </c>
      <c r="K92" s="9"/>
      <c r="L92" s="44"/>
      <c r="M92" s="1"/>
      <c r="N92" s="1"/>
      <c r="O92" s="1"/>
      <c r="P92" s="1"/>
    </row>
    <row r="93" spans="1:16" s="23" customFormat="1">
      <c r="A93" s="46" t="s">
        <v>205</v>
      </c>
      <c r="B93" s="1" t="s">
        <v>206</v>
      </c>
      <c r="C93" s="1" t="s">
        <v>81</v>
      </c>
      <c r="D93" s="1" t="s">
        <v>207</v>
      </c>
      <c r="E93" s="76">
        <v>124183.33</v>
      </c>
      <c r="F93" s="62">
        <f>'[1]Allocation 082720'!AF86</f>
        <v>124183.33</v>
      </c>
      <c r="G93" s="47">
        <f t="shared" si="2"/>
        <v>0</v>
      </c>
      <c r="H93" s="27">
        <f t="shared" si="3"/>
        <v>0</v>
      </c>
      <c r="I93" s="50">
        <v>1</v>
      </c>
      <c r="J93" s="50" t="s">
        <v>31</v>
      </c>
      <c r="K93" s="9"/>
      <c r="L93" s="44"/>
      <c r="M93" s="1"/>
      <c r="N93" s="1"/>
      <c r="O93" s="1"/>
      <c r="P93" s="1"/>
    </row>
    <row r="94" spans="1:16" s="23" customFormat="1">
      <c r="A94" s="46" t="s">
        <v>205</v>
      </c>
      <c r="B94" s="1" t="s">
        <v>206</v>
      </c>
      <c r="C94" s="1" t="s">
        <v>208</v>
      </c>
      <c r="D94" s="1" t="s">
        <v>209</v>
      </c>
      <c r="E94" s="76">
        <v>456750.67</v>
      </c>
      <c r="F94" s="62">
        <f>'[1]Allocation 082720'!AF87</f>
        <v>456752.91</v>
      </c>
      <c r="G94" s="47">
        <f t="shared" si="2"/>
        <v>2.2399999999906868</v>
      </c>
      <c r="H94" s="27">
        <f t="shared" si="3"/>
        <v>0</v>
      </c>
      <c r="I94" s="50" t="s">
        <v>31</v>
      </c>
      <c r="J94" s="50" t="s">
        <v>31</v>
      </c>
      <c r="K94" s="9"/>
      <c r="L94" s="44"/>
      <c r="M94" s="1"/>
      <c r="N94" s="1"/>
      <c r="O94" s="1"/>
      <c r="P94" s="1"/>
    </row>
    <row r="95" spans="1:16" s="23" customFormat="1">
      <c r="A95" s="46" t="s">
        <v>210</v>
      </c>
      <c r="B95" s="1" t="s">
        <v>211</v>
      </c>
      <c r="C95" s="1" t="s">
        <v>212</v>
      </c>
      <c r="D95" s="1" t="s">
        <v>213</v>
      </c>
      <c r="E95" s="76">
        <v>1487333.11</v>
      </c>
      <c r="F95" s="62">
        <f>'[1]Allocation 082720'!AF88</f>
        <v>1487338.56</v>
      </c>
      <c r="G95" s="47">
        <f t="shared" si="2"/>
        <v>5.4499999999534339</v>
      </c>
      <c r="H95" s="27">
        <f t="shared" si="3"/>
        <v>0</v>
      </c>
      <c r="I95" s="50" t="s">
        <v>31</v>
      </c>
      <c r="J95" s="50" t="s">
        <v>31</v>
      </c>
      <c r="K95" s="9"/>
      <c r="L95" s="44"/>
      <c r="M95" s="1"/>
      <c r="N95" s="1"/>
      <c r="O95" s="1"/>
      <c r="P95" s="1"/>
    </row>
    <row r="96" spans="1:16" s="23" customFormat="1">
      <c r="A96" s="46" t="s">
        <v>210</v>
      </c>
      <c r="B96" s="1" t="s">
        <v>211</v>
      </c>
      <c r="C96" s="1" t="s">
        <v>81</v>
      </c>
      <c r="D96" s="1" t="s">
        <v>214</v>
      </c>
      <c r="E96" s="76">
        <v>77412121.060000002</v>
      </c>
      <c r="F96" s="62">
        <f>'[1]Allocation 082720'!AF89</f>
        <v>77412507.540000007</v>
      </c>
      <c r="G96" s="47">
        <f t="shared" si="2"/>
        <v>386.48000000417233</v>
      </c>
      <c r="H96" s="27">
        <f t="shared" si="3"/>
        <v>0</v>
      </c>
      <c r="I96" s="50" t="s">
        <v>31</v>
      </c>
      <c r="J96" s="50" t="s">
        <v>31</v>
      </c>
      <c r="K96" s="9"/>
      <c r="L96" s="44"/>
      <c r="M96" s="1"/>
      <c r="N96" s="1"/>
      <c r="O96" s="1"/>
      <c r="P96" s="1"/>
    </row>
    <row r="97" spans="1:16" s="23" customFormat="1">
      <c r="A97" s="46" t="s">
        <v>210</v>
      </c>
      <c r="B97" s="1" t="s">
        <v>211</v>
      </c>
      <c r="C97" s="1" t="s">
        <v>215</v>
      </c>
      <c r="D97" s="1" t="s">
        <v>216</v>
      </c>
      <c r="E97" s="76">
        <v>48586524.829999998</v>
      </c>
      <c r="F97" s="62">
        <f>'[1]Allocation 082720'!AF90</f>
        <v>48586792.770000003</v>
      </c>
      <c r="G97" s="47">
        <f t="shared" si="2"/>
        <v>267.94000000506639</v>
      </c>
      <c r="H97" s="27">
        <f t="shared" si="3"/>
        <v>0</v>
      </c>
      <c r="I97" s="50" t="s">
        <v>31</v>
      </c>
      <c r="J97" s="50" t="s">
        <v>31</v>
      </c>
      <c r="K97" s="9"/>
      <c r="L97" s="44"/>
      <c r="M97" s="1"/>
      <c r="N97" s="1"/>
      <c r="O97" s="1"/>
      <c r="P97" s="1"/>
    </row>
    <row r="98" spans="1:16" s="23" customFormat="1">
      <c r="A98" s="46" t="s">
        <v>210</v>
      </c>
      <c r="B98" s="1" t="s">
        <v>211</v>
      </c>
      <c r="C98" s="1" t="s">
        <v>108</v>
      </c>
      <c r="D98" s="1" t="s">
        <v>217</v>
      </c>
      <c r="E98" s="76">
        <v>10461723.279999999</v>
      </c>
      <c r="F98" s="62">
        <f>'[1]Allocation 082720'!AF91</f>
        <v>10461767.52</v>
      </c>
      <c r="G98" s="47">
        <f t="shared" si="2"/>
        <v>44.240000000223517</v>
      </c>
      <c r="H98" s="27">
        <f t="shared" si="3"/>
        <v>0</v>
      </c>
      <c r="I98" s="50" t="s">
        <v>31</v>
      </c>
      <c r="J98" s="50" t="s">
        <v>31</v>
      </c>
      <c r="K98" s="9"/>
      <c r="L98" s="44"/>
      <c r="M98" s="1"/>
      <c r="N98" s="1"/>
      <c r="O98" s="1"/>
      <c r="P98" s="1"/>
    </row>
    <row r="99" spans="1:16" s="23" customFormat="1">
      <c r="A99" s="46" t="s">
        <v>210</v>
      </c>
      <c r="B99" s="1" t="s">
        <v>211</v>
      </c>
      <c r="C99" s="1" t="s">
        <v>151</v>
      </c>
      <c r="D99" s="1" t="s">
        <v>218</v>
      </c>
      <c r="E99" s="76">
        <v>4095309.15</v>
      </c>
      <c r="F99" s="62">
        <f>'[1]Allocation 082720'!AF92</f>
        <v>4095325.45</v>
      </c>
      <c r="G99" s="47">
        <f t="shared" si="2"/>
        <v>16.300000000279397</v>
      </c>
      <c r="H99" s="27">
        <f t="shared" si="3"/>
        <v>0</v>
      </c>
      <c r="I99" s="50" t="s">
        <v>31</v>
      </c>
      <c r="J99" s="50" t="s">
        <v>31</v>
      </c>
      <c r="K99" s="9"/>
      <c r="L99" s="44"/>
      <c r="M99" s="1"/>
      <c r="N99" s="1"/>
      <c r="O99" s="1"/>
      <c r="P99" s="1"/>
    </row>
    <row r="100" spans="1:16" s="23" customFormat="1">
      <c r="A100" s="46" t="s">
        <v>210</v>
      </c>
      <c r="B100" s="1" t="s">
        <v>211</v>
      </c>
      <c r="C100" s="1" t="s">
        <v>219</v>
      </c>
      <c r="D100" s="1" t="s">
        <v>220</v>
      </c>
      <c r="E100" s="76">
        <v>5416041.1699999999</v>
      </c>
      <c r="F100" s="62">
        <f>'[1]Allocation 082720'!AF93</f>
        <v>5416062.2699999996</v>
      </c>
      <c r="G100" s="47">
        <f t="shared" si="2"/>
        <v>21.099999999627471</v>
      </c>
      <c r="H100" s="27">
        <f t="shared" si="3"/>
        <v>0</v>
      </c>
      <c r="I100" s="50" t="s">
        <v>31</v>
      </c>
      <c r="J100" s="50" t="s">
        <v>31</v>
      </c>
      <c r="K100" s="9"/>
      <c r="L100" s="44"/>
      <c r="M100" s="1"/>
      <c r="N100" s="1"/>
      <c r="O100" s="1"/>
      <c r="P100" s="1"/>
    </row>
    <row r="101" spans="1:16" s="23" customFormat="1">
      <c r="A101" s="46" t="s">
        <v>221</v>
      </c>
      <c r="B101" s="1" t="s">
        <v>222</v>
      </c>
      <c r="C101" s="1" t="s">
        <v>223</v>
      </c>
      <c r="D101" s="1" t="s">
        <v>224</v>
      </c>
      <c r="E101" s="76">
        <v>1076233</v>
      </c>
      <c r="F101" s="62">
        <f>'[1]Allocation 082720'!AF94</f>
        <v>1076236.8999999999</v>
      </c>
      <c r="G101" s="47">
        <f t="shared" si="2"/>
        <v>3.8999999999068677</v>
      </c>
      <c r="H101" s="27">
        <f t="shared" si="3"/>
        <v>0</v>
      </c>
      <c r="I101" s="50" t="s">
        <v>31</v>
      </c>
      <c r="J101" s="50" t="s">
        <v>31</v>
      </c>
      <c r="K101" s="9"/>
      <c r="L101" s="44"/>
      <c r="M101" s="1"/>
      <c r="N101" s="1"/>
      <c r="O101" s="1"/>
      <c r="P101" s="1"/>
    </row>
    <row r="102" spans="1:16" s="23" customFormat="1">
      <c r="A102" s="46" t="s">
        <v>221</v>
      </c>
      <c r="B102" s="1" t="s">
        <v>222</v>
      </c>
      <c r="C102" s="1" t="s">
        <v>50</v>
      </c>
      <c r="D102" s="1" t="s">
        <v>225</v>
      </c>
      <c r="E102" s="76">
        <v>665492.4</v>
      </c>
      <c r="F102" s="62">
        <f>'[1]Allocation 082720'!AF95</f>
        <v>665492.4</v>
      </c>
      <c r="G102" s="47">
        <f t="shared" si="2"/>
        <v>0</v>
      </c>
      <c r="H102" s="27">
        <f t="shared" si="3"/>
        <v>0</v>
      </c>
      <c r="I102" s="50">
        <v>1</v>
      </c>
      <c r="J102" s="50" t="s">
        <v>31</v>
      </c>
      <c r="K102" s="9"/>
      <c r="L102" s="44"/>
      <c r="M102" s="1"/>
      <c r="N102" s="1"/>
      <c r="O102" s="1"/>
      <c r="P102" s="1"/>
    </row>
    <row r="103" spans="1:16" s="23" customFormat="1">
      <c r="A103" s="46" t="s">
        <v>221</v>
      </c>
      <c r="B103" s="1" t="s">
        <v>222</v>
      </c>
      <c r="C103" s="1" t="s">
        <v>81</v>
      </c>
      <c r="D103" s="1" t="s">
        <v>226</v>
      </c>
      <c r="E103" s="76">
        <v>740658.64</v>
      </c>
      <c r="F103" s="62">
        <f>'[1]Allocation 082720'!AF96</f>
        <v>740663.6</v>
      </c>
      <c r="G103" s="47">
        <f t="shared" si="2"/>
        <v>4.9599999999627471</v>
      </c>
      <c r="H103" s="27">
        <f t="shared" si="3"/>
        <v>0</v>
      </c>
      <c r="I103" s="50" t="s">
        <v>31</v>
      </c>
      <c r="J103" s="50" t="s">
        <v>31</v>
      </c>
      <c r="K103" s="9"/>
      <c r="L103" s="44"/>
      <c r="M103" s="1"/>
      <c r="N103" s="1"/>
      <c r="O103" s="1"/>
      <c r="P103" s="1"/>
    </row>
    <row r="104" spans="1:16" s="23" customFormat="1">
      <c r="A104" s="46" t="s">
        <v>227</v>
      </c>
      <c r="B104" s="1" t="s">
        <v>228</v>
      </c>
      <c r="C104" s="1" t="s">
        <v>229</v>
      </c>
      <c r="D104" s="1" t="s">
        <v>230</v>
      </c>
      <c r="E104" s="76">
        <v>1329198.03</v>
      </c>
      <c r="F104" s="62">
        <f>'[1]Allocation 082720'!AF97</f>
        <v>1329203.3600000001</v>
      </c>
      <c r="G104" s="47">
        <f t="shared" si="2"/>
        <v>5.3300000000745058</v>
      </c>
      <c r="H104" s="27">
        <f t="shared" si="3"/>
        <v>0</v>
      </c>
      <c r="I104" s="50" t="s">
        <v>31</v>
      </c>
      <c r="J104" s="50" t="s">
        <v>31</v>
      </c>
      <c r="K104" s="9"/>
      <c r="L104" s="44"/>
      <c r="M104" s="1"/>
      <c r="N104" s="1"/>
      <c r="O104" s="1"/>
      <c r="P104" s="1"/>
    </row>
    <row r="105" spans="1:16" s="23" customFormat="1">
      <c r="A105" s="46" t="s">
        <v>227</v>
      </c>
      <c r="B105" s="1" t="s">
        <v>228</v>
      </c>
      <c r="C105" s="1" t="s">
        <v>231</v>
      </c>
      <c r="D105" s="1" t="s">
        <v>232</v>
      </c>
      <c r="E105" s="76">
        <v>2627286.65</v>
      </c>
      <c r="F105" s="62">
        <f>'[1]Allocation 082720'!AF98</f>
        <v>2627296.06</v>
      </c>
      <c r="G105" s="47">
        <f t="shared" si="2"/>
        <v>9.4100000001490116</v>
      </c>
      <c r="H105" s="27">
        <f t="shared" si="3"/>
        <v>0</v>
      </c>
      <c r="I105" s="50" t="s">
        <v>31</v>
      </c>
      <c r="J105" s="50" t="s">
        <v>31</v>
      </c>
      <c r="K105" s="9"/>
      <c r="L105" s="44"/>
      <c r="M105" s="1"/>
      <c r="N105" s="1"/>
      <c r="O105" s="1"/>
      <c r="P105" s="1"/>
    </row>
    <row r="106" spans="1:16" s="23" customFormat="1">
      <c r="A106" s="46" t="s">
        <v>227</v>
      </c>
      <c r="B106" s="1" t="s">
        <v>228</v>
      </c>
      <c r="C106" s="1" t="s">
        <v>50</v>
      </c>
      <c r="D106" s="1" t="s">
        <v>233</v>
      </c>
      <c r="E106" s="76">
        <v>5632185.9900000002</v>
      </c>
      <c r="F106" s="62">
        <f>'[1]Allocation 082720'!AF99</f>
        <v>5632217.5499999998</v>
      </c>
      <c r="G106" s="47">
        <f t="shared" si="2"/>
        <v>31.559999999590218</v>
      </c>
      <c r="H106" s="27">
        <f t="shared" si="3"/>
        <v>0</v>
      </c>
      <c r="I106" s="50" t="s">
        <v>31</v>
      </c>
      <c r="J106" s="50" t="s">
        <v>31</v>
      </c>
      <c r="K106" s="9"/>
      <c r="L106" s="44"/>
      <c r="M106" s="1"/>
      <c r="N106" s="1"/>
      <c r="O106" s="1"/>
      <c r="P106" s="1"/>
    </row>
    <row r="107" spans="1:16" s="23" customFormat="1">
      <c r="A107" s="46" t="s">
        <v>227</v>
      </c>
      <c r="B107" s="1" t="s">
        <v>228</v>
      </c>
      <c r="C107" s="1" t="s">
        <v>81</v>
      </c>
      <c r="D107" s="1" t="s">
        <v>234</v>
      </c>
      <c r="E107" s="76">
        <v>975441.5</v>
      </c>
      <c r="F107" s="62">
        <f>'[1]Allocation 082720'!AF100</f>
        <v>975445.49</v>
      </c>
      <c r="G107" s="47">
        <f t="shared" si="2"/>
        <v>3.9899999999906868</v>
      </c>
      <c r="H107" s="27">
        <f t="shared" si="3"/>
        <v>0</v>
      </c>
      <c r="I107" s="50" t="s">
        <v>31</v>
      </c>
      <c r="J107" s="50" t="s">
        <v>31</v>
      </c>
      <c r="K107" s="9"/>
      <c r="L107" s="44"/>
      <c r="M107" s="1"/>
      <c r="N107" s="1"/>
      <c r="O107" s="1"/>
      <c r="P107" s="1"/>
    </row>
    <row r="108" spans="1:16" s="23" customFormat="1">
      <c r="A108" s="46" t="s">
        <v>227</v>
      </c>
      <c r="B108" s="1" t="s">
        <v>228</v>
      </c>
      <c r="C108" s="1" t="s">
        <v>103</v>
      </c>
      <c r="D108" s="1" t="s">
        <v>235</v>
      </c>
      <c r="E108" s="76">
        <v>1463529.67</v>
      </c>
      <c r="F108" s="62">
        <f>'[1]Allocation 082720'!AF101</f>
        <v>1463535.83</v>
      </c>
      <c r="G108" s="47">
        <f t="shared" si="2"/>
        <v>6.1600000001490116</v>
      </c>
      <c r="H108" s="27">
        <f t="shared" si="3"/>
        <v>0</v>
      </c>
      <c r="I108" s="50" t="s">
        <v>31</v>
      </c>
      <c r="J108" s="50" t="s">
        <v>31</v>
      </c>
      <c r="K108" s="9"/>
      <c r="L108" s="44"/>
      <c r="M108" s="1"/>
      <c r="N108" s="1"/>
      <c r="O108" s="1"/>
      <c r="P108" s="1"/>
    </row>
    <row r="109" spans="1:16" s="23" customFormat="1">
      <c r="A109" s="46" t="s">
        <v>227</v>
      </c>
      <c r="B109" s="1" t="s">
        <v>228</v>
      </c>
      <c r="C109" s="1" t="s">
        <v>40</v>
      </c>
      <c r="D109" s="1" t="s">
        <v>236</v>
      </c>
      <c r="E109" s="76">
        <v>1071644.23</v>
      </c>
      <c r="F109" s="62">
        <f>'[1]Allocation 082720'!AF102</f>
        <v>1071649.71</v>
      </c>
      <c r="G109" s="47">
        <f t="shared" si="2"/>
        <v>5.4799999999813735</v>
      </c>
      <c r="H109" s="27">
        <f t="shared" si="3"/>
        <v>0</v>
      </c>
      <c r="I109" s="50" t="s">
        <v>31</v>
      </c>
      <c r="J109" s="50" t="s">
        <v>31</v>
      </c>
      <c r="K109" s="9"/>
      <c r="L109" s="44"/>
      <c r="M109" s="1"/>
      <c r="N109" s="1"/>
      <c r="O109" s="1"/>
      <c r="P109" s="1"/>
    </row>
    <row r="110" spans="1:16" s="23" customFormat="1">
      <c r="A110" s="46" t="s">
        <v>227</v>
      </c>
      <c r="B110" s="1" t="s">
        <v>228</v>
      </c>
      <c r="C110" s="1" t="s">
        <v>237</v>
      </c>
      <c r="D110" s="1" t="s">
        <v>238</v>
      </c>
      <c r="E110" s="76">
        <v>54611828.210000001</v>
      </c>
      <c r="F110" s="62">
        <f>'[1]Allocation 082720'!AF103</f>
        <v>54612054.729999997</v>
      </c>
      <c r="G110" s="47">
        <f t="shared" si="2"/>
        <v>226.51999999582767</v>
      </c>
      <c r="H110" s="27">
        <f t="shared" si="3"/>
        <v>0</v>
      </c>
      <c r="I110" s="50" t="s">
        <v>31</v>
      </c>
      <c r="J110" s="50" t="s">
        <v>31</v>
      </c>
      <c r="K110" s="9"/>
      <c r="L110" s="44"/>
      <c r="M110" s="1"/>
      <c r="N110" s="1"/>
      <c r="O110" s="1"/>
      <c r="P110" s="1"/>
    </row>
    <row r="111" spans="1:16" s="23" customFormat="1">
      <c r="A111" s="46" t="s">
        <v>227</v>
      </c>
      <c r="B111" s="1" t="s">
        <v>228</v>
      </c>
      <c r="C111" s="1" t="s">
        <v>91</v>
      </c>
      <c r="D111" s="1" t="s">
        <v>239</v>
      </c>
      <c r="E111" s="76">
        <v>1724533.12</v>
      </c>
      <c r="F111" s="62">
        <f>'[1]Allocation 082720'!AF104</f>
        <v>1724540.55</v>
      </c>
      <c r="G111" s="47">
        <f t="shared" si="2"/>
        <v>7.4299999999348074</v>
      </c>
      <c r="H111" s="27">
        <f t="shared" si="3"/>
        <v>0</v>
      </c>
      <c r="I111" s="50" t="s">
        <v>31</v>
      </c>
      <c r="J111" s="50" t="s">
        <v>31</v>
      </c>
      <c r="K111" s="9"/>
      <c r="L111" s="44"/>
      <c r="M111" s="1"/>
      <c r="N111" s="1"/>
      <c r="O111" s="1"/>
      <c r="P111" s="1"/>
    </row>
    <row r="112" spans="1:16" s="23" customFormat="1">
      <c r="A112" s="46" t="s">
        <v>227</v>
      </c>
      <c r="B112" s="1" t="s">
        <v>228</v>
      </c>
      <c r="C112" s="1" t="s">
        <v>192</v>
      </c>
      <c r="D112" s="1" t="s">
        <v>240</v>
      </c>
      <c r="E112" s="76">
        <v>8749969.0999999996</v>
      </c>
      <c r="F112" s="62">
        <f>'[1]Allocation 082720'!AF105</f>
        <v>8750005.5299999993</v>
      </c>
      <c r="G112" s="47">
        <f t="shared" si="2"/>
        <v>36.429999999701977</v>
      </c>
      <c r="H112" s="27">
        <f t="shared" si="3"/>
        <v>0</v>
      </c>
      <c r="I112" s="50" t="s">
        <v>31</v>
      </c>
      <c r="J112" s="50" t="s">
        <v>31</v>
      </c>
      <c r="K112" s="9"/>
      <c r="L112" s="44"/>
      <c r="M112" s="1"/>
      <c r="N112" s="1"/>
      <c r="O112" s="1"/>
      <c r="P112" s="1"/>
    </row>
    <row r="113" spans="1:16" s="23" customFormat="1">
      <c r="A113" s="46" t="s">
        <v>227</v>
      </c>
      <c r="B113" s="1" t="s">
        <v>228</v>
      </c>
      <c r="C113" s="1" t="s">
        <v>241</v>
      </c>
      <c r="D113" s="1" t="s">
        <v>242</v>
      </c>
      <c r="E113" s="76">
        <v>1137105.4099999999</v>
      </c>
      <c r="F113" s="62">
        <f>'[1]Allocation 082720'!AF106</f>
        <v>1137110.75</v>
      </c>
      <c r="G113" s="47">
        <f t="shared" si="2"/>
        <v>5.340000000083819</v>
      </c>
      <c r="H113" s="27">
        <f t="shared" si="3"/>
        <v>0</v>
      </c>
      <c r="I113" s="50" t="s">
        <v>31</v>
      </c>
      <c r="J113" s="50" t="s">
        <v>31</v>
      </c>
      <c r="K113" s="9"/>
      <c r="L113" s="44"/>
      <c r="M113" s="1"/>
      <c r="N113" s="1"/>
      <c r="O113" s="1"/>
      <c r="P113" s="1"/>
    </row>
    <row r="114" spans="1:16" s="23" customFormat="1">
      <c r="A114" s="46" t="s">
        <v>243</v>
      </c>
      <c r="B114" s="1" t="s">
        <v>244</v>
      </c>
      <c r="C114" s="1" t="s">
        <v>50</v>
      </c>
      <c r="D114" s="1" t="s">
        <v>245</v>
      </c>
      <c r="E114" s="76">
        <v>2267801.7599999998</v>
      </c>
      <c r="F114" s="62">
        <f>'[1]Allocation 082720'!AF107</f>
        <v>2267811.9300000002</v>
      </c>
      <c r="G114" s="47">
        <f t="shared" si="2"/>
        <v>10.170000000391155</v>
      </c>
      <c r="H114" s="27">
        <f t="shared" si="3"/>
        <v>0</v>
      </c>
      <c r="I114" s="50" t="s">
        <v>31</v>
      </c>
      <c r="J114" s="50" t="s">
        <v>31</v>
      </c>
      <c r="K114" s="9"/>
      <c r="L114" s="44"/>
      <c r="M114" s="1"/>
      <c r="N114" s="1"/>
      <c r="O114" s="1"/>
      <c r="P114" s="1"/>
    </row>
    <row r="115" spans="1:16" s="23" customFormat="1">
      <c r="A115" s="46" t="s">
        <v>243</v>
      </c>
      <c r="B115" s="1" t="s">
        <v>244</v>
      </c>
      <c r="C115" s="1" t="s">
        <v>246</v>
      </c>
      <c r="D115" s="1" t="s">
        <v>247</v>
      </c>
      <c r="E115" s="76">
        <v>783441.19</v>
      </c>
      <c r="F115" s="62">
        <f>'[1]Allocation 082720'!AF108</f>
        <v>783444.94</v>
      </c>
      <c r="G115" s="47">
        <f t="shared" si="2"/>
        <v>3.75</v>
      </c>
      <c r="H115" s="27">
        <f t="shared" si="3"/>
        <v>0</v>
      </c>
      <c r="I115" s="50" t="s">
        <v>31</v>
      </c>
      <c r="J115" s="50" t="s">
        <v>31</v>
      </c>
      <c r="K115" s="9"/>
      <c r="L115" s="44"/>
      <c r="M115" s="1"/>
      <c r="N115" s="1"/>
      <c r="O115" s="1"/>
      <c r="P115" s="1"/>
    </row>
    <row r="116" spans="1:16" s="23" customFormat="1">
      <c r="A116" s="46" t="s">
        <v>243</v>
      </c>
      <c r="B116" s="1" t="s">
        <v>244</v>
      </c>
      <c r="C116" s="1" t="s">
        <v>248</v>
      </c>
      <c r="D116" s="1" t="s">
        <v>249</v>
      </c>
      <c r="E116" s="76">
        <v>845019.19</v>
      </c>
      <c r="F116" s="62">
        <f>'[1]Allocation 082720'!AF109</f>
        <v>845023.24</v>
      </c>
      <c r="G116" s="47">
        <f t="shared" si="2"/>
        <v>4.0500000000465661</v>
      </c>
      <c r="H116" s="27">
        <f t="shared" si="3"/>
        <v>0</v>
      </c>
      <c r="I116" s="50" t="s">
        <v>31</v>
      </c>
      <c r="J116" s="50" t="s">
        <v>31</v>
      </c>
      <c r="K116" s="9"/>
      <c r="L116" s="44"/>
      <c r="M116" s="1"/>
      <c r="N116" s="1"/>
      <c r="O116" s="1"/>
      <c r="P116" s="1"/>
    </row>
    <row r="117" spans="1:16" s="23" customFormat="1">
      <c r="A117" s="46" t="s">
        <v>250</v>
      </c>
      <c r="B117" s="1" t="s">
        <v>251</v>
      </c>
      <c r="C117" s="1" t="s">
        <v>252</v>
      </c>
      <c r="D117" s="1" t="s">
        <v>253</v>
      </c>
      <c r="E117" s="76">
        <v>6132.87</v>
      </c>
      <c r="F117" s="62">
        <f>'[1]Allocation 082720'!AF110</f>
        <v>6132.87</v>
      </c>
      <c r="G117" s="47">
        <f t="shared" si="2"/>
        <v>0</v>
      </c>
      <c r="H117" s="27">
        <f t="shared" si="3"/>
        <v>0</v>
      </c>
      <c r="I117" s="50">
        <v>1</v>
      </c>
      <c r="J117" s="50">
        <v>1</v>
      </c>
      <c r="K117" s="9"/>
      <c r="L117" s="44"/>
      <c r="M117" s="1"/>
      <c r="N117" s="1"/>
      <c r="O117" s="1"/>
      <c r="P117" s="1"/>
    </row>
    <row r="118" spans="1:16" s="23" customFormat="1">
      <c r="A118" s="46" t="s">
        <v>250</v>
      </c>
      <c r="B118" s="1" t="s">
        <v>251</v>
      </c>
      <c r="C118" s="1" t="s">
        <v>83</v>
      </c>
      <c r="D118" s="1" t="s">
        <v>254</v>
      </c>
      <c r="E118" s="76">
        <v>639201.01</v>
      </c>
      <c r="F118" s="62">
        <f>'[1]Allocation 082720'!AF111</f>
        <v>639211.15</v>
      </c>
      <c r="G118" s="47">
        <f t="shared" si="2"/>
        <v>10.14000000001397</v>
      </c>
      <c r="H118" s="27">
        <f t="shared" si="3"/>
        <v>0</v>
      </c>
      <c r="I118" s="50" t="s">
        <v>31</v>
      </c>
      <c r="J118" s="50" t="s">
        <v>31</v>
      </c>
      <c r="K118" s="9"/>
      <c r="L118" s="44"/>
      <c r="M118" s="1"/>
      <c r="N118" s="1"/>
      <c r="O118" s="1"/>
      <c r="P118" s="1"/>
    </row>
    <row r="119" spans="1:16" s="23" customFormat="1">
      <c r="A119" s="46" t="s">
        <v>250</v>
      </c>
      <c r="B119" s="1" t="s">
        <v>251</v>
      </c>
      <c r="C119" s="1" t="s">
        <v>255</v>
      </c>
      <c r="D119" s="1" t="s">
        <v>256</v>
      </c>
      <c r="E119" s="76">
        <v>1501502.16</v>
      </c>
      <c r="F119" s="62">
        <f>'[1]Allocation 082720'!AF112</f>
        <v>1501508.85</v>
      </c>
      <c r="G119" s="47">
        <f t="shared" si="2"/>
        <v>6.6900000001769513</v>
      </c>
      <c r="H119" s="27">
        <f t="shared" si="3"/>
        <v>0</v>
      </c>
      <c r="I119" s="50" t="s">
        <v>31</v>
      </c>
      <c r="J119" s="50" t="s">
        <v>31</v>
      </c>
      <c r="K119" s="9"/>
      <c r="L119" s="44"/>
      <c r="M119" s="1"/>
      <c r="N119" s="1"/>
      <c r="O119" s="1"/>
      <c r="P119" s="1"/>
    </row>
    <row r="120" spans="1:16" s="23" customFormat="1">
      <c r="A120" s="46" t="s">
        <v>250</v>
      </c>
      <c r="B120" s="1" t="s">
        <v>251</v>
      </c>
      <c r="C120" s="1" t="s">
        <v>119</v>
      </c>
      <c r="D120" s="1" t="s">
        <v>257</v>
      </c>
      <c r="E120" s="76">
        <v>737447.59</v>
      </c>
      <c r="F120" s="62">
        <f>'[1]Allocation 082720'!AF113</f>
        <v>737451.48</v>
      </c>
      <c r="G120" s="47">
        <f t="shared" si="2"/>
        <v>3.8900000000139698</v>
      </c>
      <c r="H120" s="27">
        <f t="shared" si="3"/>
        <v>0</v>
      </c>
      <c r="I120" s="50" t="s">
        <v>31</v>
      </c>
      <c r="J120" s="50" t="s">
        <v>31</v>
      </c>
      <c r="K120" s="9"/>
      <c r="L120" s="44"/>
      <c r="M120" s="1"/>
      <c r="N120" s="1"/>
      <c r="O120" s="1"/>
      <c r="P120" s="1"/>
    </row>
    <row r="121" spans="1:16" s="23" customFormat="1">
      <c r="A121" s="46" t="s">
        <v>250</v>
      </c>
      <c r="B121" s="1" t="s">
        <v>251</v>
      </c>
      <c r="C121" s="1" t="s">
        <v>258</v>
      </c>
      <c r="D121" s="1" t="s">
        <v>259</v>
      </c>
      <c r="E121" s="76">
        <v>5686682.96</v>
      </c>
      <c r="F121" s="62">
        <f>'[1]Allocation 082720'!AF114</f>
        <v>5686707.6799999997</v>
      </c>
      <c r="G121" s="47">
        <f t="shared" si="2"/>
        <v>24.71999999973923</v>
      </c>
      <c r="H121" s="27">
        <f t="shared" si="3"/>
        <v>0</v>
      </c>
      <c r="I121" s="50" t="s">
        <v>31</v>
      </c>
      <c r="J121" s="50" t="s">
        <v>31</v>
      </c>
      <c r="K121" s="9"/>
      <c r="L121" s="44"/>
      <c r="M121" s="1"/>
      <c r="N121" s="1"/>
      <c r="O121" s="1"/>
      <c r="P121" s="1"/>
    </row>
    <row r="122" spans="1:16" s="23" customFormat="1">
      <c r="A122" s="46" t="s">
        <v>260</v>
      </c>
      <c r="B122" s="1" t="s">
        <v>261</v>
      </c>
      <c r="C122" s="1" t="s">
        <v>262</v>
      </c>
      <c r="D122" s="1" t="s">
        <v>263</v>
      </c>
      <c r="E122" s="76">
        <v>3965956.46</v>
      </c>
      <c r="F122" s="62">
        <f>'[1]Allocation 082720'!AF115</f>
        <v>3965970.38</v>
      </c>
      <c r="G122" s="47">
        <f t="shared" si="2"/>
        <v>13.919999999925494</v>
      </c>
      <c r="H122" s="27">
        <f t="shared" si="3"/>
        <v>0</v>
      </c>
      <c r="I122" s="50" t="s">
        <v>31</v>
      </c>
      <c r="J122" s="50" t="s">
        <v>31</v>
      </c>
      <c r="K122" s="9"/>
      <c r="L122" s="44"/>
      <c r="M122" s="1"/>
      <c r="N122" s="1"/>
      <c r="O122" s="1"/>
      <c r="P122" s="1"/>
    </row>
    <row r="123" spans="1:16" s="23" customFormat="1">
      <c r="A123" s="46" t="s">
        <v>260</v>
      </c>
      <c r="B123" s="1" t="s">
        <v>261</v>
      </c>
      <c r="C123" s="1" t="s">
        <v>264</v>
      </c>
      <c r="D123" s="1" t="s">
        <v>265</v>
      </c>
      <c r="E123" s="76">
        <v>106449.91</v>
      </c>
      <c r="F123" s="62">
        <f>'[1]Allocation 082720'!AF116</f>
        <v>106450.9</v>
      </c>
      <c r="G123" s="47">
        <f t="shared" si="2"/>
        <v>0.98999999999068677</v>
      </c>
      <c r="H123" s="27">
        <f t="shared" si="3"/>
        <v>0</v>
      </c>
      <c r="I123" s="50" t="s">
        <v>31</v>
      </c>
      <c r="J123" s="50" t="s">
        <v>31</v>
      </c>
      <c r="K123" s="9"/>
      <c r="L123" s="44"/>
      <c r="M123" s="1"/>
      <c r="N123" s="1"/>
      <c r="O123" s="1"/>
      <c r="P123" s="1"/>
    </row>
    <row r="124" spans="1:16" s="23" customFormat="1">
      <c r="A124" s="46" t="s">
        <v>260</v>
      </c>
      <c r="B124" s="1" t="s">
        <v>261</v>
      </c>
      <c r="C124" s="1" t="s">
        <v>185</v>
      </c>
      <c r="D124" s="1" t="s">
        <v>266</v>
      </c>
      <c r="E124" s="76">
        <v>1179239.3999999999</v>
      </c>
      <c r="F124" s="62">
        <f>'[1]Allocation 082720'!AF117</f>
        <v>1179244</v>
      </c>
      <c r="G124" s="47">
        <f t="shared" si="2"/>
        <v>4.6000000000931323</v>
      </c>
      <c r="H124" s="27">
        <f t="shared" si="3"/>
        <v>0</v>
      </c>
      <c r="I124" s="50" t="s">
        <v>31</v>
      </c>
      <c r="J124" s="50" t="s">
        <v>31</v>
      </c>
      <c r="K124" s="9"/>
      <c r="L124" s="44"/>
      <c r="M124" s="1"/>
      <c r="N124" s="1"/>
      <c r="O124" s="1"/>
      <c r="P124" s="1"/>
    </row>
    <row r="125" spans="1:16" s="23" customFormat="1">
      <c r="A125" s="46" t="s">
        <v>260</v>
      </c>
      <c r="B125" s="1" t="s">
        <v>261</v>
      </c>
      <c r="C125" s="1" t="s">
        <v>267</v>
      </c>
      <c r="D125" s="1" t="s">
        <v>268</v>
      </c>
      <c r="E125" s="76">
        <v>1166951.4099999999</v>
      </c>
      <c r="F125" s="62">
        <f>'[1]Allocation 082720'!AF118</f>
        <v>1166957.3</v>
      </c>
      <c r="G125" s="47">
        <f t="shared" si="2"/>
        <v>5.8900000001303852</v>
      </c>
      <c r="H125" s="27">
        <f t="shared" si="3"/>
        <v>0</v>
      </c>
      <c r="I125" s="50" t="s">
        <v>31</v>
      </c>
      <c r="J125" s="50" t="s">
        <v>31</v>
      </c>
      <c r="K125" s="9"/>
      <c r="L125" s="44"/>
      <c r="M125" s="1"/>
      <c r="N125" s="1"/>
      <c r="O125" s="1"/>
      <c r="P125" s="1"/>
    </row>
    <row r="126" spans="1:16" s="23" customFormat="1">
      <c r="A126" s="46" t="s">
        <v>260</v>
      </c>
      <c r="B126" s="1" t="s">
        <v>261</v>
      </c>
      <c r="C126" s="1" t="s">
        <v>81</v>
      </c>
      <c r="D126" s="1" t="s">
        <v>269</v>
      </c>
      <c r="E126" s="76">
        <v>6907469.3600000003</v>
      </c>
      <c r="F126" s="62">
        <f>'[1]Allocation 082720'!AF119</f>
        <v>6907498.3300000001</v>
      </c>
      <c r="G126" s="47">
        <f t="shared" si="2"/>
        <v>28.96999999973923</v>
      </c>
      <c r="H126" s="27">
        <f t="shared" si="3"/>
        <v>0</v>
      </c>
      <c r="I126" s="50" t="s">
        <v>31</v>
      </c>
      <c r="J126" s="50" t="s">
        <v>31</v>
      </c>
      <c r="K126" s="9"/>
      <c r="L126" s="44"/>
      <c r="M126" s="1"/>
      <c r="N126" s="1"/>
      <c r="O126" s="1"/>
      <c r="P126" s="1"/>
    </row>
    <row r="127" spans="1:16" s="23" customFormat="1">
      <c r="A127" s="46" t="s">
        <v>260</v>
      </c>
      <c r="B127" s="1" t="s">
        <v>261</v>
      </c>
      <c r="C127" s="1" t="s">
        <v>103</v>
      </c>
      <c r="D127" s="1" t="s">
        <v>270</v>
      </c>
      <c r="E127" s="76">
        <v>5729447.9199999999</v>
      </c>
      <c r="F127" s="62">
        <f>'[1]Allocation 082720'!AF120</f>
        <v>5729471.9199999999</v>
      </c>
      <c r="G127" s="47">
        <f t="shared" si="2"/>
        <v>24</v>
      </c>
      <c r="H127" s="27">
        <f t="shared" si="3"/>
        <v>0</v>
      </c>
      <c r="I127" s="50" t="s">
        <v>31</v>
      </c>
      <c r="J127" s="50" t="s">
        <v>31</v>
      </c>
      <c r="K127" s="9"/>
      <c r="L127" s="44"/>
      <c r="M127" s="1"/>
      <c r="N127" s="1"/>
      <c r="O127" s="1"/>
      <c r="P127" s="1"/>
    </row>
    <row r="128" spans="1:16" s="23" customFormat="1">
      <c r="A128" s="46" t="s">
        <v>260</v>
      </c>
      <c r="B128" s="1" t="s">
        <v>261</v>
      </c>
      <c r="C128" s="1" t="s">
        <v>106</v>
      </c>
      <c r="D128" s="1" t="s">
        <v>271</v>
      </c>
      <c r="E128" s="76">
        <v>2173455.2400000002</v>
      </c>
      <c r="F128" s="62">
        <f>'[1]Allocation 082720'!AF121</f>
        <v>2173464.7200000002</v>
      </c>
      <c r="G128" s="47">
        <f t="shared" si="2"/>
        <v>9.4799999999813735</v>
      </c>
      <c r="H128" s="27">
        <f t="shared" si="3"/>
        <v>0</v>
      </c>
      <c r="I128" s="50" t="s">
        <v>31</v>
      </c>
      <c r="J128" s="50" t="s">
        <v>31</v>
      </c>
      <c r="K128" s="9"/>
      <c r="L128" s="44"/>
      <c r="M128" s="1"/>
      <c r="N128" s="1"/>
      <c r="O128" s="1"/>
      <c r="P128" s="1"/>
    </row>
    <row r="129" spans="1:16" s="23" customFormat="1">
      <c r="A129" s="46" t="s">
        <v>260</v>
      </c>
      <c r="B129" s="1" t="s">
        <v>261</v>
      </c>
      <c r="C129" s="1" t="s">
        <v>255</v>
      </c>
      <c r="D129" s="1" t="s">
        <v>272</v>
      </c>
      <c r="E129" s="76">
        <v>909353.32</v>
      </c>
      <c r="F129" s="62">
        <f>'[1]Allocation 082720'!AF122</f>
        <v>909358.21</v>
      </c>
      <c r="G129" s="47">
        <f t="shared" si="2"/>
        <v>4.8900000000139698</v>
      </c>
      <c r="H129" s="27">
        <f t="shared" si="3"/>
        <v>0</v>
      </c>
      <c r="I129" s="50" t="s">
        <v>31</v>
      </c>
      <c r="J129" s="50" t="s">
        <v>31</v>
      </c>
      <c r="K129" s="9"/>
      <c r="L129" s="44"/>
      <c r="M129" s="1"/>
      <c r="N129" s="1"/>
      <c r="O129" s="1"/>
      <c r="P129" s="1"/>
    </row>
    <row r="130" spans="1:16" s="23" customFormat="1">
      <c r="A130" s="46" t="s">
        <v>260</v>
      </c>
      <c r="B130" s="1" t="s">
        <v>261</v>
      </c>
      <c r="C130" s="1" t="s">
        <v>273</v>
      </c>
      <c r="D130" s="1" t="s">
        <v>274</v>
      </c>
      <c r="E130" s="76">
        <v>2704249.73</v>
      </c>
      <c r="F130" s="62">
        <f>'[1]Allocation 082720'!AF123</f>
        <v>2704263.16</v>
      </c>
      <c r="G130" s="47">
        <f t="shared" si="2"/>
        <v>13.430000000167638</v>
      </c>
      <c r="H130" s="27">
        <f t="shared" si="3"/>
        <v>0</v>
      </c>
      <c r="I130" s="50" t="s">
        <v>31</v>
      </c>
      <c r="J130" s="50" t="s">
        <v>31</v>
      </c>
      <c r="K130" s="9"/>
      <c r="L130" s="44"/>
      <c r="M130" s="1"/>
      <c r="N130" s="1"/>
      <c r="O130" s="1"/>
      <c r="P130" s="1"/>
    </row>
    <row r="131" spans="1:16" s="23" customFormat="1">
      <c r="A131" s="46" t="s">
        <v>260</v>
      </c>
      <c r="B131" s="1" t="s">
        <v>261</v>
      </c>
      <c r="C131" s="1" t="s">
        <v>119</v>
      </c>
      <c r="D131" s="1" t="s">
        <v>275</v>
      </c>
      <c r="E131" s="76">
        <v>1197113.44</v>
      </c>
      <c r="F131" s="62">
        <f>'[1]Allocation 082720'!AF124</f>
        <v>1197118.29</v>
      </c>
      <c r="G131" s="47">
        <f t="shared" si="2"/>
        <v>4.8500000000931323</v>
      </c>
      <c r="H131" s="27">
        <f t="shared" si="3"/>
        <v>0</v>
      </c>
      <c r="I131" s="50" t="s">
        <v>31</v>
      </c>
      <c r="J131" s="50" t="s">
        <v>31</v>
      </c>
      <c r="K131" s="9"/>
      <c r="L131" s="44"/>
      <c r="M131" s="1"/>
      <c r="N131" s="1"/>
      <c r="O131" s="1"/>
      <c r="P131" s="1"/>
    </row>
    <row r="132" spans="1:16" s="23" customFormat="1">
      <c r="A132" s="46" t="s">
        <v>260</v>
      </c>
      <c r="B132" s="1" t="s">
        <v>261</v>
      </c>
      <c r="C132" s="1" t="s">
        <v>162</v>
      </c>
      <c r="D132" s="1" t="s">
        <v>276</v>
      </c>
      <c r="E132" s="76">
        <v>728988.32</v>
      </c>
      <c r="F132" s="62">
        <f>'[1]Allocation 082720'!AF125</f>
        <v>728994.75</v>
      </c>
      <c r="G132" s="47">
        <f t="shared" si="2"/>
        <v>6.4300000000512227</v>
      </c>
      <c r="H132" s="27">
        <f t="shared" si="3"/>
        <v>0</v>
      </c>
      <c r="I132" s="50" t="s">
        <v>31</v>
      </c>
      <c r="J132" s="50" t="s">
        <v>31</v>
      </c>
      <c r="K132" s="9"/>
      <c r="L132" s="44"/>
      <c r="M132" s="1"/>
      <c r="N132" s="1"/>
      <c r="O132" s="1"/>
      <c r="P132" s="1"/>
    </row>
    <row r="133" spans="1:16" s="23" customFormat="1">
      <c r="A133" s="46" t="s">
        <v>260</v>
      </c>
      <c r="B133" s="1" t="s">
        <v>261</v>
      </c>
      <c r="C133" s="1" t="s">
        <v>85</v>
      </c>
      <c r="D133" s="1" t="s">
        <v>277</v>
      </c>
      <c r="E133" s="76">
        <v>2683918.87</v>
      </c>
      <c r="F133" s="62">
        <f>'[1]Allocation 082720'!AF126</f>
        <v>2683932.73</v>
      </c>
      <c r="G133" s="47">
        <f t="shared" si="2"/>
        <v>13.859999999869615</v>
      </c>
      <c r="H133" s="27">
        <f t="shared" si="3"/>
        <v>0</v>
      </c>
      <c r="I133" s="50" t="s">
        <v>31</v>
      </c>
      <c r="J133" s="50" t="s">
        <v>31</v>
      </c>
      <c r="K133" s="9"/>
      <c r="L133" s="44"/>
      <c r="M133" s="1"/>
      <c r="N133" s="1"/>
      <c r="O133" s="1"/>
      <c r="P133" s="1"/>
    </row>
    <row r="134" spans="1:16" s="23" customFormat="1">
      <c r="A134" s="46" t="s">
        <v>260</v>
      </c>
      <c r="B134" s="1" t="s">
        <v>261</v>
      </c>
      <c r="C134" s="1" t="s">
        <v>121</v>
      </c>
      <c r="D134" s="1" t="s">
        <v>278</v>
      </c>
      <c r="E134" s="76">
        <v>11811243.109999999</v>
      </c>
      <c r="F134" s="62">
        <f>'[1]Allocation 082720'!AF127</f>
        <v>11811302.51</v>
      </c>
      <c r="G134" s="47">
        <f t="shared" si="2"/>
        <v>59.400000000372529</v>
      </c>
      <c r="H134" s="27">
        <f t="shared" si="3"/>
        <v>0</v>
      </c>
      <c r="I134" s="50" t="s">
        <v>31</v>
      </c>
      <c r="J134" s="50" t="s">
        <v>31</v>
      </c>
      <c r="K134" s="9"/>
      <c r="L134" s="44"/>
      <c r="M134" s="1"/>
      <c r="N134" s="1"/>
      <c r="O134" s="1"/>
      <c r="P134" s="1"/>
    </row>
    <row r="135" spans="1:16" s="23" customFormat="1">
      <c r="A135" s="46" t="s">
        <v>260</v>
      </c>
      <c r="B135" s="1" t="s">
        <v>261</v>
      </c>
      <c r="C135" s="1" t="s">
        <v>203</v>
      </c>
      <c r="D135" s="1" t="s">
        <v>279</v>
      </c>
      <c r="E135" s="76">
        <v>1703743.08</v>
      </c>
      <c r="F135" s="62">
        <f>'[1]Allocation 082720'!AF128</f>
        <v>1690832.77</v>
      </c>
      <c r="G135" s="47">
        <f t="shared" si="2"/>
        <v>-12910.310000000056</v>
      </c>
      <c r="H135" s="27">
        <f t="shared" si="3"/>
        <v>-7.6E-3</v>
      </c>
      <c r="I135" s="50" t="s">
        <v>31</v>
      </c>
      <c r="J135" s="50" t="s">
        <v>31</v>
      </c>
      <c r="K135" s="9"/>
      <c r="L135" s="44"/>
      <c r="M135" s="1"/>
      <c r="N135" s="1"/>
      <c r="O135" s="1"/>
      <c r="P135" s="1"/>
    </row>
    <row r="136" spans="1:16" s="23" customFormat="1">
      <c r="A136" s="46" t="s">
        <v>280</v>
      </c>
      <c r="B136" s="1" t="s">
        <v>281</v>
      </c>
      <c r="C136" s="1" t="s">
        <v>106</v>
      </c>
      <c r="D136" s="1" t="s">
        <v>282</v>
      </c>
      <c r="E136" s="76">
        <v>1644338.06</v>
      </c>
      <c r="F136" s="62">
        <f>'[1]Allocation 082720'!AF129</f>
        <v>1644347.82</v>
      </c>
      <c r="G136" s="47">
        <f t="shared" si="2"/>
        <v>9.7600000000093132</v>
      </c>
      <c r="H136" s="27">
        <f t="shared" si="3"/>
        <v>0</v>
      </c>
      <c r="I136" s="50" t="s">
        <v>31</v>
      </c>
      <c r="J136" s="50" t="s">
        <v>31</v>
      </c>
      <c r="K136" s="9"/>
      <c r="L136" s="44"/>
      <c r="M136" s="1"/>
      <c r="N136" s="1"/>
      <c r="O136" s="1"/>
      <c r="P136" s="1"/>
    </row>
    <row r="137" spans="1:16" s="23" customFormat="1">
      <c r="A137" s="46" t="s">
        <v>280</v>
      </c>
      <c r="B137" s="1" t="s">
        <v>281</v>
      </c>
      <c r="C137" s="1" t="s">
        <v>61</v>
      </c>
      <c r="D137" s="1" t="s">
        <v>283</v>
      </c>
      <c r="E137" s="76">
        <v>562280.32999999996</v>
      </c>
      <c r="F137" s="62">
        <f>'[1]Allocation 082720'!AF130</f>
        <v>562289.81000000006</v>
      </c>
      <c r="G137" s="47">
        <f t="shared" si="2"/>
        <v>9.4800000000977889</v>
      </c>
      <c r="H137" s="27">
        <f t="shared" si="3"/>
        <v>0</v>
      </c>
      <c r="I137" s="50" t="s">
        <v>31</v>
      </c>
      <c r="J137" s="50" t="s">
        <v>31</v>
      </c>
      <c r="K137" s="9"/>
      <c r="L137" s="44"/>
      <c r="M137" s="1"/>
      <c r="N137" s="1"/>
      <c r="O137" s="1"/>
      <c r="P137" s="1"/>
    </row>
    <row r="138" spans="1:16" s="23" customFormat="1">
      <c r="A138" s="46" t="s">
        <v>280</v>
      </c>
      <c r="B138" s="1" t="s">
        <v>281</v>
      </c>
      <c r="C138" s="1" t="s">
        <v>67</v>
      </c>
      <c r="D138" s="1" t="s">
        <v>284</v>
      </c>
      <c r="E138" s="76">
        <v>6304977.9000000004</v>
      </c>
      <c r="F138" s="62">
        <f>'[1]Allocation 082720'!AF131</f>
        <v>6305013.96</v>
      </c>
      <c r="G138" s="47">
        <f t="shared" ref="G138:G201" si="4">SUM(F138-E138)</f>
        <v>36.059999999590218</v>
      </c>
      <c r="H138" s="27">
        <f t="shared" ref="H138:H201" si="5">ROUND(G138/E138,4)</f>
        <v>0</v>
      </c>
      <c r="I138" s="50" t="s">
        <v>31</v>
      </c>
      <c r="J138" s="50" t="s">
        <v>31</v>
      </c>
      <c r="K138" s="9"/>
      <c r="L138" s="44"/>
      <c r="M138" s="1"/>
      <c r="N138" s="1"/>
      <c r="O138" s="1"/>
      <c r="P138" s="1"/>
    </row>
    <row r="139" spans="1:16" s="23" customFormat="1">
      <c r="A139" s="46" t="s">
        <v>280</v>
      </c>
      <c r="B139" s="1" t="s">
        <v>281</v>
      </c>
      <c r="C139" s="1" t="s">
        <v>285</v>
      </c>
      <c r="D139" s="1" t="s">
        <v>286</v>
      </c>
      <c r="E139" s="76">
        <v>8441289.4000000004</v>
      </c>
      <c r="F139" s="62">
        <f>'[1]Allocation 082720'!AF132</f>
        <v>8441327.1899999995</v>
      </c>
      <c r="G139" s="47">
        <f t="shared" si="4"/>
        <v>37.78999999910593</v>
      </c>
      <c r="H139" s="27">
        <f t="shared" si="5"/>
        <v>0</v>
      </c>
      <c r="I139" s="50" t="s">
        <v>31</v>
      </c>
      <c r="J139" s="50" t="s">
        <v>31</v>
      </c>
      <c r="K139" s="9"/>
      <c r="L139" s="44"/>
      <c r="M139" s="1"/>
      <c r="N139" s="1"/>
      <c r="O139" s="1"/>
      <c r="P139" s="1"/>
    </row>
    <row r="140" spans="1:16" s="23" customFormat="1">
      <c r="A140" s="46" t="s">
        <v>287</v>
      </c>
      <c r="B140" s="1" t="s">
        <v>288</v>
      </c>
      <c r="C140" s="1" t="s">
        <v>289</v>
      </c>
      <c r="D140" s="1" t="s">
        <v>290</v>
      </c>
      <c r="E140" s="76">
        <v>11943.55</v>
      </c>
      <c r="F140" s="62">
        <f>'[1]Allocation 082720'!AF133</f>
        <v>11943.55</v>
      </c>
      <c r="G140" s="47">
        <f t="shared" si="4"/>
        <v>0</v>
      </c>
      <c r="H140" s="27">
        <f t="shared" si="5"/>
        <v>0</v>
      </c>
      <c r="I140" s="50">
        <v>1</v>
      </c>
      <c r="J140" s="50">
        <v>1</v>
      </c>
      <c r="K140" s="9"/>
      <c r="L140" s="44"/>
      <c r="M140" s="1"/>
      <c r="N140" s="1"/>
      <c r="O140" s="1"/>
      <c r="P140" s="1"/>
    </row>
    <row r="141" spans="1:16" s="23" customFormat="1">
      <c r="A141" s="46" t="s">
        <v>287</v>
      </c>
      <c r="B141" s="1" t="s">
        <v>288</v>
      </c>
      <c r="C141" s="1" t="s">
        <v>179</v>
      </c>
      <c r="D141" s="1" t="s">
        <v>291</v>
      </c>
      <c r="E141" s="76">
        <v>657054.76</v>
      </c>
      <c r="F141" s="62">
        <f>'[1]Allocation 082720'!AF134</f>
        <v>657057.36</v>
      </c>
      <c r="G141" s="47">
        <f t="shared" si="4"/>
        <v>2.5999999999767169</v>
      </c>
      <c r="H141" s="27">
        <f t="shared" si="5"/>
        <v>0</v>
      </c>
      <c r="I141" s="50" t="s">
        <v>31</v>
      </c>
      <c r="J141" s="50" t="s">
        <v>31</v>
      </c>
      <c r="K141" s="9"/>
      <c r="L141" s="44"/>
      <c r="M141" s="1"/>
      <c r="N141" s="1"/>
      <c r="O141" s="1"/>
      <c r="P141" s="1"/>
    </row>
    <row r="142" spans="1:16" s="23" customFormat="1">
      <c r="A142" s="46" t="s">
        <v>287</v>
      </c>
      <c r="B142" s="1" t="s">
        <v>288</v>
      </c>
      <c r="C142" s="1" t="s">
        <v>292</v>
      </c>
      <c r="D142" s="1" t="s">
        <v>293</v>
      </c>
      <c r="E142" s="76">
        <v>531376.68999999994</v>
      </c>
      <c r="F142" s="62">
        <f>'[1]Allocation 082720'!AF135</f>
        <v>531378.4</v>
      </c>
      <c r="G142" s="47">
        <f t="shared" si="4"/>
        <v>1.7100000000791624</v>
      </c>
      <c r="H142" s="27">
        <f t="shared" si="5"/>
        <v>0</v>
      </c>
      <c r="I142" s="50" t="s">
        <v>31</v>
      </c>
      <c r="J142" s="50" t="s">
        <v>31</v>
      </c>
      <c r="K142" s="9"/>
      <c r="L142" s="44"/>
      <c r="M142" s="1"/>
      <c r="N142" s="1"/>
      <c r="O142" s="1"/>
      <c r="P142" s="1"/>
    </row>
    <row r="143" spans="1:16" s="23" customFormat="1">
      <c r="A143" s="46" t="s">
        <v>287</v>
      </c>
      <c r="B143" s="1" t="s">
        <v>288</v>
      </c>
      <c r="C143" s="1" t="s">
        <v>185</v>
      </c>
      <c r="D143" s="1" t="s">
        <v>294</v>
      </c>
      <c r="E143" s="76">
        <v>530641.49</v>
      </c>
      <c r="F143" s="62">
        <f>'[1]Allocation 082720'!AF136</f>
        <v>530644.4</v>
      </c>
      <c r="G143" s="47">
        <f t="shared" si="4"/>
        <v>2.9100000000325963</v>
      </c>
      <c r="H143" s="27">
        <f t="shared" si="5"/>
        <v>0</v>
      </c>
      <c r="I143" s="50" t="s">
        <v>31</v>
      </c>
      <c r="J143" s="50" t="s">
        <v>31</v>
      </c>
      <c r="K143" s="9"/>
      <c r="L143" s="44"/>
      <c r="M143" s="1"/>
      <c r="N143" s="1"/>
      <c r="O143" s="1"/>
      <c r="P143" s="1"/>
    </row>
    <row r="144" spans="1:16" s="23" customFormat="1">
      <c r="A144" s="46" t="s">
        <v>287</v>
      </c>
      <c r="B144" s="1" t="s">
        <v>288</v>
      </c>
      <c r="C144" s="1" t="s">
        <v>50</v>
      </c>
      <c r="D144" s="1" t="s">
        <v>295</v>
      </c>
      <c r="E144" s="76">
        <v>5441637.3600000003</v>
      </c>
      <c r="F144" s="62">
        <f>'[1]Allocation 082720'!AF137</f>
        <v>5441663.2800000003</v>
      </c>
      <c r="G144" s="47">
        <f t="shared" si="4"/>
        <v>25.919999999925494</v>
      </c>
      <c r="H144" s="27">
        <f t="shared" si="5"/>
        <v>0</v>
      </c>
      <c r="I144" s="50" t="s">
        <v>31</v>
      </c>
      <c r="J144" s="50" t="s">
        <v>31</v>
      </c>
      <c r="K144" s="9"/>
      <c r="L144" s="44"/>
      <c r="M144" s="1"/>
      <c r="N144" s="1"/>
      <c r="O144" s="1"/>
      <c r="P144" s="1"/>
    </row>
    <row r="145" spans="1:16" s="23" customFormat="1">
      <c r="A145" s="46" t="s">
        <v>287</v>
      </c>
      <c r="B145" s="1" t="s">
        <v>288</v>
      </c>
      <c r="C145" s="1" t="s">
        <v>81</v>
      </c>
      <c r="D145" s="1" t="s">
        <v>296</v>
      </c>
      <c r="E145" s="76">
        <v>4091910.4</v>
      </c>
      <c r="F145" s="62">
        <f>'[1]Allocation 082720'!AF138</f>
        <v>4091951.41</v>
      </c>
      <c r="G145" s="47">
        <f t="shared" si="4"/>
        <v>41.010000000242144</v>
      </c>
      <c r="H145" s="27">
        <f t="shared" si="5"/>
        <v>0</v>
      </c>
      <c r="I145" s="50" t="s">
        <v>31</v>
      </c>
      <c r="J145" s="50" t="s">
        <v>31</v>
      </c>
      <c r="K145" s="9"/>
      <c r="L145" s="44"/>
      <c r="M145" s="1"/>
      <c r="N145" s="1"/>
      <c r="O145" s="1"/>
      <c r="P145" s="1"/>
    </row>
    <row r="146" spans="1:16" s="23" customFormat="1">
      <c r="A146" s="46" t="s">
        <v>287</v>
      </c>
      <c r="B146" s="1" t="s">
        <v>288</v>
      </c>
      <c r="C146" s="1" t="s">
        <v>103</v>
      </c>
      <c r="D146" s="1" t="s">
        <v>297</v>
      </c>
      <c r="E146" s="76">
        <v>4124756.79</v>
      </c>
      <c r="F146" s="62">
        <f>'[1]Allocation 082720'!AF139</f>
        <v>4124771.97</v>
      </c>
      <c r="G146" s="47">
        <f t="shared" si="4"/>
        <v>15.180000000167638</v>
      </c>
      <c r="H146" s="27">
        <f t="shared" si="5"/>
        <v>0</v>
      </c>
      <c r="I146" s="50" t="s">
        <v>31</v>
      </c>
      <c r="J146" s="50" t="s">
        <v>31</v>
      </c>
      <c r="K146" s="9"/>
      <c r="L146" s="44"/>
      <c r="M146" s="1"/>
      <c r="N146" s="1"/>
      <c r="O146" s="1"/>
      <c r="P146" s="1"/>
    </row>
    <row r="147" spans="1:16" s="23" customFormat="1">
      <c r="A147" s="46" t="s">
        <v>287</v>
      </c>
      <c r="B147" s="1" t="s">
        <v>288</v>
      </c>
      <c r="C147" s="1" t="s">
        <v>40</v>
      </c>
      <c r="D147" s="1" t="s">
        <v>298</v>
      </c>
      <c r="E147" s="76">
        <v>2553207.84</v>
      </c>
      <c r="F147" s="62">
        <f>'[1]Allocation 082720'!AF140</f>
        <v>2553218.0499999998</v>
      </c>
      <c r="G147" s="47">
        <f t="shared" si="4"/>
        <v>10.209999999962747</v>
      </c>
      <c r="H147" s="27">
        <f t="shared" si="5"/>
        <v>0</v>
      </c>
      <c r="I147" s="50" t="s">
        <v>31</v>
      </c>
      <c r="J147" s="50" t="s">
        <v>31</v>
      </c>
      <c r="K147" s="9"/>
      <c r="L147" s="44"/>
      <c r="M147" s="1"/>
      <c r="N147" s="1"/>
      <c r="O147" s="1"/>
      <c r="P147" s="1"/>
    </row>
    <row r="148" spans="1:16" s="23" customFormat="1">
      <c r="A148" s="46" t="s">
        <v>287</v>
      </c>
      <c r="B148" s="1" t="s">
        <v>288</v>
      </c>
      <c r="C148" s="1" t="s">
        <v>106</v>
      </c>
      <c r="D148" s="1" t="s">
        <v>299</v>
      </c>
      <c r="E148" s="76">
        <v>776439.59</v>
      </c>
      <c r="F148" s="62">
        <f>'[1]Allocation 082720'!AF141</f>
        <v>776443.01</v>
      </c>
      <c r="G148" s="47">
        <f t="shared" si="4"/>
        <v>3.4200000000419095</v>
      </c>
      <c r="H148" s="27">
        <f t="shared" si="5"/>
        <v>0</v>
      </c>
      <c r="I148" s="50" t="s">
        <v>31</v>
      </c>
      <c r="J148" s="50" t="s">
        <v>31</v>
      </c>
      <c r="K148" s="9"/>
      <c r="L148" s="44"/>
      <c r="M148" s="1"/>
      <c r="N148" s="1"/>
      <c r="O148" s="1"/>
      <c r="P148" s="1"/>
    </row>
    <row r="149" spans="1:16" s="23" customFormat="1">
      <c r="A149" s="46" t="s">
        <v>300</v>
      </c>
      <c r="B149" s="1" t="s">
        <v>301</v>
      </c>
      <c r="C149" s="1" t="s">
        <v>106</v>
      </c>
      <c r="D149" s="1" t="s">
        <v>302</v>
      </c>
      <c r="E149" s="76">
        <v>142308.56</v>
      </c>
      <c r="F149" s="62">
        <f>'[1]Allocation 082720'!AF142</f>
        <v>142308.56</v>
      </c>
      <c r="G149" s="47">
        <f t="shared" si="4"/>
        <v>0</v>
      </c>
      <c r="H149" s="27">
        <f t="shared" si="5"/>
        <v>0</v>
      </c>
      <c r="I149" s="50">
        <v>1</v>
      </c>
      <c r="J149" s="50" t="s">
        <v>31</v>
      </c>
      <c r="K149" s="9"/>
      <c r="L149" s="44"/>
      <c r="M149" s="1"/>
      <c r="N149" s="1"/>
      <c r="O149" s="1"/>
      <c r="P149" s="1"/>
    </row>
    <row r="150" spans="1:16" s="23" customFormat="1">
      <c r="A150" s="46" t="s">
        <v>300</v>
      </c>
      <c r="B150" s="1" t="s">
        <v>301</v>
      </c>
      <c r="C150" s="1" t="s">
        <v>237</v>
      </c>
      <c r="D150" s="1" t="s">
        <v>303</v>
      </c>
      <c r="E150" s="76">
        <v>30938.400000000001</v>
      </c>
      <c r="F150" s="62">
        <f>'[1]Allocation 082720'!AF143</f>
        <v>30938.400000000001</v>
      </c>
      <c r="G150" s="47">
        <f t="shared" si="4"/>
        <v>0</v>
      </c>
      <c r="H150" s="27">
        <f t="shared" si="5"/>
        <v>0</v>
      </c>
      <c r="I150" s="50">
        <v>1</v>
      </c>
      <c r="J150" s="50">
        <v>1</v>
      </c>
      <c r="K150" s="9"/>
      <c r="L150" s="44"/>
      <c r="M150" s="1"/>
      <c r="N150" s="1"/>
      <c r="O150" s="1"/>
      <c r="P150" s="1"/>
    </row>
    <row r="151" spans="1:16" s="23" customFormat="1">
      <c r="A151" s="46" t="s">
        <v>300</v>
      </c>
      <c r="B151" s="1" t="s">
        <v>301</v>
      </c>
      <c r="C151" s="1" t="s">
        <v>208</v>
      </c>
      <c r="D151" s="1" t="s">
        <v>304</v>
      </c>
      <c r="E151" s="76">
        <v>11320.98</v>
      </c>
      <c r="F151" s="62">
        <f>'[1]Allocation 082720'!AF144</f>
        <v>11320.98</v>
      </c>
      <c r="G151" s="47">
        <f t="shared" si="4"/>
        <v>0</v>
      </c>
      <c r="H151" s="27">
        <f t="shared" si="5"/>
        <v>0</v>
      </c>
      <c r="I151" s="50">
        <v>1</v>
      </c>
      <c r="J151" s="50">
        <v>1</v>
      </c>
      <c r="K151" s="9"/>
      <c r="L151" s="44"/>
      <c r="M151" s="1"/>
      <c r="N151" s="1"/>
      <c r="O151" s="1"/>
      <c r="P151" s="1"/>
    </row>
    <row r="152" spans="1:16" s="23" customFormat="1">
      <c r="A152" s="46" t="s">
        <v>305</v>
      </c>
      <c r="B152" s="1" t="s">
        <v>306</v>
      </c>
      <c r="C152" s="1" t="s">
        <v>81</v>
      </c>
      <c r="D152" s="1" t="s">
        <v>307</v>
      </c>
      <c r="E152" s="76">
        <v>251784.38</v>
      </c>
      <c r="F152" s="62">
        <f>'[1]Allocation 082720'!AF145</f>
        <v>251784.38</v>
      </c>
      <c r="G152" s="47">
        <f t="shared" si="4"/>
        <v>0</v>
      </c>
      <c r="H152" s="27">
        <f t="shared" si="5"/>
        <v>0</v>
      </c>
      <c r="I152" s="50">
        <v>1</v>
      </c>
      <c r="J152" s="50" t="s">
        <v>31</v>
      </c>
      <c r="K152" s="9"/>
      <c r="L152" s="44"/>
      <c r="M152" s="1"/>
      <c r="N152" s="1"/>
      <c r="O152" s="1"/>
      <c r="P152" s="1"/>
    </row>
    <row r="153" spans="1:16" s="23" customFormat="1">
      <c r="A153" s="46" t="s">
        <v>305</v>
      </c>
      <c r="B153" s="1" t="s">
        <v>306</v>
      </c>
      <c r="C153" s="1" t="s">
        <v>103</v>
      </c>
      <c r="D153" s="1" t="s">
        <v>308</v>
      </c>
      <c r="E153" s="76">
        <v>13990.48</v>
      </c>
      <c r="F153" s="62">
        <f>'[1]Allocation 082720'!AF146</f>
        <v>13990.48</v>
      </c>
      <c r="G153" s="47">
        <f t="shared" si="4"/>
        <v>0</v>
      </c>
      <c r="H153" s="27">
        <f t="shared" si="5"/>
        <v>0</v>
      </c>
      <c r="I153" s="50">
        <v>1</v>
      </c>
      <c r="J153" s="50">
        <v>1</v>
      </c>
      <c r="K153" s="9"/>
      <c r="L153" s="44"/>
      <c r="M153" s="1"/>
      <c r="N153" s="1"/>
      <c r="O153" s="1"/>
      <c r="P153" s="1"/>
    </row>
    <row r="154" spans="1:16" s="23" customFormat="1">
      <c r="A154" s="46" t="s">
        <v>305</v>
      </c>
      <c r="B154" s="1" t="s">
        <v>306</v>
      </c>
      <c r="C154" s="1" t="s">
        <v>93</v>
      </c>
      <c r="D154" s="1" t="s">
        <v>309</v>
      </c>
      <c r="E154" s="76">
        <v>670992.82999999996</v>
      </c>
      <c r="F154" s="62">
        <f>'[1]Allocation 082720'!AF147</f>
        <v>670992.82999999996</v>
      </c>
      <c r="G154" s="47">
        <f t="shared" si="4"/>
        <v>0</v>
      </c>
      <c r="H154" s="27">
        <f t="shared" si="5"/>
        <v>0</v>
      </c>
      <c r="I154" s="50">
        <v>1</v>
      </c>
      <c r="J154" s="50" t="s">
        <v>31</v>
      </c>
      <c r="K154" s="9"/>
      <c r="L154" s="44"/>
      <c r="M154" s="1"/>
      <c r="N154" s="1"/>
      <c r="O154" s="1"/>
      <c r="P154" s="1"/>
    </row>
    <row r="155" spans="1:16" s="23" customFormat="1">
      <c r="A155" s="46" t="s">
        <v>310</v>
      </c>
      <c r="B155" s="1" t="s">
        <v>311</v>
      </c>
      <c r="C155" s="1" t="s">
        <v>50</v>
      </c>
      <c r="D155" s="1" t="s">
        <v>312</v>
      </c>
      <c r="E155" s="76">
        <v>1112747.1000000001</v>
      </c>
      <c r="F155" s="62">
        <f>'[1]Allocation 082720'!AF148</f>
        <v>1112753.3</v>
      </c>
      <c r="G155" s="47">
        <f t="shared" si="4"/>
        <v>6.1999999999534339</v>
      </c>
      <c r="H155" s="27">
        <f t="shared" si="5"/>
        <v>0</v>
      </c>
      <c r="I155" s="50" t="s">
        <v>31</v>
      </c>
      <c r="J155" s="50" t="s">
        <v>31</v>
      </c>
      <c r="K155" s="9"/>
      <c r="L155" s="44"/>
      <c r="M155" s="1"/>
      <c r="N155" s="1"/>
      <c r="O155" s="1"/>
      <c r="P155" s="1"/>
    </row>
    <row r="156" spans="1:16" s="23" customFormat="1">
      <c r="A156" s="46" t="s">
        <v>310</v>
      </c>
      <c r="B156" s="1" t="s">
        <v>311</v>
      </c>
      <c r="C156" s="1" t="s">
        <v>273</v>
      </c>
      <c r="D156" s="1" t="s">
        <v>313</v>
      </c>
      <c r="E156" s="76">
        <v>343582.91</v>
      </c>
      <c r="F156" s="62">
        <f>'[1]Allocation 082720'!AF149</f>
        <v>343587.29</v>
      </c>
      <c r="G156" s="47">
        <f t="shared" si="4"/>
        <v>4.3800000000046566</v>
      </c>
      <c r="H156" s="27">
        <f t="shared" si="5"/>
        <v>0</v>
      </c>
      <c r="I156" s="50" t="s">
        <v>31</v>
      </c>
      <c r="J156" s="50" t="s">
        <v>31</v>
      </c>
      <c r="K156" s="9"/>
      <c r="L156" s="44"/>
      <c r="M156" s="1"/>
      <c r="N156" s="1"/>
      <c r="O156" s="1"/>
      <c r="P156" s="1"/>
    </row>
    <row r="157" spans="1:16" s="23" customFormat="1">
      <c r="A157" s="46" t="s">
        <v>310</v>
      </c>
      <c r="B157" s="1" t="s">
        <v>311</v>
      </c>
      <c r="C157" s="1" t="s">
        <v>93</v>
      </c>
      <c r="D157" s="1" t="s">
        <v>314</v>
      </c>
      <c r="E157" s="76">
        <v>2502609.62</v>
      </c>
      <c r="F157" s="62">
        <f>'[1]Allocation 082720'!AF150</f>
        <v>2502627.1800000002</v>
      </c>
      <c r="G157" s="47">
        <f t="shared" si="4"/>
        <v>17.560000000055879</v>
      </c>
      <c r="H157" s="27">
        <f t="shared" si="5"/>
        <v>0</v>
      </c>
      <c r="I157" s="50" t="s">
        <v>31</v>
      </c>
      <c r="J157" s="50" t="s">
        <v>31</v>
      </c>
      <c r="K157" s="9"/>
      <c r="L157" s="44"/>
      <c r="M157" s="1"/>
      <c r="N157" s="1"/>
      <c r="O157" s="1"/>
      <c r="P157" s="1"/>
    </row>
    <row r="158" spans="1:16" s="23" customFormat="1">
      <c r="A158" s="46" t="s">
        <v>310</v>
      </c>
      <c r="B158" s="1" t="s">
        <v>311</v>
      </c>
      <c r="C158" s="1" t="s">
        <v>315</v>
      </c>
      <c r="D158" s="1" t="s">
        <v>316</v>
      </c>
      <c r="E158" s="76">
        <v>668568.31000000006</v>
      </c>
      <c r="F158" s="62">
        <f>'[1]Allocation 082720'!AF151</f>
        <v>668575.35</v>
      </c>
      <c r="G158" s="47">
        <f t="shared" si="4"/>
        <v>7.0399999999208376</v>
      </c>
      <c r="H158" s="27">
        <f t="shared" si="5"/>
        <v>0</v>
      </c>
      <c r="I158" s="50" t="s">
        <v>31</v>
      </c>
      <c r="J158" s="50" t="s">
        <v>31</v>
      </c>
      <c r="K158" s="9"/>
      <c r="L158" s="44"/>
      <c r="M158" s="1"/>
      <c r="N158" s="1"/>
      <c r="O158" s="1"/>
      <c r="P158" s="1"/>
    </row>
    <row r="159" spans="1:16" s="23" customFormat="1">
      <c r="A159" s="46" t="s">
        <v>310</v>
      </c>
      <c r="B159" s="1" t="s">
        <v>311</v>
      </c>
      <c r="C159" s="1" t="s">
        <v>123</v>
      </c>
      <c r="D159" s="1" t="s">
        <v>317</v>
      </c>
      <c r="E159" s="76">
        <v>45807.23</v>
      </c>
      <c r="F159" s="62">
        <f>'[1]Allocation 082720'!AF152</f>
        <v>45807.23</v>
      </c>
      <c r="G159" s="47">
        <f t="shared" si="4"/>
        <v>0</v>
      </c>
      <c r="H159" s="27">
        <f t="shared" si="5"/>
        <v>0</v>
      </c>
      <c r="I159" s="50">
        <v>1</v>
      </c>
      <c r="J159" s="50">
        <v>1</v>
      </c>
      <c r="K159" s="9"/>
      <c r="L159" s="44"/>
      <c r="M159" s="1"/>
      <c r="N159" s="1"/>
      <c r="O159" s="1"/>
      <c r="P159" s="1"/>
    </row>
    <row r="160" spans="1:16" s="23" customFormat="1">
      <c r="A160" s="46" t="s">
        <v>310</v>
      </c>
      <c r="B160" s="1" t="s">
        <v>311</v>
      </c>
      <c r="C160" s="1" t="s">
        <v>151</v>
      </c>
      <c r="D160" s="1" t="s">
        <v>318</v>
      </c>
      <c r="E160" s="76">
        <v>28364089.16</v>
      </c>
      <c r="F160" s="62">
        <f>'[1]Allocation 082720'!AF153</f>
        <v>28364217.25</v>
      </c>
      <c r="G160" s="47">
        <f t="shared" si="4"/>
        <v>128.08999999985099</v>
      </c>
      <c r="H160" s="27">
        <f t="shared" si="5"/>
        <v>0</v>
      </c>
      <c r="I160" s="50" t="s">
        <v>31</v>
      </c>
      <c r="J160" s="50" t="s">
        <v>31</v>
      </c>
      <c r="K160" s="9"/>
      <c r="L160" s="44"/>
      <c r="M160" s="1"/>
      <c r="N160" s="1"/>
      <c r="O160" s="1"/>
      <c r="P160" s="1"/>
    </row>
    <row r="161" spans="1:16" s="23" customFormat="1">
      <c r="A161" s="46" t="s">
        <v>310</v>
      </c>
      <c r="B161" s="1" t="s">
        <v>311</v>
      </c>
      <c r="C161" s="1" t="s">
        <v>319</v>
      </c>
      <c r="D161" s="1" t="s">
        <v>320</v>
      </c>
      <c r="E161" s="76">
        <v>1183269.19</v>
      </c>
      <c r="F161" s="62">
        <f>'[1]Allocation 082720'!AF154</f>
        <v>1183274.8999999999</v>
      </c>
      <c r="G161" s="47">
        <f t="shared" si="4"/>
        <v>5.7099999999627471</v>
      </c>
      <c r="H161" s="27">
        <f t="shared" si="5"/>
        <v>0</v>
      </c>
      <c r="I161" s="50" t="s">
        <v>31</v>
      </c>
      <c r="J161" s="50" t="s">
        <v>31</v>
      </c>
      <c r="K161" s="9"/>
      <c r="L161" s="44"/>
      <c r="M161" s="1"/>
      <c r="N161" s="1"/>
      <c r="O161" s="1"/>
      <c r="P161" s="1"/>
    </row>
    <row r="162" spans="1:16" s="23" customFormat="1">
      <c r="A162" s="46" t="s">
        <v>310</v>
      </c>
      <c r="B162" s="1" t="s">
        <v>311</v>
      </c>
      <c r="C162" s="1" t="s">
        <v>321</v>
      </c>
      <c r="D162" s="1" t="s">
        <v>322</v>
      </c>
      <c r="E162" s="76">
        <v>27488.31</v>
      </c>
      <c r="F162" s="62">
        <f>'[1]Allocation 082720'!AF155</f>
        <v>27488.31</v>
      </c>
      <c r="G162" s="47">
        <f t="shared" si="4"/>
        <v>0</v>
      </c>
      <c r="H162" s="27">
        <f t="shared" si="5"/>
        <v>0</v>
      </c>
      <c r="I162" s="50">
        <v>1</v>
      </c>
      <c r="J162" s="50">
        <v>1</v>
      </c>
      <c r="K162" s="9"/>
      <c r="L162" s="44"/>
      <c r="M162" s="1"/>
      <c r="N162" s="1"/>
      <c r="O162" s="1"/>
      <c r="P162" s="1"/>
    </row>
    <row r="163" spans="1:16" s="23" customFormat="1">
      <c r="A163" s="46" t="s">
        <v>323</v>
      </c>
      <c r="B163" s="1" t="s">
        <v>324</v>
      </c>
      <c r="C163" s="1" t="s">
        <v>212</v>
      </c>
      <c r="D163" s="1" t="s">
        <v>325</v>
      </c>
      <c r="E163" s="76">
        <v>1686606.28</v>
      </c>
      <c r="F163" s="62">
        <f>'[1]Allocation 082720'!AF156</f>
        <v>1686612.81</v>
      </c>
      <c r="G163" s="47">
        <f t="shared" si="4"/>
        <v>6.5300000000279397</v>
      </c>
      <c r="H163" s="27">
        <f t="shared" si="5"/>
        <v>0</v>
      </c>
      <c r="I163" s="50" t="s">
        <v>31</v>
      </c>
      <c r="J163" s="50" t="s">
        <v>31</v>
      </c>
      <c r="K163" s="9"/>
      <c r="L163" s="44"/>
      <c r="M163" s="1"/>
      <c r="N163" s="1"/>
      <c r="O163" s="1"/>
      <c r="P163" s="1"/>
    </row>
    <row r="164" spans="1:16" s="23" customFormat="1">
      <c r="A164" s="46" t="s">
        <v>323</v>
      </c>
      <c r="B164" s="1" t="s">
        <v>324</v>
      </c>
      <c r="C164" s="1" t="s">
        <v>81</v>
      </c>
      <c r="D164" s="1" t="s">
        <v>326</v>
      </c>
      <c r="E164" s="76">
        <v>2270045.98</v>
      </c>
      <c r="F164" s="62">
        <f>'[1]Allocation 082720'!AF157</f>
        <v>2270056.9700000002</v>
      </c>
      <c r="G164" s="47">
        <f t="shared" si="4"/>
        <v>10.990000000223517</v>
      </c>
      <c r="H164" s="27">
        <f t="shared" si="5"/>
        <v>0</v>
      </c>
      <c r="I164" s="50" t="s">
        <v>31</v>
      </c>
      <c r="J164" s="50" t="s">
        <v>31</v>
      </c>
      <c r="K164" s="9"/>
      <c r="L164" s="44"/>
      <c r="M164" s="1"/>
      <c r="N164" s="1"/>
      <c r="O164" s="1"/>
      <c r="P164" s="1"/>
    </row>
    <row r="165" spans="1:16" s="23" customFormat="1">
      <c r="A165" s="46" t="s">
        <v>323</v>
      </c>
      <c r="B165" s="1" t="s">
        <v>324</v>
      </c>
      <c r="C165" s="1" t="s">
        <v>106</v>
      </c>
      <c r="D165" s="1" t="s">
        <v>327</v>
      </c>
      <c r="E165" s="76">
        <v>802080.47</v>
      </c>
      <c r="F165" s="62">
        <f>'[1]Allocation 082720'!AF158</f>
        <v>802084.79</v>
      </c>
      <c r="G165" s="47">
        <f t="shared" si="4"/>
        <v>4.3200000000651926</v>
      </c>
      <c r="H165" s="27">
        <f t="shared" si="5"/>
        <v>0</v>
      </c>
      <c r="I165" s="50" t="s">
        <v>31</v>
      </c>
      <c r="J165" s="50" t="s">
        <v>31</v>
      </c>
      <c r="K165" s="9"/>
      <c r="L165" s="44"/>
      <c r="M165" s="1"/>
      <c r="N165" s="1"/>
      <c r="O165" s="1"/>
      <c r="P165" s="1"/>
    </row>
    <row r="166" spans="1:16" s="23" customFormat="1">
      <c r="A166" s="46" t="s">
        <v>323</v>
      </c>
      <c r="B166" s="1" t="s">
        <v>324</v>
      </c>
      <c r="C166" s="1" t="s">
        <v>61</v>
      </c>
      <c r="D166" s="1" t="s">
        <v>328</v>
      </c>
      <c r="E166" s="76">
        <v>615671.43999999994</v>
      </c>
      <c r="F166" s="62">
        <f>'[1]Allocation 082720'!AF159</f>
        <v>615676.68000000005</v>
      </c>
      <c r="G166" s="47">
        <f t="shared" si="4"/>
        <v>5.2400000001071021</v>
      </c>
      <c r="H166" s="27">
        <f t="shared" si="5"/>
        <v>0</v>
      </c>
      <c r="I166" s="50" t="s">
        <v>31</v>
      </c>
      <c r="J166" s="50" t="s">
        <v>31</v>
      </c>
      <c r="K166" s="9"/>
      <c r="L166" s="44"/>
      <c r="M166" s="1"/>
      <c r="N166" s="1"/>
      <c r="O166" s="1"/>
      <c r="P166" s="1"/>
    </row>
    <row r="167" spans="1:16" s="23" customFormat="1">
      <c r="A167" s="46" t="s">
        <v>323</v>
      </c>
      <c r="B167" s="1" t="s">
        <v>324</v>
      </c>
      <c r="C167" s="1" t="s">
        <v>91</v>
      </c>
      <c r="D167" s="1" t="s">
        <v>329</v>
      </c>
      <c r="E167" s="76">
        <v>1283962.06</v>
      </c>
      <c r="F167" s="62">
        <f>'[1]Allocation 082720'!AF160</f>
        <v>1283962.06</v>
      </c>
      <c r="G167" s="47">
        <f t="shared" si="4"/>
        <v>0</v>
      </c>
      <c r="H167" s="27">
        <f t="shared" si="5"/>
        <v>0</v>
      </c>
      <c r="I167" s="50">
        <v>1</v>
      </c>
      <c r="J167" s="50" t="s">
        <v>31</v>
      </c>
      <c r="K167" s="9"/>
      <c r="L167" s="44"/>
      <c r="M167" s="1"/>
      <c r="N167" s="1"/>
      <c r="O167" s="1"/>
      <c r="P167" s="1"/>
    </row>
    <row r="168" spans="1:16" s="23" customFormat="1">
      <c r="A168" s="46" t="s">
        <v>323</v>
      </c>
      <c r="B168" s="1" t="s">
        <v>324</v>
      </c>
      <c r="C168" s="1" t="s">
        <v>273</v>
      </c>
      <c r="D168" s="1" t="s">
        <v>330</v>
      </c>
      <c r="E168" s="76">
        <v>4195616.3</v>
      </c>
      <c r="F168" s="62">
        <f>'[1]Allocation 082720'!AF161</f>
        <v>4195638.29</v>
      </c>
      <c r="G168" s="47">
        <f t="shared" si="4"/>
        <v>21.990000000223517</v>
      </c>
      <c r="H168" s="27">
        <f t="shared" si="5"/>
        <v>0</v>
      </c>
      <c r="I168" s="50" t="s">
        <v>31</v>
      </c>
      <c r="J168" s="50" t="s">
        <v>31</v>
      </c>
      <c r="K168" s="9"/>
      <c r="L168" s="44"/>
      <c r="M168" s="1"/>
      <c r="N168" s="1"/>
      <c r="O168" s="1"/>
      <c r="P168" s="1"/>
    </row>
    <row r="169" spans="1:16" s="23" customFormat="1">
      <c r="A169" s="46" t="s">
        <v>323</v>
      </c>
      <c r="B169" s="1" t="s">
        <v>324</v>
      </c>
      <c r="C169" s="1" t="s">
        <v>331</v>
      </c>
      <c r="D169" s="1" t="s">
        <v>332</v>
      </c>
      <c r="E169" s="76">
        <v>70718.399999999994</v>
      </c>
      <c r="F169" s="62">
        <f>'[1]Allocation 082720'!AF162</f>
        <v>70718.399999999994</v>
      </c>
      <c r="G169" s="47">
        <f t="shared" si="4"/>
        <v>0</v>
      </c>
      <c r="H169" s="27">
        <f t="shared" si="5"/>
        <v>0</v>
      </c>
      <c r="I169" s="50">
        <v>1</v>
      </c>
      <c r="J169" s="50" t="s">
        <v>31</v>
      </c>
      <c r="K169" s="9"/>
      <c r="L169" s="44"/>
      <c r="M169" s="1"/>
      <c r="N169" s="1"/>
      <c r="O169" s="1"/>
      <c r="P169" s="1"/>
    </row>
    <row r="170" spans="1:16" s="23" customFormat="1">
      <c r="A170" s="46" t="s">
        <v>323</v>
      </c>
      <c r="B170" s="1" t="s">
        <v>324</v>
      </c>
      <c r="C170" s="1" t="s">
        <v>112</v>
      </c>
      <c r="D170" s="1" t="s">
        <v>333</v>
      </c>
      <c r="E170" s="76">
        <v>813774.33</v>
      </c>
      <c r="F170" s="62">
        <f>'[1]Allocation 082720'!AF163</f>
        <v>813774.33</v>
      </c>
      <c r="G170" s="47">
        <f t="shared" si="4"/>
        <v>0</v>
      </c>
      <c r="H170" s="27">
        <f t="shared" si="5"/>
        <v>0</v>
      </c>
      <c r="I170" s="50">
        <v>1</v>
      </c>
      <c r="J170" s="50" t="s">
        <v>31</v>
      </c>
      <c r="K170" s="9"/>
      <c r="L170" s="44"/>
      <c r="M170" s="1"/>
      <c r="N170" s="1"/>
      <c r="O170" s="1"/>
      <c r="P170" s="1"/>
    </row>
    <row r="171" spans="1:16" s="23" customFormat="1">
      <c r="A171" s="46" t="s">
        <v>334</v>
      </c>
      <c r="B171" s="1" t="s">
        <v>335</v>
      </c>
      <c r="C171" s="1" t="s">
        <v>336</v>
      </c>
      <c r="D171" s="1" t="s">
        <v>337</v>
      </c>
      <c r="E171" s="76">
        <v>447946.21</v>
      </c>
      <c r="F171" s="62">
        <f>'[1]Allocation 082720'!AF164</f>
        <v>447950.35</v>
      </c>
      <c r="G171" s="47">
        <f t="shared" si="4"/>
        <v>4.1399999999557622</v>
      </c>
      <c r="H171" s="27">
        <f t="shared" si="5"/>
        <v>0</v>
      </c>
      <c r="I171" s="50" t="s">
        <v>31</v>
      </c>
      <c r="J171" s="50" t="s">
        <v>31</v>
      </c>
      <c r="K171" s="9"/>
      <c r="L171" s="44"/>
      <c r="M171" s="1"/>
      <c r="N171" s="1"/>
      <c r="O171" s="1"/>
      <c r="P171" s="1"/>
    </row>
    <row r="172" spans="1:16" s="23" customFormat="1">
      <c r="A172" s="46" t="s">
        <v>334</v>
      </c>
      <c r="B172" s="1" t="s">
        <v>335</v>
      </c>
      <c r="C172" s="1" t="s">
        <v>338</v>
      </c>
      <c r="D172" s="1" t="s">
        <v>339</v>
      </c>
      <c r="E172" s="76">
        <v>95989.62</v>
      </c>
      <c r="F172" s="62">
        <f>'[1]Allocation 082720'!AF165</f>
        <v>95993.07</v>
      </c>
      <c r="G172" s="47">
        <f t="shared" si="4"/>
        <v>3.4500000000116415</v>
      </c>
      <c r="H172" s="27">
        <f t="shared" si="5"/>
        <v>0</v>
      </c>
      <c r="I172" s="50" t="s">
        <v>31</v>
      </c>
      <c r="J172" s="50" t="s">
        <v>31</v>
      </c>
      <c r="K172" s="9"/>
      <c r="L172" s="44"/>
      <c r="M172" s="1"/>
      <c r="N172" s="1"/>
      <c r="O172" s="1"/>
      <c r="P172" s="1"/>
    </row>
    <row r="173" spans="1:16" s="23" customFormat="1">
      <c r="A173" s="46" t="s">
        <v>334</v>
      </c>
      <c r="B173" s="1" t="s">
        <v>335</v>
      </c>
      <c r="C173" s="1" t="s">
        <v>340</v>
      </c>
      <c r="D173" s="1" t="s">
        <v>341</v>
      </c>
      <c r="E173" s="76">
        <v>1495219.32</v>
      </c>
      <c r="F173" s="62">
        <f>'[1]Allocation 082720'!AF166</f>
        <v>1495225.2</v>
      </c>
      <c r="G173" s="47">
        <f t="shared" si="4"/>
        <v>5.8799999998882413</v>
      </c>
      <c r="H173" s="27">
        <f t="shared" si="5"/>
        <v>0</v>
      </c>
      <c r="I173" s="50" t="s">
        <v>31</v>
      </c>
      <c r="J173" s="50" t="s">
        <v>31</v>
      </c>
      <c r="K173" s="9"/>
      <c r="L173" s="44"/>
      <c r="M173" s="1"/>
      <c r="N173" s="1"/>
      <c r="O173" s="1"/>
      <c r="P173" s="1"/>
    </row>
    <row r="174" spans="1:16" s="23" customFormat="1">
      <c r="A174" s="46" t="s">
        <v>334</v>
      </c>
      <c r="B174" s="1" t="s">
        <v>335</v>
      </c>
      <c r="C174" s="1" t="s">
        <v>50</v>
      </c>
      <c r="D174" s="1" t="s">
        <v>342</v>
      </c>
      <c r="E174" s="76">
        <v>5168714</v>
      </c>
      <c r="F174" s="62">
        <f>'[1]Allocation 082720'!AF167</f>
        <v>5168750.95</v>
      </c>
      <c r="G174" s="47">
        <f t="shared" si="4"/>
        <v>36.950000000186265</v>
      </c>
      <c r="H174" s="27">
        <f t="shared" si="5"/>
        <v>0</v>
      </c>
      <c r="I174" s="50" t="s">
        <v>31</v>
      </c>
      <c r="J174" s="50" t="s">
        <v>31</v>
      </c>
      <c r="K174" s="9"/>
      <c r="L174" s="44"/>
      <c r="M174" s="1"/>
      <c r="N174" s="1"/>
      <c r="O174" s="1"/>
      <c r="P174" s="1"/>
    </row>
    <row r="175" spans="1:16" s="23" customFormat="1">
      <c r="A175" s="46" t="s">
        <v>334</v>
      </c>
      <c r="B175" s="1" t="s">
        <v>335</v>
      </c>
      <c r="C175" s="1" t="s">
        <v>81</v>
      </c>
      <c r="D175" s="1" t="s">
        <v>343</v>
      </c>
      <c r="E175" s="76">
        <v>391679.09</v>
      </c>
      <c r="F175" s="62">
        <f>'[1]Allocation 082720'!AF168</f>
        <v>391679.09</v>
      </c>
      <c r="G175" s="47">
        <f t="shared" si="4"/>
        <v>0</v>
      </c>
      <c r="H175" s="27">
        <f t="shared" si="5"/>
        <v>0</v>
      </c>
      <c r="I175" s="50">
        <v>1</v>
      </c>
      <c r="J175" s="50" t="s">
        <v>31</v>
      </c>
      <c r="K175" s="9"/>
      <c r="L175" s="44"/>
      <c r="M175" s="1"/>
      <c r="N175" s="1"/>
      <c r="O175" s="1"/>
      <c r="P175" s="1"/>
    </row>
    <row r="176" spans="1:16" s="23" customFormat="1">
      <c r="A176" s="46" t="s">
        <v>334</v>
      </c>
      <c r="B176" s="1" t="s">
        <v>335</v>
      </c>
      <c r="C176" s="1" t="s">
        <v>87</v>
      </c>
      <c r="D176" s="1" t="s">
        <v>344</v>
      </c>
      <c r="E176" s="76">
        <v>867529.73</v>
      </c>
      <c r="F176" s="62">
        <f>'[1]Allocation 082720'!AF169</f>
        <v>867529.73</v>
      </c>
      <c r="G176" s="47">
        <f t="shared" si="4"/>
        <v>0</v>
      </c>
      <c r="H176" s="27">
        <f t="shared" si="5"/>
        <v>0</v>
      </c>
      <c r="I176" s="50">
        <v>1</v>
      </c>
      <c r="J176" s="50" t="s">
        <v>31</v>
      </c>
      <c r="K176" s="9"/>
      <c r="L176" s="44"/>
      <c r="M176" s="1"/>
      <c r="N176" s="1"/>
      <c r="O176" s="1"/>
      <c r="P176" s="1"/>
    </row>
    <row r="177" spans="1:16" s="23" customFormat="1">
      <c r="A177" s="46" t="s">
        <v>334</v>
      </c>
      <c r="B177" s="1" t="s">
        <v>335</v>
      </c>
      <c r="C177" s="1" t="s">
        <v>123</v>
      </c>
      <c r="D177" s="1" t="s">
        <v>345</v>
      </c>
      <c r="E177" s="76">
        <v>25951.97</v>
      </c>
      <c r="F177" s="62">
        <f>'[1]Allocation 082720'!AF170</f>
        <v>25951.97</v>
      </c>
      <c r="G177" s="47">
        <f t="shared" si="4"/>
        <v>0</v>
      </c>
      <c r="H177" s="27">
        <f t="shared" si="5"/>
        <v>0</v>
      </c>
      <c r="I177" s="50">
        <v>1</v>
      </c>
      <c r="J177" s="50">
        <v>1</v>
      </c>
      <c r="K177" s="9"/>
      <c r="L177" s="44"/>
      <c r="M177" s="1"/>
      <c r="N177" s="1"/>
      <c r="O177" s="1"/>
      <c r="P177" s="1"/>
    </row>
    <row r="178" spans="1:16" s="23" customFormat="1">
      <c r="A178" s="46" t="s">
        <v>334</v>
      </c>
      <c r="B178" s="1" t="s">
        <v>335</v>
      </c>
      <c r="C178" s="1" t="s">
        <v>346</v>
      </c>
      <c r="D178" s="1" t="s">
        <v>347</v>
      </c>
      <c r="E178" s="76">
        <v>241761.12</v>
      </c>
      <c r="F178" s="62">
        <f>'[1]Allocation 082720'!AF171</f>
        <v>241761.12</v>
      </c>
      <c r="G178" s="47">
        <f t="shared" si="4"/>
        <v>0</v>
      </c>
      <c r="H178" s="27">
        <f t="shared" si="5"/>
        <v>0</v>
      </c>
      <c r="I178" s="50">
        <v>1</v>
      </c>
      <c r="J178" s="50" t="s">
        <v>31</v>
      </c>
      <c r="K178" s="9"/>
      <c r="L178" s="44"/>
      <c r="M178" s="1"/>
      <c r="N178" s="1"/>
      <c r="O178" s="1"/>
      <c r="P178" s="1"/>
    </row>
    <row r="179" spans="1:16" s="23" customFormat="1">
      <c r="A179" s="46" t="s">
        <v>334</v>
      </c>
      <c r="B179" s="1" t="s">
        <v>335</v>
      </c>
      <c r="C179" s="1" t="s">
        <v>348</v>
      </c>
      <c r="D179" s="1" t="s">
        <v>349</v>
      </c>
      <c r="E179" s="76">
        <v>4160125.3</v>
      </c>
      <c r="F179" s="62">
        <f>'[1]Allocation 082720'!AF172</f>
        <v>4160151.2</v>
      </c>
      <c r="G179" s="47">
        <f t="shared" si="4"/>
        <v>25.900000000372529</v>
      </c>
      <c r="H179" s="27">
        <f t="shared" si="5"/>
        <v>0</v>
      </c>
      <c r="I179" s="50" t="s">
        <v>31</v>
      </c>
      <c r="J179" s="50" t="s">
        <v>31</v>
      </c>
      <c r="K179" s="9"/>
      <c r="L179" s="44"/>
      <c r="M179" s="1"/>
      <c r="N179" s="1"/>
      <c r="O179" s="1"/>
      <c r="P179" s="1"/>
    </row>
    <row r="180" spans="1:16" s="23" customFormat="1">
      <c r="A180" s="46" t="s">
        <v>334</v>
      </c>
      <c r="B180" s="1" t="s">
        <v>335</v>
      </c>
      <c r="C180" s="1" t="s">
        <v>350</v>
      </c>
      <c r="D180" s="1" t="s">
        <v>351</v>
      </c>
      <c r="E180" s="76">
        <v>2581307.96</v>
      </c>
      <c r="F180" s="62">
        <f>'[1]Allocation 082720'!AF173</f>
        <v>2581307.96</v>
      </c>
      <c r="G180" s="47">
        <f t="shared" si="4"/>
        <v>0</v>
      </c>
      <c r="H180" s="27">
        <f t="shared" si="5"/>
        <v>0</v>
      </c>
      <c r="I180" s="50">
        <v>1</v>
      </c>
      <c r="J180" s="50" t="s">
        <v>31</v>
      </c>
      <c r="K180" s="9"/>
      <c r="L180" s="44"/>
      <c r="M180" s="1"/>
      <c r="N180" s="1"/>
      <c r="O180" s="1"/>
      <c r="P180" s="1"/>
    </row>
    <row r="181" spans="1:16" s="23" customFormat="1">
      <c r="A181" s="46" t="s">
        <v>334</v>
      </c>
      <c r="B181" s="1" t="s">
        <v>335</v>
      </c>
      <c r="C181" s="1" t="s">
        <v>285</v>
      </c>
      <c r="D181" s="1" t="s">
        <v>352</v>
      </c>
      <c r="E181" s="76">
        <v>709918.81</v>
      </c>
      <c r="F181" s="62">
        <f>'[1]Allocation 082720'!AF174</f>
        <v>709923.82</v>
      </c>
      <c r="G181" s="47">
        <f t="shared" si="4"/>
        <v>5.0099999998928979</v>
      </c>
      <c r="H181" s="27">
        <f t="shared" si="5"/>
        <v>0</v>
      </c>
      <c r="I181" s="50" t="s">
        <v>31</v>
      </c>
      <c r="J181" s="50" t="s">
        <v>31</v>
      </c>
      <c r="K181" s="9"/>
      <c r="L181" s="44"/>
      <c r="M181" s="1"/>
      <c r="N181" s="1"/>
      <c r="O181" s="1"/>
      <c r="P181" s="1"/>
    </row>
    <row r="182" spans="1:16" s="23" customFormat="1">
      <c r="A182" s="46" t="s">
        <v>334</v>
      </c>
      <c r="B182" s="1" t="s">
        <v>335</v>
      </c>
      <c r="C182" s="1" t="s">
        <v>77</v>
      </c>
      <c r="D182" s="1" t="s">
        <v>353</v>
      </c>
      <c r="E182" s="76">
        <v>240388.06</v>
      </c>
      <c r="F182" s="62">
        <f>'[1]Allocation 082720'!AF175</f>
        <v>240388.06</v>
      </c>
      <c r="G182" s="47">
        <f t="shared" si="4"/>
        <v>0</v>
      </c>
      <c r="H182" s="27">
        <f t="shared" si="5"/>
        <v>0</v>
      </c>
      <c r="I182" s="50">
        <v>1</v>
      </c>
      <c r="J182" s="50" t="s">
        <v>31</v>
      </c>
      <c r="K182" s="9"/>
      <c r="L182" s="44"/>
      <c r="M182" s="1"/>
      <c r="N182" s="1"/>
      <c r="O182" s="1"/>
      <c r="P182" s="1"/>
    </row>
    <row r="183" spans="1:16" s="23" customFormat="1">
      <c r="A183" s="46" t="s">
        <v>354</v>
      </c>
      <c r="B183" s="1" t="s">
        <v>355</v>
      </c>
      <c r="C183" s="1" t="s">
        <v>356</v>
      </c>
      <c r="D183" s="1" t="s">
        <v>357</v>
      </c>
      <c r="E183" s="76">
        <v>26193.55</v>
      </c>
      <c r="F183" s="62">
        <f>'[1]Allocation 082720'!AF176</f>
        <v>26193.55</v>
      </c>
      <c r="G183" s="47">
        <f t="shared" si="4"/>
        <v>0</v>
      </c>
      <c r="H183" s="27">
        <f t="shared" si="5"/>
        <v>0</v>
      </c>
      <c r="I183" s="50">
        <v>1</v>
      </c>
      <c r="J183" s="50">
        <v>1</v>
      </c>
      <c r="K183" s="9"/>
      <c r="L183" s="44"/>
      <c r="M183" s="1"/>
      <c r="N183" s="1"/>
      <c r="O183" s="1"/>
      <c r="P183" s="1"/>
    </row>
    <row r="184" spans="1:16" s="23" customFormat="1">
      <c r="A184" s="46" t="s">
        <v>354</v>
      </c>
      <c r="B184" s="1" t="s">
        <v>355</v>
      </c>
      <c r="C184" s="1" t="s">
        <v>358</v>
      </c>
      <c r="D184" s="1" t="s">
        <v>359</v>
      </c>
      <c r="E184" s="76">
        <v>147865.42000000001</v>
      </c>
      <c r="F184" s="62">
        <f>'[1]Allocation 082720'!AF177</f>
        <v>147865.42000000001</v>
      </c>
      <c r="G184" s="47">
        <f t="shared" si="4"/>
        <v>0</v>
      </c>
      <c r="H184" s="27">
        <f t="shared" si="5"/>
        <v>0</v>
      </c>
      <c r="I184" s="50">
        <v>1</v>
      </c>
      <c r="J184" s="50" t="s">
        <v>31</v>
      </c>
      <c r="K184" s="9"/>
      <c r="L184" s="44"/>
      <c r="M184" s="1"/>
      <c r="N184" s="1"/>
      <c r="O184" s="1"/>
      <c r="P184" s="1"/>
    </row>
    <row r="185" spans="1:16" s="23" customFormat="1">
      <c r="A185" s="46" t="s">
        <v>354</v>
      </c>
      <c r="B185" s="1" t="s">
        <v>355</v>
      </c>
      <c r="C185" s="1" t="s">
        <v>348</v>
      </c>
      <c r="D185" s="1" t="s">
        <v>360</v>
      </c>
      <c r="E185" s="76">
        <v>22668.12</v>
      </c>
      <c r="F185" s="62">
        <f>'[1]Allocation 082720'!AF178</f>
        <v>22668.12</v>
      </c>
      <c r="G185" s="47">
        <f t="shared" si="4"/>
        <v>0</v>
      </c>
      <c r="H185" s="27">
        <f t="shared" si="5"/>
        <v>0</v>
      </c>
      <c r="I185" s="50">
        <v>1</v>
      </c>
      <c r="J185" s="50">
        <v>1</v>
      </c>
      <c r="K185" s="9"/>
      <c r="L185" s="44"/>
      <c r="M185" s="1"/>
      <c r="N185" s="1"/>
      <c r="O185" s="1"/>
      <c r="P185" s="1"/>
    </row>
    <row r="186" spans="1:16" s="23" customFormat="1">
      <c r="A186" s="46" t="s">
        <v>361</v>
      </c>
      <c r="B186" s="1" t="s">
        <v>362</v>
      </c>
      <c r="C186" s="1" t="s">
        <v>50</v>
      </c>
      <c r="D186" s="1" t="s">
        <v>363</v>
      </c>
      <c r="E186" s="76">
        <v>3798012.04</v>
      </c>
      <c r="F186" s="62">
        <f>'[1]Allocation 082720'!AF179</f>
        <v>3798026.16</v>
      </c>
      <c r="G186" s="47">
        <f t="shared" si="4"/>
        <v>14.120000000111759</v>
      </c>
      <c r="H186" s="27">
        <f t="shared" si="5"/>
        <v>0</v>
      </c>
      <c r="I186" s="50" t="s">
        <v>31</v>
      </c>
      <c r="J186" s="50" t="s">
        <v>31</v>
      </c>
      <c r="K186" s="9"/>
      <c r="L186" s="44"/>
      <c r="M186" s="1"/>
      <c r="N186" s="1"/>
      <c r="O186" s="1"/>
      <c r="P186" s="1"/>
    </row>
    <row r="187" spans="1:16" s="23" customFormat="1">
      <c r="A187" s="46" t="s">
        <v>361</v>
      </c>
      <c r="B187" s="1" t="s">
        <v>362</v>
      </c>
      <c r="C187" s="1" t="s">
        <v>103</v>
      </c>
      <c r="D187" s="1" t="s">
        <v>364</v>
      </c>
      <c r="E187" s="76">
        <v>980324.08</v>
      </c>
      <c r="F187" s="62">
        <f>'[1]Allocation 082720'!AF180</f>
        <v>980328.51</v>
      </c>
      <c r="G187" s="47">
        <f t="shared" si="4"/>
        <v>4.4300000000512227</v>
      </c>
      <c r="H187" s="27">
        <f t="shared" si="5"/>
        <v>0</v>
      </c>
      <c r="I187" s="50" t="s">
        <v>31</v>
      </c>
      <c r="J187" s="50" t="s">
        <v>31</v>
      </c>
      <c r="K187" s="9"/>
      <c r="L187" s="44"/>
      <c r="M187" s="1"/>
      <c r="N187" s="1"/>
      <c r="O187" s="1"/>
      <c r="P187" s="1"/>
    </row>
    <row r="188" spans="1:16" s="23" customFormat="1">
      <c r="A188" s="46" t="s">
        <v>365</v>
      </c>
      <c r="B188" s="1" t="s">
        <v>366</v>
      </c>
      <c r="C188" s="1" t="s">
        <v>367</v>
      </c>
      <c r="D188" s="1" t="s">
        <v>368</v>
      </c>
      <c r="E188" s="76">
        <v>2650219.1</v>
      </c>
      <c r="F188" s="62">
        <f>'[1]Allocation 082720'!AF181</f>
        <v>2650230.34</v>
      </c>
      <c r="G188" s="47">
        <f t="shared" si="4"/>
        <v>11.239999999757856</v>
      </c>
      <c r="H188" s="27">
        <f t="shared" si="5"/>
        <v>0</v>
      </c>
      <c r="I188" s="50" t="s">
        <v>31</v>
      </c>
      <c r="J188" s="50" t="s">
        <v>31</v>
      </c>
      <c r="K188" s="9"/>
      <c r="L188" s="44"/>
      <c r="M188" s="1"/>
      <c r="N188" s="1"/>
      <c r="O188" s="1"/>
      <c r="P188" s="1"/>
    </row>
    <row r="189" spans="1:16" s="23" customFormat="1">
      <c r="A189" s="46" t="s">
        <v>369</v>
      </c>
      <c r="B189" s="1" t="s">
        <v>370</v>
      </c>
      <c r="C189" s="1" t="s">
        <v>50</v>
      </c>
      <c r="D189" s="1" t="s">
        <v>371</v>
      </c>
      <c r="E189" s="76">
        <v>1213891.81</v>
      </c>
      <c r="F189" s="62">
        <f>'[1]Allocation 082720'!AF182</f>
        <v>1213901.1399999999</v>
      </c>
      <c r="G189" s="47">
        <f t="shared" si="4"/>
        <v>9.3299999998416752</v>
      </c>
      <c r="H189" s="27">
        <f t="shared" si="5"/>
        <v>0</v>
      </c>
      <c r="I189" s="50" t="s">
        <v>31</v>
      </c>
      <c r="J189" s="50" t="s">
        <v>31</v>
      </c>
      <c r="K189" s="9"/>
      <c r="L189" s="44"/>
      <c r="M189" s="1"/>
      <c r="N189" s="1"/>
      <c r="O189" s="1"/>
      <c r="P189" s="1"/>
    </row>
    <row r="190" spans="1:16" s="23" customFormat="1">
      <c r="A190" s="46" t="s">
        <v>369</v>
      </c>
      <c r="B190" s="1" t="s">
        <v>370</v>
      </c>
      <c r="C190" s="1" t="s">
        <v>40</v>
      </c>
      <c r="D190" s="1" t="s">
        <v>372</v>
      </c>
      <c r="E190" s="76">
        <v>1036797.41</v>
      </c>
      <c r="F190" s="62">
        <f>'[1]Allocation 082720'!AF183</f>
        <v>1036803.84</v>
      </c>
      <c r="G190" s="47">
        <f t="shared" si="4"/>
        <v>6.4299999999348074</v>
      </c>
      <c r="H190" s="27">
        <f t="shared" si="5"/>
        <v>0</v>
      </c>
      <c r="I190" s="50" t="s">
        <v>31</v>
      </c>
      <c r="J190" s="50" t="s">
        <v>31</v>
      </c>
      <c r="K190" s="9"/>
      <c r="L190" s="44"/>
      <c r="M190" s="1"/>
      <c r="N190" s="1"/>
      <c r="O190" s="1"/>
      <c r="P190" s="1"/>
    </row>
    <row r="191" spans="1:16" s="23" customFormat="1">
      <c r="A191" s="46" t="s">
        <v>373</v>
      </c>
      <c r="B191" s="1" t="s">
        <v>374</v>
      </c>
      <c r="C191" s="1" t="s">
        <v>177</v>
      </c>
      <c r="D191" s="1" t="s">
        <v>375</v>
      </c>
      <c r="E191" s="76">
        <v>945681.83</v>
      </c>
      <c r="F191" s="62">
        <f>'[1]Allocation 082720'!AF184</f>
        <v>945685.04</v>
      </c>
      <c r="G191" s="47">
        <f t="shared" si="4"/>
        <v>3.2100000000791624</v>
      </c>
      <c r="H191" s="27">
        <f t="shared" si="5"/>
        <v>0</v>
      </c>
      <c r="I191" s="50" t="s">
        <v>31</v>
      </c>
      <c r="J191" s="50" t="s">
        <v>31</v>
      </c>
      <c r="K191" s="9"/>
      <c r="L191" s="44"/>
      <c r="M191" s="1"/>
      <c r="N191" s="1"/>
      <c r="O191" s="1"/>
      <c r="P191" s="1"/>
    </row>
    <row r="192" spans="1:16" s="23" customFormat="1">
      <c r="A192" s="46" t="s">
        <v>373</v>
      </c>
      <c r="B192" s="1" t="s">
        <v>374</v>
      </c>
      <c r="C192" s="1" t="s">
        <v>376</v>
      </c>
      <c r="D192" s="1" t="s">
        <v>377</v>
      </c>
      <c r="E192" s="76">
        <v>784509.43</v>
      </c>
      <c r="F192" s="62">
        <f>'[1]Allocation 082720'!AF185</f>
        <v>784513.09</v>
      </c>
      <c r="G192" s="47">
        <f t="shared" si="4"/>
        <v>3.659999999916181</v>
      </c>
      <c r="H192" s="27">
        <f t="shared" si="5"/>
        <v>0</v>
      </c>
      <c r="I192" s="50" t="s">
        <v>31</v>
      </c>
      <c r="J192" s="50" t="s">
        <v>31</v>
      </c>
      <c r="K192" s="9"/>
      <c r="L192" s="44"/>
      <c r="M192" s="1"/>
      <c r="N192" s="1"/>
      <c r="O192" s="1"/>
      <c r="P192" s="1"/>
    </row>
    <row r="193" spans="1:16" s="23" customFormat="1">
      <c r="A193" s="46" t="s">
        <v>373</v>
      </c>
      <c r="B193" s="1" t="s">
        <v>374</v>
      </c>
      <c r="C193" s="1" t="s">
        <v>119</v>
      </c>
      <c r="D193" s="1" t="s">
        <v>378</v>
      </c>
      <c r="E193" s="76">
        <v>5320856.78</v>
      </c>
      <c r="F193" s="62">
        <f>'[1]Allocation 082720'!AF186</f>
        <v>5320878.32</v>
      </c>
      <c r="G193" s="47">
        <f t="shared" si="4"/>
        <v>21.540000000037253</v>
      </c>
      <c r="H193" s="27">
        <f t="shared" si="5"/>
        <v>0</v>
      </c>
      <c r="I193" s="50" t="s">
        <v>31</v>
      </c>
      <c r="J193" s="50" t="s">
        <v>31</v>
      </c>
      <c r="K193" s="9"/>
      <c r="L193" s="44"/>
      <c r="M193" s="1"/>
      <c r="N193" s="1"/>
      <c r="O193" s="1"/>
      <c r="P193" s="1"/>
    </row>
    <row r="194" spans="1:16" s="23" customFormat="1">
      <c r="A194" s="46" t="s">
        <v>373</v>
      </c>
      <c r="B194" s="1" t="s">
        <v>374</v>
      </c>
      <c r="C194" s="1" t="s">
        <v>379</v>
      </c>
      <c r="D194" s="1" t="s">
        <v>380</v>
      </c>
      <c r="E194" s="76">
        <v>984311.19</v>
      </c>
      <c r="F194" s="62">
        <f>'[1]Allocation 082720'!AF187</f>
        <v>984315.16</v>
      </c>
      <c r="G194" s="47">
        <f t="shared" si="4"/>
        <v>3.9700000000884756</v>
      </c>
      <c r="H194" s="27">
        <f t="shared" si="5"/>
        <v>0</v>
      </c>
      <c r="I194" s="50" t="s">
        <v>31</v>
      </c>
      <c r="J194" s="50" t="s">
        <v>31</v>
      </c>
      <c r="K194" s="9"/>
      <c r="L194" s="44"/>
      <c r="M194" s="1"/>
      <c r="N194" s="1"/>
      <c r="O194" s="1"/>
      <c r="P194" s="1"/>
    </row>
    <row r="195" spans="1:16" s="23" customFormat="1">
      <c r="A195" s="46" t="s">
        <v>373</v>
      </c>
      <c r="B195" s="1" t="s">
        <v>374</v>
      </c>
      <c r="C195" s="1" t="s">
        <v>167</v>
      </c>
      <c r="D195" s="1" t="s">
        <v>381</v>
      </c>
      <c r="E195" s="76">
        <v>1863921.85</v>
      </c>
      <c r="F195" s="62">
        <f>'[1]Allocation 082720'!AF188</f>
        <v>1863929.16</v>
      </c>
      <c r="G195" s="47">
        <f t="shared" si="4"/>
        <v>7.3099999998230487</v>
      </c>
      <c r="H195" s="27">
        <f t="shared" si="5"/>
        <v>0</v>
      </c>
      <c r="I195" s="50" t="s">
        <v>31</v>
      </c>
      <c r="J195" s="50" t="s">
        <v>31</v>
      </c>
      <c r="K195" s="9"/>
      <c r="L195" s="44"/>
      <c r="M195" s="1"/>
      <c r="N195" s="1"/>
      <c r="O195" s="1"/>
      <c r="P195" s="1"/>
    </row>
    <row r="196" spans="1:16" s="23" customFormat="1">
      <c r="A196" s="46" t="s">
        <v>382</v>
      </c>
      <c r="B196" s="1" t="s">
        <v>383</v>
      </c>
      <c r="C196" s="1" t="s">
        <v>50</v>
      </c>
      <c r="D196" s="1" t="s">
        <v>384</v>
      </c>
      <c r="E196" s="76">
        <v>134703.35999999999</v>
      </c>
      <c r="F196" s="62">
        <f>'[1]Allocation 082720'!AF189</f>
        <v>134703.35999999999</v>
      </c>
      <c r="G196" s="47">
        <f t="shared" si="4"/>
        <v>0</v>
      </c>
      <c r="H196" s="27">
        <f t="shared" si="5"/>
        <v>0</v>
      </c>
      <c r="I196" s="50">
        <v>1</v>
      </c>
      <c r="J196" s="50" t="s">
        <v>31</v>
      </c>
      <c r="K196" s="9"/>
      <c r="L196" s="44"/>
      <c r="M196" s="1"/>
      <c r="N196" s="1"/>
      <c r="O196" s="1"/>
      <c r="P196" s="1"/>
    </row>
    <row r="197" spans="1:16" s="23" customFormat="1">
      <c r="A197" s="46" t="s">
        <v>382</v>
      </c>
      <c r="B197" s="1" t="s">
        <v>383</v>
      </c>
      <c r="C197" s="1" t="s">
        <v>106</v>
      </c>
      <c r="D197" s="1" t="s">
        <v>385</v>
      </c>
      <c r="E197" s="76">
        <v>1472039.72</v>
      </c>
      <c r="F197" s="62">
        <f>'[1]Allocation 082720'!AF190</f>
        <v>1472047.38</v>
      </c>
      <c r="G197" s="47">
        <f t="shared" si="4"/>
        <v>7.659999999916181</v>
      </c>
      <c r="H197" s="27">
        <f t="shared" si="5"/>
        <v>0</v>
      </c>
      <c r="I197" s="50" t="s">
        <v>31</v>
      </c>
      <c r="J197" s="50" t="s">
        <v>31</v>
      </c>
      <c r="K197" s="9"/>
      <c r="L197" s="44"/>
      <c r="M197" s="1"/>
      <c r="N197" s="1"/>
      <c r="O197" s="1"/>
      <c r="P197" s="1"/>
    </row>
    <row r="198" spans="1:16" s="23" customFormat="1">
      <c r="A198" s="46" t="s">
        <v>382</v>
      </c>
      <c r="B198" s="1" t="s">
        <v>383</v>
      </c>
      <c r="C198" s="1" t="s">
        <v>194</v>
      </c>
      <c r="D198" s="1" t="s">
        <v>386</v>
      </c>
      <c r="E198" s="76">
        <v>3500900.65</v>
      </c>
      <c r="F198" s="62">
        <f>'[1]Allocation 082720'!AF191</f>
        <v>3500919.61</v>
      </c>
      <c r="G198" s="47">
        <f t="shared" si="4"/>
        <v>18.959999999962747</v>
      </c>
      <c r="H198" s="27">
        <f t="shared" si="5"/>
        <v>0</v>
      </c>
      <c r="I198" s="50" t="s">
        <v>31</v>
      </c>
      <c r="J198" s="50" t="s">
        <v>31</v>
      </c>
      <c r="K198" s="9"/>
      <c r="L198" s="44"/>
      <c r="M198" s="1"/>
      <c r="N198" s="1"/>
      <c r="O198" s="1"/>
      <c r="P198" s="1"/>
    </row>
    <row r="199" spans="1:16" s="23" customFormat="1">
      <c r="A199" s="46" t="s">
        <v>382</v>
      </c>
      <c r="B199" s="1" t="s">
        <v>383</v>
      </c>
      <c r="C199" s="1" t="s">
        <v>110</v>
      </c>
      <c r="D199" s="1" t="s">
        <v>387</v>
      </c>
      <c r="E199" s="76">
        <v>15248.13</v>
      </c>
      <c r="F199" s="62">
        <f>'[1]Allocation 082720'!AF192</f>
        <v>15248.13</v>
      </c>
      <c r="G199" s="47">
        <f t="shared" si="4"/>
        <v>0</v>
      </c>
      <c r="H199" s="27">
        <f t="shared" si="5"/>
        <v>0</v>
      </c>
      <c r="I199" s="50">
        <v>1</v>
      </c>
      <c r="J199" s="50">
        <v>1</v>
      </c>
      <c r="K199" s="9"/>
      <c r="L199" s="44"/>
      <c r="M199" s="1"/>
      <c r="N199" s="1"/>
      <c r="O199" s="1"/>
      <c r="P199" s="1"/>
    </row>
    <row r="200" spans="1:16" s="23" customFormat="1">
      <c r="A200" s="46" t="s">
        <v>382</v>
      </c>
      <c r="B200" s="1" t="s">
        <v>383</v>
      </c>
      <c r="C200" s="1" t="s">
        <v>356</v>
      </c>
      <c r="D200" s="1" t="s">
        <v>388</v>
      </c>
      <c r="E200" s="76">
        <v>97028.34</v>
      </c>
      <c r="F200" s="62">
        <f>'[1]Allocation 082720'!AF193</f>
        <v>97028.34</v>
      </c>
      <c r="G200" s="47">
        <f t="shared" si="4"/>
        <v>0</v>
      </c>
      <c r="H200" s="27">
        <f t="shared" si="5"/>
        <v>0</v>
      </c>
      <c r="I200" s="50">
        <v>1</v>
      </c>
      <c r="J200" s="50" t="s">
        <v>31</v>
      </c>
      <c r="K200" s="9"/>
      <c r="L200" s="44"/>
      <c r="M200" s="1"/>
      <c r="N200" s="1"/>
      <c r="O200" s="1"/>
      <c r="P200" s="1"/>
    </row>
    <row r="201" spans="1:16" s="23" customFormat="1">
      <c r="A201" s="46" t="s">
        <v>389</v>
      </c>
      <c r="B201" s="1" t="s">
        <v>390</v>
      </c>
      <c r="C201" s="1" t="s">
        <v>50</v>
      </c>
      <c r="D201" s="1" t="s">
        <v>391</v>
      </c>
      <c r="E201" s="76">
        <v>1983969.22</v>
      </c>
      <c r="F201" s="62">
        <f>'[1]Allocation 082720'!AF194</f>
        <v>1983977.07</v>
      </c>
      <c r="G201" s="47">
        <f t="shared" si="4"/>
        <v>7.8500000000931323</v>
      </c>
      <c r="H201" s="27">
        <f t="shared" si="5"/>
        <v>0</v>
      </c>
      <c r="I201" s="50" t="s">
        <v>31</v>
      </c>
      <c r="J201" s="50" t="s">
        <v>31</v>
      </c>
      <c r="K201" s="9"/>
      <c r="L201" s="44"/>
      <c r="M201" s="1"/>
      <c r="N201" s="1"/>
      <c r="O201" s="1"/>
      <c r="P201" s="1"/>
    </row>
    <row r="202" spans="1:16" s="23" customFormat="1">
      <c r="A202" s="46" t="s">
        <v>389</v>
      </c>
      <c r="B202" s="1" t="s">
        <v>390</v>
      </c>
      <c r="C202" s="1" t="s">
        <v>392</v>
      </c>
      <c r="D202" s="1" t="s">
        <v>393</v>
      </c>
      <c r="E202" s="76">
        <v>419738.49</v>
      </c>
      <c r="F202" s="62">
        <f>'[1]Allocation 082720'!AF195</f>
        <v>419741.39</v>
      </c>
      <c r="G202" s="47">
        <f t="shared" ref="G202:G265" si="6">SUM(F202-E202)</f>
        <v>2.9000000000232831</v>
      </c>
      <c r="H202" s="27">
        <f t="shared" ref="H202:H265" si="7">ROUND(G202/E202,4)</f>
        <v>0</v>
      </c>
      <c r="I202" s="50" t="s">
        <v>31</v>
      </c>
      <c r="J202" s="50" t="s">
        <v>31</v>
      </c>
      <c r="K202" s="9"/>
      <c r="L202" s="44"/>
      <c r="M202" s="1"/>
      <c r="N202" s="1"/>
      <c r="O202" s="1"/>
      <c r="P202" s="1"/>
    </row>
    <row r="203" spans="1:16" s="23" customFormat="1">
      <c r="A203" s="46" t="s">
        <v>389</v>
      </c>
      <c r="B203" s="1" t="s">
        <v>390</v>
      </c>
      <c r="C203" s="1" t="s">
        <v>273</v>
      </c>
      <c r="D203" s="1" t="s">
        <v>394</v>
      </c>
      <c r="E203" s="76">
        <v>12772247.52</v>
      </c>
      <c r="F203" s="62">
        <f>'[1]Allocation 082720'!AF196</f>
        <v>12772301.75</v>
      </c>
      <c r="G203" s="47">
        <f t="shared" si="6"/>
        <v>54.230000000447035</v>
      </c>
      <c r="H203" s="27">
        <f t="shared" si="7"/>
        <v>0</v>
      </c>
      <c r="I203" s="50" t="s">
        <v>31</v>
      </c>
      <c r="J203" s="50" t="s">
        <v>31</v>
      </c>
      <c r="K203" s="9"/>
      <c r="L203" s="44"/>
      <c r="M203" s="1"/>
      <c r="N203" s="1"/>
      <c r="O203" s="1"/>
      <c r="P203" s="1"/>
    </row>
    <row r="204" spans="1:16" s="23" customFormat="1">
      <c r="A204" s="46" t="s">
        <v>389</v>
      </c>
      <c r="B204" s="1" t="s">
        <v>390</v>
      </c>
      <c r="C204" s="1" t="s">
        <v>108</v>
      </c>
      <c r="D204" s="1" t="s">
        <v>395</v>
      </c>
      <c r="E204" s="76">
        <v>978815.6</v>
      </c>
      <c r="F204" s="62">
        <f>'[1]Allocation 082720'!AF197</f>
        <v>978820.38</v>
      </c>
      <c r="G204" s="47">
        <f t="shared" si="6"/>
        <v>4.7800000000279397</v>
      </c>
      <c r="H204" s="27">
        <f t="shared" si="7"/>
        <v>0</v>
      </c>
      <c r="I204" s="50" t="s">
        <v>31</v>
      </c>
      <c r="J204" s="50" t="s">
        <v>31</v>
      </c>
      <c r="K204" s="9"/>
      <c r="L204" s="44"/>
      <c r="M204" s="1"/>
      <c r="N204" s="1"/>
      <c r="O204" s="1"/>
      <c r="P204" s="1"/>
    </row>
    <row r="205" spans="1:16" s="23" customFormat="1">
      <c r="A205" s="46" t="s">
        <v>389</v>
      </c>
      <c r="B205" s="1" t="s">
        <v>390</v>
      </c>
      <c r="C205" s="1" t="s">
        <v>356</v>
      </c>
      <c r="D205" s="1" t="s">
        <v>396</v>
      </c>
      <c r="E205" s="76">
        <v>1125420.02</v>
      </c>
      <c r="F205" s="62">
        <f>'[1]Allocation 082720'!AF198</f>
        <v>1125424.56</v>
      </c>
      <c r="G205" s="47">
        <f t="shared" si="6"/>
        <v>4.5400000000372529</v>
      </c>
      <c r="H205" s="27">
        <f t="shared" si="7"/>
        <v>0</v>
      </c>
      <c r="I205" s="50" t="s">
        <v>31</v>
      </c>
      <c r="J205" s="50" t="s">
        <v>31</v>
      </c>
      <c r="K205" s="9"/>
      <c r="L205" s="44"/>
      <c r="M205" s="1"/>
      <c r="N205" s="1"/>
      <c r="O205" s="1"/>
      <c r="P205" s="1"/>
    </row>
    <row r="206" spans="1:16" s="23" customFormat="1">
      <c r="A206" s="46" t="s">
        <v>397</v>
      </c>
      <c r="B206" s="1" t="s">
        <v>398</v>
      </c>
      <c r="C206" s="1" t="s">
        <v>399</v>
      </c>
      <c r="D206" s="1" t="s">
        <v>400</v>
      </c>
      <c r="E206" s="76">
        <v>146325.9</v>
      </c>
      <c r="F206" s="62">
        <f>'[1]Allocation 082720'!AF199</f>
        <v>146326.85999999999</v>
      </c>
      <c r="G206" s="47">
        <f t="shared" si="6"/>
        <v>0.95999999999185093</v>
      </c>
      <c r="H206" s="27">
        <f t="shared" si="7"/>
        <v>0</v>
      </c>
      <c r="I206" s="50" t="s">
        <v>31</v>
      </c>
      <c r="J206" s="50" t="s">
        <v>31</v>
      </c>
      <c r="K206" s="9"/>
      <c r="L206" s="44"/>
      <c r="M206" s="1"/>
      <c r="N206" s="1"/>
      <c r="O206" s="1"/>
      <c r="P206" s="1"/>
    </row>
    <row r="207" spans="1:16" s="23" customFormat="1">
      <c r="A207" s="46" t="s">
        <v>397</v>
      </c>
      <c r="B207" s="1" t="s">
        <v>398</v>
      </c>
      <c r="C207" s="1" t="s">
        <v>50</v>
      </c>
      <c r="D207" s="1" t="s">
        <v>401</v>
      </c>
      <c r="E207" s="76">
        <v>1229272.29</v>
      </c>
      <c r="F207" s="62">
        <f>'[1]Allocation 082720'!AF200</f>
        <v>1229277.27</v>
      </c>
      <c r="G207" s="47">
        <f t="shared" si="6"/>
        <v>4.9799999999813735</v>
      </c>
      <c r="H207" s="27">
        <f t="shared" si="7"/>
        <v>0</v>
      </c>
      <c r="I207" s="50" t="s">
        <v>31</v>
      </c>
      <c r="J207" s="50" t="s">
        <v>31</v>
      </c>
      <c r="K207" s="9"/>
      <c r="L207" s="44"/>
      <c r="M207" s="1"/>
      <c r="N207" s="1"/>
      <c r="O207" s="1"/>
      <c r="P207" s="1"/>
    </row>
    <row r="208" spans="1:16" s="23" customFormat="1">
      <c r="A208" s="46" t="s">
        <v>397</v>
      </c>
      <c r="B208" s="1" t="s">
        <v>398</v>
      </c>
      <c r="C208" s="1" t="s">
        <v>392</v>
      </c>
      <c r="D208" s="1" t="s">
        <v>402</v>
      </c>
      <c r="E208" s="76">
        <v>1834253.11</v>
      </c>
      <c r="F208" s="62">
        <f>'[1]Allocation 082720'!AF201</f>
        <v>1834261.06</v>
      </c>
      <c r="G208" s="47">
        <f t="shared" si="6"/>
        <v>7.9499999999534339</v>
      </c>
      <c r="H208" s="27">
        <f t="shared" si="7"/>
        <v>0</v>
      </c>
      <c r="I208" s="50" t="s">
        <v>31</v>
      </c>
      <c r="J208" s="50" t="s">
        <v>31</v>
      </c>
      <c r="K208" s="9"/>
      <c r="L208" s="44"/>
      <c r="M208" s="1"/>
      <c r="N208" s="1"/>
      <c r="O208" s="1"/>
      <c r="P208" s="1"/>
    </row>
    <row r="209" spans="1:16" s="23" customFormat="1">
      <c r="A209" s="46" t="s">
        <v>397</v>
      </c>
      <c r="B209" s="1" t="s">
        <v>398</v>
      </c>
      <c r="C209" s="1" t="s">
        <v>403</v>
      </c>
      <c r="D209" s="1" t="s">
        <v>404</v>
      </c>
      <c r="E209" s="76">
        <v>1967054.68</v>
      </c>
      <c r="F209" s="62">
        <f>'[1]Allocation 082720'!AF202</f>
        <v>1967063.5</v>
      </c>
      <c r="G209" s="47">
        <f t="shared" si="6"/>
        <v>8.8200000000651926</v>
      </c>
      <c r="H209" s="27">
        <f t="shared" si="7"/>
        <v>0</v>
      </c>
      <c r="I209" s="50" t="s">
        <v>31</v>
      </c>
      <c r="J209" s="50" t="s">
        <v>31</v>
      </c>
      <c r="K209" s="9"/>
      <c r="L209" s="44"/>
      <c r="M209" s="1"/>
      <c r="N209" s="1"/>
      <c r="O209" s="1"/>
      <c r="P209" s="1"/>
    </row>
    <row r="210" spans="1:16" s="23" customFormat="1">
      <c r="A210" s="46" t="s">
        <v>405</v>
      </c>
      <c r="B210" s="1" t="s">
        <v>406</v>
      </c>
      <c r="C210" s="1" t="s">
        <v>407</v>
      </c>
      <c r="D210" s="1" t="s">
        <v>408</v>
      </c>
      <c r="E210" s="76">
        <v>469448.59</v>
      </c>
      <c r="F210" s="62">
        <f>'[1]Allocation 082720'!AF203</f>
        <v>469450.82</v>
      </c>
      <c r="G210" s="47">
        <f t="shared" si="6"/>
        <v>2.2299999999813735</v>
      </c>
      <c r="H210" s="27">
        <f t="shared" si="7"/>
        <v>0</v>
      </c>
      <c r="I210" s="50" t="s">
        <v>31</v>
      </c>
      <c r="J210" s="50" t="s">
        <v>31</v>
      </c>
      <c r="K210" s="9"/>
      <c r="L210" s="44"/>
      <c r="M210" s="1"/>
      <c r="N210" s="1"/>
      <c r="O210" s="1"/>
      <c r="P210" s="1"/>
    </row>
    <row r="211" spans="1:16" s="23" customFormat="1">
      <c r="A211" s="46" t="s">
        <v>405</v>
      </c>
      <c r="B211" s="1" t="s">
        <v>406</v>
      </c>
      <c r="C211" s="1" t="s">
        <v>177</v>
      </c>
      <c r="D211" s="1" t="s">
        <v>409</v>
      </c>
      <c r="E211" s="76">
        <v>353830.13</v>
      </c>
      <c r="F211" s="62">
        <f>'[1]Allocation 082720'!AF204</f>
        <v>353832.06</v>
      </c>
      <c r="G211" s="47">
        <f t="shared" si="6"/>
        <v>1.9299999999930151</v>
      </c>
      <c r="H211" s="27">
        <f t="shared" si="7"/>
        <v>0</v>
      </c>
      <c r="I211" s="50" t="s">
        <v>31</v>
      </c>
      <c r="J211" s="50" t="s">
        <v>31</v>
      </c>
      <c r="K211" s="9"/>
      <c r="L211" s="44"/>
      <c r="M211" s="1"/>
      <c r="N211" s="1"/>
      <c r="O211" s="1"/>
      <c r="P211" s="1"/>
    </row>
    <row r="212" spans="1:16" s="23" customFormat="1">
      <c r="A212" s="46" t="s">
        <v>405</v>
      </c>
      <c r="B212" s="1" t="s">
        <v>406</v>
      </c>
      <c r="C212" s="1" t="s">
        <v>81</v>
      </c>
      <c r="D212" s="1" t="s">
        <v>410</v>
      </c>
      <c r="E212" s="76">
        <v>134797.81</v>
      </c>
      <c r="F212" s="62">
        <f>'[1]Allocation 082720'!AF205</f>
        <v>134800.85999999999</v>
      </c>
      <c r="G212" s="47">
        <f t="shared" si="6"/>
        <v>3.0499999999883585</v>
      </c>
      <c r="H212" s="27">
        <f t="shared" si="7"/>
        <v>0</v>
      </c>
      <c r="I212" s="50" t="s">
        <v>31</v>
      </c>
      <c r="J212" s="50" t="s">
        <v>31</v>
      </c>
      <c r="K212" s="9"/>
      <c r="L212" s="44"/>
      <c r="M212" s="1"/>
      <c r="N212" s="1"/>
      <c r="O212" s="1"/>
      <c r="P212" s="1"/>
    </row>
    <row r="213" spans="1:16" s="23" customFormat="1">
      <c r="A213" s="46" t="s">
        <v>405</v>
      </c>
      <c r="B213" s="1" t="s">
        <v>406</v>
      </c>
      <c r="C213" s="1" t="s">
        <v>119</v>
      </c>
      <c r="D213" s="1" t="s">
        <v>411</v>
      </c>
      <c r="E213" s="76">
        <v>3374919.56</v>
      </c>
      <c r="F213" s="62">
        <f>'[1]Allocation 082720'!AF206</f>
        <v>3374935.18</v>
      </c>
      <c r="G213" s="47">
        <f t="shared" si="6"/>
        <v>15.620000000111759</v>
      </c>
      <c r="H213" s="27">
        <f t="shared" si="7"/>
        <v>0</v>
      </c>
      <c r="I213" s="50" t="s">
        <v>31</v>
      </c>
      <c r="J213" s="50" t="s">
        <v>31</v>
      </c>
      <c r="K213" s="9"/>
      <c r="L213" s="44"/>
      <c r="M213" s="1"/>
      <c r="N213" s="1"/>
      <c r="O213" s="1"/>
      <c r="P213" s="1"/>
    </row>
    <row r="214" spans="1:16" s="23" customFormat="1">
      <c r="A214" s="46" t="s">
        <v>405</v>
      </c>
      <c r="B214" s="1" t="s">
        <v>406</v>
      </c>
      <c r="C214" s="1" t="s">
        <v>215</v>
      </c>
      <c r="D214" s="1" t="s">
        <v>412</v>
      </c>
      <c r="E214" s="76">
        <v>584981.59</v>
      </c>
      <c r="F214" s="62">
        <f>'[1]Allocation 082720'!AF207</f>
        <v>584985.26</v>
      </c>
      <c r="G214" s="47">
        <f t="shared" si="6"/>
        <v>3.6700000000419095</v>
      </c>
      <c r="H214" s="27">
        <f t="shared" si="7"/>
        <v>0</v>
      </c>
      <c r="I214" s="50" t="s">
        <v>31</v>
      </c>
      <c r="J214" s="50" t="s">
        <v>31</v>
      </c>
      <c r="K214" s="9"/>
      <c r="L214" s="44"/>
      <c r="M214" s="1"/>
      <c r="N214" s="1"/>
      <c r="O214" s="1"/>
      <c r="P214" s="1"/>
    </row>
    <row r="215" spans="1:16" s="23" customFormat="1">
      <c r="A215" s="46" t="s">
        <v>405</v>
      </c>
      <c r="B215" s="1" t="s">
        <v>406</v>
      </c>
      <c r="C215" s="1" t="s">
        <v>194</v>
      </c>
      <c r="D215" s="1" t="s">
        <v>413</v>
      </c>
      <c r="E215" s="76">
        <v>562023.19999999995</v>
      </c>
      <c r="F215" s="62">
        <f>'[1]Allocation 082720'!AF208</f>
        <v>562026.42000000004</v>
      </c>
      <c r="G215" s="47">
        <f t="shared" si="6"/>
        <v>3.2200000000884756</v>
      </c>
      <c r="H215" s="27">
        <f t="shared" si="7"/>
        <v>0</v>
      </c>
      <c r="I215" s="50" t="s">
        <v>31</v>
      </c>
      <c r="J215" s="50" t="s">
        <v>31</v>
      </c>
      <c r="K215" s="9"/>
      <c r="L215" s="44"/>
      <c r="M215" s="1"/>
      <c r="N215" s="1"/>
      <c r="O215" s="1"/>
      <c r="P215" s="1"/>
    </row>
    <row r="216" spans="1:16" s="23" customFormat="1">
      <c r="A216" s="46" t="s">
        <v>405</v>
      </c>
      <c r="B216" s="1" t="s">
        <v>406</v>
      </c>
      <c r="C216" s="1" t="s">
        <v>379</v>
      </c>
      <c r="D216" s="1" t="s">
        <v>414</v>
      </c>
      <c r="E216" s="76">
        <v>820115.61</v>
      </c>
      <c r="F216" s="62">
        <f>'[1]Allocation 082720'!AF209</f>
        <v>820120.37</v>
      </c>
      <c r="G216" s="47">
        <f t="shared" si="6"/>
        <v>4.7600000000093132</v>
      </c>
      <c r="H216" s="27">
        <f t="shared" si="7"/>
        <v>0</v>
      </c>
      <c r="I216" s="50" t="s">
        <v>31</v>
      </c>
      <c r="J216" s="50" t="s">
        <v>31</v>
      </c>
      <c r="K216" s="9"/>
      <c r="L216" s="44"/>
      <c r="M216" s="1"/>
      <c r="N216" s="1"/>
      <c r="O216" s="1"/>
      <c r="P216" s="1"/>
    </row>
    <row r="217" spans="1:16" s="23" customFormat="1">
      <c r="A217" s="46" t="s">
        <v>415</v>
      </c>
      <c r="B217" s="1" t="s">
        <v>416</v>
      </c>
      <c r="C217" s="1" t="s">
        <v>417</v>
      </c>
      <c r="D217" s="1" t="s">
        <v>418</v>
      </c>
      <c r="E217" s="76">
        <v>0</v>
      </c>
      <c r="F217" s="62">
        <f>'[1]Allocation 082720'!AF210</f>
        <v>0</v>
      </c>
      <c r="G217" s="47">
        <f t="shared" si="6"/>
        <v>0</v>
      </c>
      <c r="H217" s="27">
        <v>0</v>
      </c>
      <c r="I217" s="50">
        <v>1</v>
      </c>
      <c r="J217" s="50">
        <v>1</v>
      </c>
      <c r="K217" s="9"/>
      <c r="L217" s="44"/>
      <c r="M217" s="1"/>
      <c r="N217" s="1"/>
      <c r="O217" s="1"/>
      <c r="P217" s="1"/>
    </row>
    <row r="218" spans="1:16" s="23" customFormat="1">
      <c r="A218" s="46" t="s">
        <v>415</v>
      </c>
      <c r="B218" s="1" t="s">
        <v>416</v>
      </c>
      <c r="C218" s="1" t="s">
        <v>419</v>
      </c>
      <c r="D218" s="1" t="s">
        <v>420</v>
      </c>
      <c r="E218" s="76">
        <v>13473.06</v>
      </c>
      <c r="F218" s="62">
        <f>'[1]Allocation 082720'!AF211</f>
        <v>13473.06</v>
      </c>
      <c r="G218" s="47">
        <f t="shared" si="6"/>
        <v>0</v>
      </c>
      <c r="H218" s="27">
        <f t="shared" si="7"/>
        <v>0</v>
      </c>
      <c r="I218" s="50">
        <v>1</v>
      </c>
      <c r="J218" s="50">
        <v>1</v>
      </c>
      <c r="K218" s="9"/>
      <c r="L218" s="44"/>
      <c r="M218" s="1"/>
      <c r="N218" s="1"/>
      <c r="O218" s="1"/>
      <c r="P218" s="1"/>
    </row>
    <row r="219" spans="1:16" s="23" customFormat="1">
      <c r="A219" s="46" t="s">
        <v>415</v>
      </c>
      <c r="B219" s="1" t="s">
        <v>416</v>
      </c>
      <c r="C219" s="1" t="s">
        <v>421</v>
      </c>
      <c r="D219" s="1" t="s">
        <v>422</v>
      </c>
      <c r="E219" s="76">
        <v>4327155.8</v>
      </c>
      <c r="F219" s="62">
        <f>'[1]Allocation 082720'!AF212</f>
        <v>4327175.54</v>
      </c>
      <c r="G219" s="47">
        <f t="shared" si="6"/>
        <v>19.740000000223517</v>
      </c>
      <c r="H219" s="27">
        <f t="shared" si="7"/>
        <v>0</v>
      </c>
      <c r="I219" s="50" t="s">
        <v>31</v>
      </c>
      <c r="J219" s="50" t="s">
        <v>31</v>
      </c>
      <c r="K219" s="9"/>
      <c r="L219" s="44"/>
      <c r="M219" s="1"/>
      <c r="N219" s="1"/>
      <c r="O219" s="1"/>
      <c r="P219" s="1"/>
    </row>
    <row r="220" spans="1:16" s="23" customFormat="1">
      <c r="A220" s="46" t="s">
        <v>415</v>
      </c>
      <c r="B220" s="1" t="s">
        <v>416</v>
      </c>
      <c r="C220" s="1" t="s">
        <v>423</v>
      </c>
      <c r="D220" s="1" t="s">
        <v>424</v>
      </c>
      <c r="E220" s="76">
        <v>12361364.140000001</v>
      </c>
      <c r="F220" s="62">
        <f>'[1]Allocation 082720'!AF213</f>
        <v>12361439.890000001</v>
      </c>
      <c r="G220" s="47">
        <f t="shared" si="6"/>
        <v>75.75</v>
      </c>
      <c r="H220" s="27">
        <f t="shared" si="7"/>
        <v>0</v>
      </c>
      <c r="I220" s="50" t="s">
        <v>31</v>
      </c>
      <c r="J220" s="50" t="s">
        <v>31</v>
      </c>
      <c r="K220" s="9"/>
      <c r="L220" s="44"/>
      <c r="M220" s="1"/>
      <c r="N220" s="1"/>
      <c r="O220" s="1"/>
      <c r="P220" s="1"/>
    </row>
    <row r="221" spans="1:16" s="23" customFormat="1">
      <c r="A221" s="46" t="s">
        <v>415</v>
      </c>
      <c r="B221" s="1" t="s">
        <v>416</v>
      </c>
      <c r="C221" s="1" t="s">
        <v>425</v>
      </c>
      <c r="D221" s="1" t="s">
        <v>426</v>
      </c>
      <c r="E221" s="76">
        <v>2248741.52</v>
      </c>
      <c r="F221" s="62">
        <f>'[1]Allocation 082720'!AF214</f>
        <v>2248753.69</v>
      </c>
      <c r="G221" s="47">
        <f t="shared" si="6"/>
        <v>12.169999999925494</v>
      </c>
      <c r="H221" s="27">
        <f t="shared" si="7"/>
        <v>0</v>
      </c>
      <c r="I221" s="50" t="s">
        <v>31</v>
      </c>
      <c r="J221" s="50" t="s">
        <v>31</v>
      </c>
      <c r="K221" s="9"/>
      <c r="L221" s="44"/>
      <c r="M221" s="1"/>
      <c r="N221" s="1"/>
      <c r="O221" s="1"/>
      <c r="P221" s="1"/>
    </row>
    <row r="222" spans="1:16" s="23" customFormat="1">
      <c r="A222" s="46" t="s">
        <v>415</v>
      </c>
      <c r="B222" s="1" t="s">
        <v>416</v>
      </c>
      <c r="C222" s="1" t="s">
        <v>427</v>
      </c>
      <c r="D222" s="1" t="s">
        <v>428</v>
      </c>
      <c r="E222" s="76">
        <v>2407391.2799999998</v>
      </c>
      <c r="F222" s="62">
        <f>'[1]Allocation 082720'!AF215</f>
        <v>2407405.2799999998</v>
      </c>
      <c r="G222" s="47">
        <f t="shared" si="6"/>
        <v>14</v>
      </c>
      <c r="H222" s="27">
        <f t="shared" si="7"/>
        <v>0</v>
      </c>
      <c r="I222" s="50" t="s">
        <v>31</v>
      </c>
      <c r="J222" s="50" t="s">
        <v>31</v>
      </c>
      <c r="K222" s="9"/>
      <c r="L222" s="44"/>
      <c r="M222" s="1"/>
      <c r="N222" s="1"/>
      <c r="O222" s="1"/>
      <c r="P222" s="1"/>
    </row>
    <row r="223" spans="1:16" s="23" customFormat="1">
      <c r="A223" s="46" t="s">
        <v>429</v>
      </c>
      <c r="B223" s="1" t="s">
        <v>430</v>
      </c>
      <c r="C223" s="1" t="s">
        <v>81</v>
      </c>
      <c r="D223" s="1" t="s">
        <v>431</v>
      </c>
      <c r="E223" s="76">
        <v>13651.95</v>
      </c>
      <c r="F223" s="62">
        <f>'[1]Allocation 082720'!AF216</f>
        <v>13651.95</v>
      </c>
      <c r="G223" s="47">
        <f t="shared" si="6"/>
        <v>0</v>
      </c>
      <c r="H223" s="27">
        <f t="shared" si="7"/>
        <v>0</v>
      </c>
      <c r="I223" s="50">
        <v>1</v>
      </c>
      <c r="J223" s="50">
        <v>1</v>
      </c>
      <c r="K223" s="9"/>
      <c r="L223" s="44"/>
      <c r="M223" s="1"/>
      <c r="N223" s="1"/>
      <c r="O223" s="1"/>
      <c r="P223" s="1"/>
    </row>
    <row r="224" spans="1:16" s="23" customFormat="1">
      <c r="A224" s="46" t="s">
        <v>429</v>
      </c>
      <c r="B224" s="1" t="s">
        <v>430</v>
      </c>
      <c r="C224" s="1" t="s">
        <v>103</v>
      </c>
      <c r="D224" s="1" t="s">
        <v>432</v>
      </c>
      <c r="E224" s="76">
        <v>28112.86</v>
      </c>
      <c r="F224" s="62">
        <f>'[1]Allocation 082720'!AF217</f>
        <v>28112.86</v>
      </c>
      <c r="G224" s="47">
        <f t="shared" si="6"/>
        <v>0</v>
      </c>
      <c r="H224" s="27">
        <f t="shared" si="7"/>
        <v>0</v>
      </c>
      <c r="I224" s="50">
        <v>1</v>
      </c>
      <c r="J224" s="50">
        <v>1</v>
      </c>
      <c r="K224" s="9"/>
      <c r="L224" s="44"/>
      <c r="M224" s="1"/>
      <c r="N224" s="1"/>
      <c r="O224" s="1"/>
      <c r="P224" s="1"/>
    </row>
    <row r="225" spans="1:16" s="23" customFormat="1">
      <c r="A225" s="46" t="s">
        <v>429</v>
      </c>
      <c r="B225" s="1" t="s">
        <v>430</v>
      </c>
      <c r="C225" s="1" t="s">
        <v>61</v>
      </c>
      <c r="D225" s="1" t="s">
        <v>433</v>
      </c>
      <c r="E225" s="76">
        <v>1672376.84</v>
      </c>
      <c r="F225" s="62">
        <f>'[1]Allocation 082720'!AF218</f>
        <v>1672376.84</v>
      </c>
      <c r="G225" s="47">
        <f t="shared" si="6"/>
        <v>0</v>
      </c>
      <c r="H225" s="27">
        <f t="shared" si="7"/>
        <v>0</v>
      </c>
      <c r="I225" s="50">
        <v>1</v>
      </c>
      <c r="J225" s="50" t="s">
        <v>31</v>
      </c>
      <c r="K225" s="9"/>
      <c r="L225" s="44"/>
      <c r="M225" s="1"/>
      <c r="N225" s="1"/>
      <c r="O225" s="1"/>
      <c r="P225" s="1"/>
    </row>
    <row r="226" spans="1:16" s="23" customFormat="1">
      <c r="A226" s="46" t="s">
        <v>429</v>
      </c>
      <c r="B226" s="1" t="s">
        <v>430</v>
      </c>
      <c r="C226" s="1" t="s">
        <v>192</v>
      </c>
      <c r="D226" s="1" t="s">
        <v>434</v>
      </c>
      <c r="E226" s="76">
        <v>930661.52</v>
      </c>
      <c r="F226" s="62">
        <f>'[1]Allocation 082720'!AF219</f>
        <v>930661.52</v>
      </c>
      <c r="G226" s="47">
        <f t="shared" si="6"/>
        <v>0</v>
      </c>
      <c r="H226" s="27">
        <f t="shared" si="7"/>
        <v>0</v>
      </c>
      <c r="I226" s="50">
        <v>1</v>
      </c>
      <c r="J226" s="50" t="s">
        <v>31</v>
      </c>
      <c r="K226" s="9"/>
      <c r="L226" s="44"/>
      <c r="M226" s="1"/>
      <c r="N226" s="1"/>
      <c r="O226" s="1"/>
      <c r="P226" s="1"/>
    </row>
    <row r="227" spans="1:16" s="23" customFormat="1">
      <c r="A227" s="46" t="s">
        <v>429</v>
      </c>
      <c r="B227" s="1" t="s">
        <v>430</v>
      </c>
      <c r="C227" s="1" t="s">
        <v>435</v>
      </c>
      <c r="D227" s="1" t="s">
        <v>436</v>
      </c>
      <c r="E227" s="76">
        <v>43295.83</v>
      </c>
      <c r="F227" s="62">
        <f>'[1]Allocation 082720'!AF220</f>
        <v>43295.83</v>
      </c>
      <c r="G227" s="47">
        <f t="shared" si="6"/>
        <v>0</v>
      </c>
      <c r="H227" s="27">
        <f t="shared" si="7"/>
        <v>0</v>
      </c>
      <c r="I227" s="50">
        <v>1</v>
      </c>
      <c r="J227" s="50">
        <v>1</v>
      </c>
      <c r="K227" s="9"/>
      <c r="L227" s="44"/>
      <c r="M227" s="1"/>
      <c r="N227" s="1"/>
      <c r="O227" s="1"/>
      <c r="P227" s="1"/>
    </row>
    <row r="228" spans="1:16" s="23" customFormat="1">
      <c r="A228" s="46" t="s">
        <v>429</v>
      </c>
      <c r="B228" s="1" t="s">
        <v>430</v>
      </c>
      <c r="C228" s="1" t="s">
        <v>97</v>
      </c>
      <c r="D228" s="1" t="s">
        <v>437</v>
      </c>
      <c r="E228" s="76">
        <v>21928.86</v>
      </c>
      <c r="F228" s="62">
        <f>'[1]Allocation 082720'!AF221</f>
        <v>21928.86</v>
      </c>
      <c r="G228" s="47">
        <f t="shared" si="6"/>
        <v>0</v>
      </c>
      <c r="H228" s="27">
        <f t="shared" si="7"/>
        <v>0</v>
      </c>
      <c r="I228" s="50">
        <v>1</v>
      </c>
      <c r="J228" s="50">
        <v>1</v>
      </c>
      <c r="K228" s="9"/>
      <c r="L228" s="44"/>
      <c r="M228" s="1"/>
      <c r="N228" s="1"/>
      <c r="O228" s="1"/>
      <c r="P228" s="1"/>
    </row>
    <row r="229" spans="1:16" s="23" customFormat="1">
      <c r="A229" s="46" t="s">
        <v>438</v>
      </c>
      <c r="B229" s="1" t="s">
        <v>439</v>
      </c>
      <c r="C229" s="1" t="s">
        <v>50</v>
      </c>
      <c r="D229" s="1" t="s">
        <v>440</v>
      </c>
      <c r="E229" s="76">
        <v>2640030.83</v>
      </c>
      <c r="F229" s="62">
        <f>'[1]Allocation 082720'!AF222</f>
        <v>2640042.88</v>
      </c>
      <c r="G229" s="47">
        <f t="shared" si="6"/>
        <v>12.049999999813735</v>
      </c>
      <c r="H229" s="27">
        <f t="shared" si="7"/>
        <v>0</v>
      </c>
      <c r="I229" s="50" t="s">
        <v>31</v>
      </c>
      <c r="J229" s="50" t="s">
        <v>31</v>
      </c>
      <c r="K229" s="9"/>
      <c r="L229" s="44"/>
      <c r="M229" s="1"/>
      <c r="N229" s="1"/>
      <c r="O229" s="1"/>
      <c r="P229" s="1"/>
    </row>
    <row r="230" spans="1:16" s="23" customFormat="1">
      <c r="A230" s="46" t="s">
        <v>438</v>
      </c>
      <c r="B230" s="1" t="s">
        <v>439</v>
      </c>
      <c r="C230" s="1" t="s">
        <v>81</v>
      </c>
      <c r="D230" s="1" t="s">
        <v>441</v>
      </c>
      <c r="E230" s="76">
        <v>226488.55</v>
      </c>
      <c r="F230" s="62">
        <f>'[1]Allocation 082720'!AF223</f>
        <v>226490.38</v>
      </c>
      <c r="G230" s="47">
        <f t="shared" si="6"/>
        <v>1.8300000000162981</v>
      </c>
      <c r="H230" s="27">
        <f t="shared" si="7"/>
        <v>0</v>
      </c>
      <c r="I230" s="50" t="s">
        <v>31</v>
      </c>
      <c r="J230" s="50" t="s">
        <v>31</v>
      </c>
      <c r="K230" s="9"/>
      <c r="L230" s="44"/>
      <c r="M230" s="1"/>
      <c r="N230" s="1"/>
      <c r="O230" s="1"/>
      <c r="P230" s="1"/>
    </row>
    <row r="231" spans="1:16" s="23" customFormat="1">
      <c r="A231" s="46" t="s">
        <v>438</v>
      </c>
      <c r="B231" s="1" t="s">
        <v>439</v>
      </c>
      <c r="C231" s="1" t="s">
        <v>103</v>
      </c>
      <c r="D231" s="1" t="s">
        <v>442</v>
      </c>
      <c r="E231" s="76">
        <v>689274.92</v>
      </c>
      <c r="F231" s="62">
        <f>'[1]Allocation 082720'!AF224</f>
        <v>689280.78</v>
      </c>
      <c r="G231" s="47">
        <f t="shared" si="6"/>
        <v>5.8599999999860302</v>
      </c>
      <c r="H231" s="27">
        <f t="shared" si="7"/>
        <v>0</v>
      </c>
      <c r="I231" s="50" t="s">
        <v>31</v>
      </c>
      <c r="J231" s="50" t="s">
        <v>31</v>
      </c>
      <c r="K231" s="9"/>
      <c r="L231" s="44"/>
      <c r="M231" s="1"/>
      <c r="N231" s="1"/>
      <c r="O231" s="1"/>
      <c r="P231" s="1"/>
    </row>
    <row r="232" spans="1:16" s="23" customFormat="1">
      <c r="A232" s="46" t="s">
        <v>438</v>
      </c>
      <c r="B232" s="1" t="s">
        <v>439</v>
      </c>
      <c r="C232" s="1" t="s">
        <v>40</v>
      </c>
      <c r="D232" s="1" t="s">
        <v>443</v>
      </c>
      <c r="E232" s="76">
        <v>1841792.86</v>
      </c>
      <c r="F232" s="62">
        <f>'[1]Allocation 082720'!AF225</f>
        <v>1841802.45</v>
      </c>
      <c r="G232" s="47">
        <f t="shared" si="6"/>
        <v>9.5899999998509884</v>
      </c>
      <c r="H232" s="27">
        <f t="shared" si="7"/>
        <v>0</v>
      </c>
      <c r="I232" s="50" t="s">
        <v>31</v>
      </c>
      <c r="J232" s="50" t="s">
        <v>31</v>
      </c>
      <c r="K232" s="9"/>
      <c r="L232" s="44"/>
      <c r="M232" s="1"/>
      <c r="N232" s="1"/>
      <c r="O232" s="1"/>
      <c r="P232" s="1"/>
    </row>
    <row r="233" spans="1:16" s="23" customFormat="1">
      <c r="A233" s="46" t="s">
        <v>444</v>
      </c>
      <c r="B233" s="1" t="s">
        <v>445</v>
      </c>
      <c r="C233" s="1" t="s">
        <v>223</v>
      </c>
      <c r="D233" s="1" t="s">
        <v>446</v>
      </c>
      <c r="E233" s="76">
        <v>178329.48</v>
      </c>
      <c r="F233" s="62">
        <f>'[1]Allocation 082720'!AF226</f>
        <v>178331.4</v>
      </c>
      <c r="G233" s="47">
        <f>SUM(F233-E233)</f>
        <v>1.9199999999837019</v>
      </c>
      <c r="H233" s="27">
        <f t="shared" si="7"/>
        <v>0</v>
      </c>
      <c r="I233" s="50" t="s">
        <v>31</v>
      </c>
      <c r="J233" s="50" t="s">
        <v>31</v>
      </c>
      <c r="K233" s="9"/>
      <c r="L233" s="44"/>
      <c r="M233" s="1"/>
      <c r="N233" s="1"/>
      <c r="O233" s="1"/>
      <c r="P233" s="1"/>
    </row>
    <row r="234" spans="1:16" s="23" customFormat="1">
      <c r="A234" s="46" t="s">
        <v>444</v>
      </c>
      <c r="B234" s="1" t="s">
        <v>445</v>
      </c>
      <c r="C234" s="1" t="s">
        <v>50</v>
      </c>
      <c r="D234" s="1" t="s">
        <v>447</v>
      </c>
      <c r="E234" s="76">
        <v>3105534.02</v>
      </c>
      <c r="F234" s="62">
        <f>'[1]Allocation 082720'!AF227</f>
        <v>3105547.98</v>
      </c>
      <c r="G234" s="47">
        <f>SUM(F234-E234)</f>
        <v>13.959999999962747</v>
      </c>
      <c r="H234" s="27">
        <f t="shared" si="7"/>
        <v>0</v>
      </c>
      <c r="I234" s="50" t="s">
        <v>31</v>
      </c>
      <c r="J234" s="50" t="s">
        <v>31</v>
      </c>
      <c r="K234" s="9"/>
      <c r="L234" s="44"/>
      <c r="M234" s="1"/>
      <c r="N234" s="1"/>
      <c r="O234" s="1"/>
      <c r="P234" s="1"/>
    </row>
    <row r="235" spans="1:16" s="23" customFormat="1">
      <c r="A235" s="46" t="s">
        <v>444</v>
      </c>
      <c r="B235" s="1" t="s">
        <v>445</v>
      </c>
      <c r="C235" s="1" t="s">
        <v>81</v>
      </c>
      <c r="D235" s="1" t="s">
        <v>448</v>
      </c>
      <c r="E235" s="76">
        <v>1279065.8400000001</v>
      </c>
      <c r="F235" s="62">
        <f>'[1]Allocation 082720'!AF228</f>
        <v>1279071.5</v>
      </c>
      <c r="G235" s="47">
        <f>SUM(F235-E235)</f>
        <v>5.659999999916181</v>
      </c>
      <c r="H235" s="27">
        <f t="shared" si="7"/>
        <v>0</v>
      </c>
      <c r="I235" s="50" t="s">
        <v>31</v>
      </c>
      <c r="J235" s="50" t="s">
        <v>31</v>
      </c>
      <c r="K235" s="9"/>
      <c r="L235" s="44"/>
      <c r="M235" s="1"/>
      <c r="N235" s="1"/>
      <c r="O235" s="1"/>
      <c r="P235" s="1"/>
    </row>
    <row r="236" spans="1:16" s="23" customFormat="1">
      <c r="A236" s="46" t="s">
        <v>444</v>
      </c>
      <c r="B236" s="1" t="s">
        <v>445</v>
      </c>
      <c r="C236" s="1" t="s">
        <v>103</v>
      </c>
      <c r="D236" s="1" t="s">
        <v>449</v>
      </c>
      <c r="E236" s="76">
        <v>476656.53</v>
      </c>
      <c r="F236" s="62">
        <f>'[1]Allocation 082720'!AF229</f>
        <v>476659.15</v>
      </c>
      <c r="G236" s="47">
        <f>SUM(F236-E236)</f>
        <v>2.6199999999953434</v>
      </c>
      <c r="H236" s="27">
        <f t="shared" si="7"/>
        <v>0</v>
      </c>
      <c r="I236" s="50" t="s">
        <v>31</v>
      </c>
      <c r="J236" s="50" t="s">
        <v>31</v>
      </c>
      <c r="K236" s="9"/>
      <c r="L236" s="44"/>
      <c r="M236" s="1"/>
      <c r="N236" s="1"/>
      <c r="O236" s="1"/>
      <c r="P236" s="1"/>
    </row>
    <row r="237" spans="1:16" s="23" customFormat="1">
      <c r="A237" s="46" t="s">
        <v>450</v>
      </c>
      <c r="B237" s="1" t="s">
        <v>451</v>
      </c>
      <c r="C237" s="1" t="s">
        <v>223</v>
      </c>
      <c r="D237" s="1" t="s">
        <v>452</v>
      </c>
      <c r="E237" s="76">
        <v>733928.58</v>
      </c>
      <c r="F237" s="62">
        <f>'[1]Allocation 082720'!AF230</f>
        <v>733931.39</v>
      </c>
      <c r="G237" s="47">
        <f>SUM(F237-E237)</f>
        <v>2.8100000000558794</v>
      </c>
      <c r="H237" s="27">
        <f t="shared" si="7"/>
        <v>0</v>
      </c>
      <c r="I237" s="50" t="s">
        <v>31</v>
      </c>
      <c r="J237" s="50" t="s">
        <v>31</v>
      </c>
      <c r="K237" s="9"/>
      <c r="L237" s="44"/>
      <c r="M237" s="1"/>
      <c r="N237" s="1"/>
      <c r="O237" s="1"/>
      <c r="P237" s="1"/>
    </row>
    <row r="238" spans="1:16" s="23" customFormat="1">
      <c r="A238" s="46" t="s">
        <v>450</v>
      </c>
      <c r="B238" s="1" t="s">
        <v>451</v>
      </c>
      <c r="C238" s="1" t="s">
        <v>453</v>
      </c>
      <c r="D238" s="1" t="s">
        <v>454</v>
      </c>
      <c r="E238" s="76">
        <v>488915.03</v>
      </c>
      <c r="F238" s="62">
        <f>'[1]Allocation 082720'!AF231</f>
        <v>488917.15</v>
      </c>
      <c r="G238" s="47">
        <f t="shared" si="6"/>
        <v>2.1199999999953434</v>
      </c>
      <c r="H238" s="27">
        <f t="shared" si="7"/>
        <v>0</v>
      </c>
      <c r="I238" s="50" t="s">
        <v>31</v>
      </c>
      <c r="J238" s="50" t="s">
        <v>31</v>
      </c>
      <c r="K238" s="9"/>
      <c r="L238" s="44"/>
      <c r="M238" s="1"/>
      <c r="N238" s="1"/>
      <c r="O238" s="1"/>
      <c r="P238" s="1"/>
    </row>
    <row r="239" spans="1:16" s="23" customFormat="1">
      <c r="A239" s="46" t="s">
        <v>450</v>
      </c>
      <c r="B239" s="1" t="s">
        <v>451</v>
      </c>
      <c r="C239" s="1" t="s">
        <v>179</v>
      </c>
      <c r="D239" s="1" t="s">
        <v>455</v>
      </c>
      <c r="E239" s="76">
        <v>1316830.71</v>
      </c>
      <c r="F239" s="62">
        <f>'[1]Allocation 082720'!AF232</f>
        <v>1316835.1100000001</v>
      </c>
      <c r="G239" s="47">
        <f t="shared" si="6"/>
        <v>4.4000000001396984</v>
      </c>
      <c r="H239" s="27">
        <f t="shared" si="7"/>
        <v>0</v>
      </c>
      <c r="I239" s="50" t="s">
        <v>31</v>
      </c>
      <c r="J239" s="50" t="s">
        <v>31</v>
      </c>
      <c r="K239" s="9"/>
      <c r="L239" s="44"/>
      <c r="M239" s="1"/>
      <c r="N239" s="1"/>
      <c r="O239" s="1"/>
      <c r="P239" s="1"/>
    </row>
    <row r="240" spans="1:16" s="23" customFormat="1">
      <c r="A240" s="46" t="s">
        <v>450</v>
      </c>
      <c r="B240" s="1" t="s">
        <v>451</v>
      </c>
      <c r="C240" s="1" t="s">
        <v>456</v>
      </c>
      <c r="D240" s="1" t="s">
        <v>457</v>
      </c>
      <c r="E240" s="76">
        <v>407439.49</v>
      </c>
      <c r="F240" s="62">
        <f>'[1]Allocation 082720'!AF233</f>
        <v>407441.3</v>
      </c>
      <c r="G240" s="47">
        <f t="shared" si="6"/>
        <v>1.8099999999976717</v>
      </c>
      <c r="H240" s="27">
        <f t="shared" si="7"/>
        <v>0</v>
      </c>
      <c r="I240" s="50" t="s">
        <v>31</v>
      </c>
      <c r="J240" s="50" t="s">
        <v>31</v>
      </c>
      <c r="K240" s="9"/>
      <c r="L240" s="44"/>
      <c r="M240" s="1"/>
      <c r="N240" s="1"/>
      <c r="O240" s="1"/>
      <c r="P240" s="1"/>
    </row>
    <row r="241" spans="1:16" s="23" customFormat="1">
      <c r="A241" s="46" t="s">
        <v>450</v>
      </c>
      <c r="B241" s="1" t="s">
        <v>451</v>
      </c>
      <c r="C241" s="1" t="s">
        <v>81</v>
      </c>
      <c r="D241" s="1" t="s">
        <v>458</v>
      </c>
      <c r="E241" s="76">
        <v>4131577.74</v>
      </c>
      <c r="F241" s="62">
        <f>'[1]Allocation 082720'!AF234</f>
        <v>4131595.56</v>
      </c>
      <c r="G241" s="47">
        <f t="shared" si="6"/>
        <v>17.819999999832362</v>
      </c>
      <c r="H241" s="27">
        <f t="shared" si="7"/>
        <v>0</v>
      </c>
      <c r="I241" s="50" t="s">
        <v>31</v>
      </c>
      <c r="J241" s="50" t="s">
        <v>31</v>
      </c>
      <c r="K241" s="9"/>
      <c r="L241" s="44"/>
      <c r="M241" s="1"/>
      <c r="N241" s="1"/>
      <c r="O241" s="1"/>
      <c r="P241" s="1"/>
    </row>
    <row r="242" spans="1:16" s="23" customFormat="1">
      <c r="A242" s="46" t="s">
        <v>450</v>
      </c>
      <c r="B242" s="1" t="s">
        <v>451</v>
      </c>
      <c r="C242" s="1" t="s">
        <v>103</v>
      </c>
      <c r="D242" s="1" t="s">
        <v>459</v>
      </c>
      <c r="E242" s="76">
        <v>4122611.75</v>
      </c>
      <c r="F242" s="62">
        <f>'[1]Allocation 082720'!AF235</f>
        <v>4122627.43</v>
      </c>
      <c r="G242" s="47">
        <f t="shared" si="6"/>
        <v>15.680000000167638</v>
      </c>
      <c r="H242" s="27">
        <f t="shared" si="7"/>
        <v>0</v>
      </c>
      <c r="I242" s="50" t="s">
        <v>31</v>
      </c>
      <c r="J242" s="50" t="s">
        <v>31</v>
      </c>
      <c r="K242" s="9"/>
      <c r="L242" s="44"/>
      <c r="M242" s="1"/>
      <c r="N242" s="1"/>
      <c r="O242" s="1"/>
      <c r="P242" s="1"/>
    </row>
    <row r="243" spans="1:16" s="23" customFormat="1">
      <c r="A243" s="46" t="s">
        <v>450</v>
      </c>
      <c r="B243" s="1" t="s">
        <v>451</v>
      </c>
      <c r="C243" s="1" t="s">
        <v>61</v>
      </c>
      <c r="D243" s="1" t="s">
        <v>460</v>
      </c>
      <c r="E243" s="76">
        <v>3136727.26</v>
      </c>
      <c r="F243" s="62">
        <f>'[1]Allocation 082720'!AF236</f>
        <v>3136739.89</v>
      </c>
      <c r="G243" s="47">
        <f t="shared" si="6"/>
        <v>12.630000000353903</v>
      </c>
      <c r="H243" s="27">
        <f t="shared" si="7"/>
        <v>0</v>
      </c>
      <c r="I243" s="50" t="s">
        <v>31</v>
      </c>
      <c r="J243" s="50" t="s">
        <v>31</v>
      </c>
      <c r="K243" s="9"/>
      <c r="L243" s="44"/>
      <c r="M243" s="1"/>
      <c r="N243" s="1"/>
      <c r="O243" s="1"/>
      <c r="P243" s="1"/>
    </row>
    <row r="244" spans="1:16" s="23" customFormat="1">
      <c r="A244" s="46" t="s">
        <v>450</v>
      </c>
      <c r="B244" s="1" t="s">
        <v>451</v>
      </c>
      <c r="C244" s="1" t="s">
        <v>192</v>
      </c>
      <c r="D244" s="1" t="s">
        <v>461</v>
      </c>
      <c r="E244" s="76">
        <v>1185391.1299999999</v>
      </c>
      <c r="F244" s="62">
        <f>'[1]Allocation 082720'!AF237</f>
        <v>1185395.76</v>
      </c>
      <c r="G244" s="47">
        <f t="shared" si="6"/>
        <v>4.6300000001210719</v>
      </c>
      <c r="H244" s="27">
        <f t="shared" si="7"/>
        <v>0</v>
      </c>
      <c r="I244" s="50" t="s">
        <v>31</v>
      </c>
      <c r="J244" s="50" t="s">
        <v>31</v>
      </c>
      <c r="K244" s="9"/>
      <c r="L244" s="44"/>
      <c r="M244" s="1"/>
      <c r="N244" s="1"/>
      <c r="O244" s="1"/>
      <c r="P244" s="1"/>
    </row>
    <row r="245" spans="1:16" s="23" customFormat="1">
      <c r="A245" s="46" t="s">
        <v>450</v>
      </c>
      <c r="B245" s="1" t="s">
        <v>451</v>
      </c>
      <c r="C245" s="1" t="s">
        <v>255</v>
      </c>
      <c r="D245" s="1" t="s">
        <v>462</v>
      </c>
      <c r="E245" s="76">
        <v>1010890.75</v>
      </c>
      <c r="F245" s="62">
        <f>'[1]Allocation 082720'!AF238</f>
        <v>1010896.03</v>
      </c>
      <c r="G245" s="47">
        <f t="shared" si="6"/>
        <v>5.2800000000279397</v>
      </c>
      <c r="H245" s="27">
        <f t="shared" si="7"/>
        <v>0</v>
      </c>
      <c r="I245" s="50" t="s">
        <v>31</v>
      </c>
      <c r="J245" s="50" t="s">
        <v>31</v>
      </c>
      <c r="K245" s="9"/>
      <c r="L245" s="44"/>
      <c r="M245" s="1"/>
      <c r="N245" s="1"/>
      <c r="O245" s="1"/>
      <c r="P245" s="1"/>
    </row>
    <row r="246" spans="1:16" s="23" customFormat="1">
      <c r="A246" s="46" t="s">
        <v>450</v>
      </c>
      <c r="B246" s="1" t="s">
        <v>451</v>
      </c>
      <c r="C246" s="1" t="s">
        <v>119</v>
      </c>
      <c r="D246" s="1" t="s">
        <v>463</v>
      </c>
      <c r="E246" s="76">
        <v>3110821.71</v>
      </c>
      <c r="F246" s="62">
        <f>'[1]Allocation 082720'!AF239</f>
        <v>3110834.02</v>
      </c>
      <c r="G246" s="47">
        <f t="shared" si="6"/>
        <v>12.310000000055879</v>
      </c>
      <c r="H246" s="27">
        <f t="shared" si="7"/>
        <v>0</v>
      </c>
      <c r="I246" s="50" t="s">
        <v>31</v>
      </c>
      <c r="J246" s="50" t="s">
        <v>31</v>
      </c>
      <c r="K246" s="9"/>
      <c r="L246" s="44"/>
      <c r="M246" s="1"/>
      <c r="N246" s="1"/>
      <c r="O246" s="1"/>
      <c r="P246" s="1"/>
    </row>
    <row r="247" spans="1:16" s="23" customFormat="1">
      <c r="A247" s="46" t="s">
        <v>450</v>
      </c>
      <c r="B247" s="1" t="s">
        <v>451</v>
      </c>
      <c r="C247" s="1" t="s">
        <v>67</v>
      </c>
      <c r="D247" s="1" t="s">
        <v>464</v>
      </c>
      <c r="E247" s="76">
        <v>794072.53</v>
      </c>
      <c r="F247" s="62">
        <f>'[1]Allocation 082720'!AF240</f>
        <v>794076</v>
      </c>
      <c r="G247" s="47">
        <f t="shared" si="6"/>
        <v>3.4699999999720603</v>
      </c>
      <c r="H247" s="27">
        <f t="shared" si="7"/>
        <v>0</v>
      </c>
      <c r="I247" s="50" t="s">
        <v>31</v>
      </c>
      <c r="J247" s="50" t="s">
        <v>31</v>
      </c>
      <c r="K247" s="9"/>
      <c r="L247" s="44"/>
      <c r="M247" s="1"/>
      <c r="N247" s="1"/>
      <c r="O247" s="1"/>
      <c r="P247" s="1"/>
    </row>
    <row r="248" spans="1:16" s="23" customFormat="1">
      <c r="A248" s="46" t="s">
        <v>450</v>
      </c>
      <c r="B248" s="1" t="s">
        <v>451</v>
      </c>
      <c r="C248" s="1" t="s">
        <v>215</v>
      </c>
      <c r="D248" s="1" t="s">
        <v>465</v>
      </c>
      <c r="E248" s="76">
        <v>9276575.0899999999</v>
      </c>
      <c r="F248" s="62">
        <f>'[1]Allocation 082720'!AF241</f>
        <v>9276612.5</v>
      </c>
      <c r="G248" s="47">
        <f t="shared" si="6"/>
        <v>37.410000000149012</v>
      </c>
      <c r="H248" s="27">
        <f t="shared" si="7"/>
        <v>0</v>
      </c>
      <c r="I248" s="50" t="s">
        <v>31</v>
      </c>
      <c r="J248" s="50" t="s">
        <v>31</v>
      </c>
      <c r="K248" s="9"/>
      <c r="L248" s="44"/>
      <c r="M248" s="1"/>
      <c r="N248" s="1"/>
      <c r="O248" s="1"/>
      <c r="P248" s="1"/>
    </row>
    <row r="249" spans="1:16" s="23" customFormat="1">
      <c r="A249" s="46" t="s">
        <v>450</v>
      </c>
      <c r="B249" s="1" t="s">
        <v>451</v>
      </c>
      <c r="C249" s="1" t="s">
        <v>466</v>
      </c>
      <c r="D249" s="1" t="s">
        <v>467</v>
      </c>
      <c r="E249" s="76">
        <v>2068283.33</v>
      </c>
      <c r="F249" s="62">
        <f>'[1]Allocation 082720'!AF242</f>
        <v>2068291.01</v>
      </c>
      <c r="G249" s="47">
        <f t="shared" si="6"/>
        <v>7.6799999999348074</v>
      </c>
      <c r="H249" s="27">
        <f t="shared" si="7"/>
        <v>0</v>
      </c>
      <c r="I249" s="50" t="s">
        <v>31</v>
      </c>
      <c r="J249" s="50" t="s">
        <v>31</v>
      </c>
      <c r="K249" s="9"/>
      <c r="L249" s="44"/>
      <c r="M249" s="1"/>
      <c r="N249" s="1"/>
      <c r="O249" s="1"/>
      <c r="P249" s="1"/>
    </row>
    <row r="250" spans="1:16" s="23" customFormat="1">
      <c r="A250" s="46" t="s">
        <v>450</v>
      </c>
      <c r="B250" s="1" t="s">
        <v>451</v>
      </c>
      <c r="C250" s="1" t="s">
        <v>468</v>
      </c>
      <c r="D250" s="1" t="s">
        <v>469</v>
      </c>
      <c r="E250" s="76">
        <v>2687447.65</v>
      </c>
      <c r="F250" s="62">
        <f>'[1]Allocation 082720'!AF243</f>
        <v>2687457.08</v>
      </c>
      <c r="G250" s="47">
        <f t="shared" si="6"/>
        <v>9.4300000001676381</v>
      </c>
      <c r="H250" s="27">
        <f t="shared" si="7"/>
        <v>0</v>
      </c>
      <c r="I250" s="50" t="s">
        <v>31</v>
      </c>
      <c r="J250" s="50" t="s">
        <v>31</v>
      </c>
      <c r="K250" s="9"/>
      <c r="L250" s="44"/>
      <c r="M250" s="1"/>
      <c r="N250" s="1"/>
      <c r="O250" s="1"/>
      <c r="P250" s="1"/>
    </row>
    <row r="251" spans="1:16" s="23" customFormat="1">
      <c r="A251" s="46" t="s">
        <v>450</v>
      </c>
      <c r="B251" s="1" t="s">
        <v>451</v>
      </c>
      <c r="C251" s="1" t="s">
        <v>470</v>
      </c>
      <c r="D251" s="1" t="s">
        <v>471</v>
      </c>
      <c r="E251" s="76">
        <v>1346877.03</v>
      </c>
      <c r="F251" s="62">
        <f>'[1]Allocation 082720'!AF244</f>
        <v>1346881.86</v>
      </c>
      <c r="G251" s="47">
        <f t="shared" si="6"/>
        <v>4.8300000000745058</v>
      </c>
      <c r="H251" s="27">
        <f t="shared" si="7"/>
        <v>0</v>
      </c>
      <c r="I251" s="50" t="s">
        <v>31</v>
      </c>
      <c r="J251" s="50" t="s">
        <v>31</v>
      </c>
      <c r="K251" s="9"/>
      <c r="L251" s="44"/>
      <c r="M251" s="1"/>
      <c r="N251" s="1"/>
      <c r="O251" s="1"/>
      <c r="P251" s="1"/>
    </row>
    <row r="252" spans="1:16" s="23" customFormat="1">
      <c r="A252" s="46" t="s">
        <v>450</v>
      </c>
      <c r="B252" s="1" t="s">
        <v>451</v>
      </c>
      <c r="C252" s="1" t="s">
        <v>472</v>
      </c>
      <c r="D252" s="1" t="s">
        <v>473</v>
      </c>
      <c r="E252" s="76">
        <v>3053301.41</v>
      </c>
      <c r="F252" s="62">
        <f>'[1]Allocation 082720'!AF245</f>
        <v>3053311.9</v>
      </c>
      <c r="G252" s="47">
        <f t="shared" si="6"/>
        <v>10.489999999757856</v>
      </c>
      <c r="H252" s="27">
        <f t="shared" si="7"/>
        <v>0</v>
      </c>
      <c r="I252" s="50" t="s">
        <v>31</v>
      </c>
      <c r="J252" s="50" t="s">
        <v>31</v>
      </c>
      <c r="K252" s="9"/>
      <c r="L252" s="44"/>
      <c r="M252" s="1"/>
      <c r="N252" s="1"/>
      <c r="O252" s="1"/>
      <c r="P252" s="1"/>
    </row>
    <row r="253" spans="1:16" s="23" customFormat="1">
      <c r="A253" s="46" t="s">
        <v>450</v>
      </c>
      <c r="B253" s="1" t="s">
        <v>451</v>
      </c>
      <c r="C253" s="1" t="s">
        <v>474</v>
      </c>
      <c r="D253" s="1" t="s">
        <v>475</v>
      </c>
      <c r="E253" s="76">
        <v>1781572.78</v>
      </c>
      <c r="F253" s="62">
        <f>'[1]Allocation 082720'!AF246</f>
        <v>1781579.34</v>
      </c>
      <c r="G253" s="47">
        <f t="shared" si="6"/>
        <v>6.5600000000558794</v>
      </c>
      <c r="H253" s="27">
        <f t="shared" si="7"/>
        <v>0</v>
      </c>
      <c r="I253" s="50" t="s">
        <v>31</v>
      </c>
      <c r="J253" s="50" t="s">
        <v>31</v>
      </c>
      <c r="K253" s="9"/>
      <c r="L253" s="44"/>
      <c r="M253" s="1"/>
      <c r="N253" s="1"/>
      <c r="O253" s="1"/>
      <c r="P253" s="1"/>
    </row>
    <row r="254" spans="1:16" s="23" customFormat="1">
      <c r="A254" s="46" t="s">
        <v>476</v>
      </c>
      <c r="B254" s="1" t="s">
        <v>477</v>
      </c>
      <c r="C254" s="1" t="s">
        <v>478</v>
      </c>
      <c r="D254" s="1" t="s">
        <v>479</v>
      </c>
      <c r="E254" s="76">
        <v>424491.28</v>
      </c>
      <c r="F254" s="62">
        <f>'[1]Allocation 082720'!AF247</f>
        <v>424493.41</v>
      </c>
      <c r="G254" s="47">
        <f t="shared" si="6"/>
        <v>2.129999999946449</v>
      </c>
      <c r="H254" s="27">
        <f t="shared" si="7"/>
        <v>0</v>
      </c>
      <c r="I254" s="50" t="s">
        <v>31</v>
      </c>
      <c r="J254" s="50" t="s">
        <v>31</v>
      </c>
      <c r="K254" s="9"/>
      <c r="L254" s="44"/>
      <c r="M254" s="1"/>
      <c r="N254" s="1"/>
      <c r="O254" s="1"/>
      <c r="P254" s="1"/>
    </row>
    <row r="255" spans="1:16" s="23" customFormat="1">
      <c r="A255" s="46" t="s">
        <v>476</v>
      </c>
      <c r="B255" s="1" t="s">
        <v>477</v>
      </c>
      <c r="C255" s="1" t="s">
        <v>50</v>
      </c>
      <c r="D255" s="1" t="s">
        <v>480</v>
      </c>
      <c r="E255" s="76">
        <v>3678265.75</v>
      </c>
      <c r="F255" s="62">
        <f>'[1]Allocation 082720'!AF248</f>
        <v>3678283.59</v>
      </c>
      <c r="G255" s="47">
        <f t="shared" si="6"/>
        <v>17.839999999850988</v>
      </c>
      <c r="H255" s="27">
        <f t="shared" si="7"/>
        <v>0</v>
      </c>
      <c r="I255" s="50" t="s">
        <v>31</v>
      </c>
      <c r="J255" s="50" t="s">
        <v>31</v>
      </c>
      <c r="K255" s="9"/>
      <c r="L255" s="44"/>
      <c r="M255" s="1"/>
      <c r="N255" s="1"/>
      <c r="O255" s="1"/>
      <c r="P255" s="1"/>
    </row>
    <row r="256" spans="1:16" s="23" customFormat="1">
      <c r="A256" s="46" t="s">
        <v>476</v>
      </c>
      <c r="B256" s="1" t="s">
        <v>477</v>
      </c>
      <c r="C256" s="1" t="s">
        <v>103</v>
      </c>
      <c r="D256" s="1" t="s">
        <v>481</v>
      </c>
      <c r="E256" s="76">
        <v>1346113.95</v>
      </c>
      <c r="F256" s="62">
        <f>'[1]Allocation 082720'!AF249</f>
        <v>1346120.69</v>
      </c>
      <c r="G256" s="47">
        <f t="shared" si="6"/>
        <v>6.7399999999906868</v>
      </c>
      <c r="H256" s="27">
        <f t="shared" si="7"/>
        <v>0</v>
      </c>
      <c r="I256" s="50" t="s">
        <v>31</v>
      </c>
      <c r="J256" s="50" t="s">
        <v>31</v>
      </c>
      <c r="K256" s="9"/>
      <c r="L256" s="44"/>
      <c r="M256" s="1"/>
      <c r="N256" s="1"/>
      <c r="O256" s="1"/>
      <c r="P256" s="1"/>
    </row>
    <row r="257" spans="1:16" s="23" customFormat="1">
      <c r="A257" s="46" t="s">
        <v>476</v>
      </c>
      <c r="B257" s="1" t="s">
        <v>477</v>
      </c>
      <c r="C257" s="1" t="s">
        <v>40</v>
      </c>
      <c r="D257" s="1" t="s">
        <v>482</v>
      </c>
      <c r="E257" s="76">
        <v>1825277.41</v>
      </c>
      <c r="F257" s="62">
        <f>'[1]Allocation 082720'!AF250</f>
        <v>1825286.15</v>
      </c>
      <c r="G257" s="47">
        <f t="shared" si="6"/>
        <v>8.7399999999906868</v>
      </c>
      <c r="H257" s="27">
        <f t="shared" si="7"/>
        <v>0</v>
      </c>
      <c r="I257" s="50" t="s">
        <v>31</v>
      </c>
      <c r="J257" s="50" t="s">
        <v>31</v>
      </c>
      <c r="K257" s="9"/>
      <c r="L257" s="44"/>
      <c r="M257" s="1"/>
      <c r="N257" s="1"/>
      <c r="O257" s="1"/>
      <c r="P257" s="1"/>
    </row>
    <row r="258" spans="1:16" s="23" customFormat="1">
      <c r="A258" s="46" t="s">
        <v>476</v>
      </c>
      <c r="B258" s="1" t="s">
        <v>477</v>
      </c>
      <c r="C258" s="1" t="s">
        <v>356</v>
      </c>
      <c r="D258" s="1" t="s">
        <v>483</v>
      </c>
      <c r="E258" s="76">
        <v>45330.67</v>
      </c>
      <c r="F258" s="62">
        <f>'[1]Allocation 082720'!AF251</f>
        <v>45330.67</v>
      </c>
      <c r="G258" s="47">
        <f t="shared" si="6"/>
        <v>0</v>
      </c>
      <c r="H258" s="27">
        <f t="shared" si="7"/>
        <v>0</v>
      </c>
      <c r="I258" s="50">
        <v>1</v>
      </c>
      <c r="J258" s="50">
        <v>1</v>
      </c>
      <c r="K258" s="9"/>
      <c r="L258" s="44"/>
      <c r="M258" s="1"/>
      <c r="N258" s="1"/>
      <c r="O258" s="1"/>
      <c r="P258" s="1"/>
    </row>
    <row r="259" spans="1:16" s="23" customFormat="1">
      <c r="A259" s="46" t="s">
        <v>476</v>
      </c>
      <c r="B259" s="1" t="s">
        <v>477</v>
      </c>
      <c r="C259" s="1" t="s">
        <v>348</v>
      </c>
      <c r="D259" s="1" t="s">
        <v>484</v>
      </c>
      <c r="E259" s="76">
        <v>3054570.25</v>
      </c>
      <c r="F259" s="62">
        <f>'[1]Allocation 082720'!AF252</f>
        <v>3054583.25</v>
      </c>
      <c r="G259" s="47">
        <f t="shared" si="6"/>
        <v>13</v>
      </c>
      <c r="H259" s="27">
        <f t="shared" si="7"/>
        <v>0</v>
      </c>
      <c r="I259" s="50" t="s">
        <v>31</v>
      </c>
      <c r="J259" s="50" t="s">
        <v>31</v>
      </c>
      <c r="K259" s="9"/>
      <c r="L259" s="44"/>
      <c r="M259" s="1"/>
      <c r="N259" s="1"/>
      <c r="O259" s="1"/>
      <c r="P259" s="1"/>
    </row>
    <row r="260" spans="1:16" s="23" customFormat="1">
      <c r="A260" s="46" t="s">
        <v>476</v>
      </c>
      <c r="B260" s="1" t="s">
        <v>477</v>
      </c>
      <c r="C260" s="1" t="s">
        <v>485</v>
      </c>
      <c r="D260" s="1" t="s">
        <v>486</v>
      </c>
      <c r="E260" s="76">
        <v>3244799.56</v>
      </c>
      <c r="F260" s="62">
        <f>'[1]Allocation 082720'!AF253</f>
        <v>3244815.34</v>
      </c>
      <c r="G260" s="47">
        <f t="shared" si="6"/>
        <v>15.779999999795109</v>
      </c>
      <c r="H260" s="27">
        <f t="shared" si="7"/>
        <v>0</v>
      </c>
      <c r="I260" s="50" t="s">
        <v>31</v>
      </c>
      <c r="J260" s="50" t="s">
        <v>31</v>
      </c>
      <c r="K260" s="9"/>
      <c r="L260" s="44"/>
      <c r="M260" s="1"/>
      <c r="N260" s="1"/>
      <c r="O260" s="1"/>
      <c r="P260" s="1"/>
    </row>
    <row r="261" spans="1:16" s="23" customFormat="1">
      <c r="A261" s="46" t="s">
        <v>476</v>
      </c>
      <c r="B261" s="1" t="s">
        <v>477</v>
      </c>
      <c r="C261" s="1" t="s">
        <v>97</v>
      </c>
      <c r="D261" s="1" t="s">
        <v>487</v>
      </c>
      <c r="E261" s="76">
        <v>962537.26</v>
      </c>
      <c r="F261" s="62">
        <f>'[1]Allocation 082720'!AF254</f>
        <v>962541.55</v>
      </c>
      <c r="G261" s="47">
        <f t="shared" si="6"/>
        <v>4.2900000000372529</v>
      </c>
      <c r="H261" s="27">
        <f t="shared" si="7"/>
        <v>0</v>
      </c>
      <c r="I261" s="50" t="s">
        <v>31</v>
      </c>
      <c r="J261" s="50" t="s">
        <v>31</v>
      </c>
      <c r="K261" s="9"/>
      <c r="L261" s="44"/>
      <c r="M261" s="1"/>
      <c r="N261" s="1"/>
      <c r="O261" s="1"/>
      <c r="P261" s="1"/>
    </row>
    <row r="262" spans="1:16" s="23" customFormat="1">
      <c r="A262" s="46" t="s">
        <v>476</v>
      </c>
      <c r="B262" s="1" t="s">
        <v>477</v>
      </c>
      <c r="C262" s="1" t="s">
        <v>488</v>
      </c>
      <c r="D262" s="1" t="s">
        <v>489</v>
      </c>
      <c r="E262" s="76">
        <v>1156793.02</v>
      </c>
      <c r="F262" s="62">
        <f>'[1]Allocation 082720'!AF255</f>
        <v>1156798.1100000001</v>
      </c>
      <c r="G262" s="47">
        <f t="shared" si="6"/>
        <v>5.090000000083819</v>
      </c>
      <c r="H262" s="27">
        <f t="shared" si="7"/>
        <v>0</v>
      </c>
      <c r="I262" s="50" t="s">
        <v>31</v>
      </c>
      <c r="J262" s="50" t="s">
        <v>31</v>
      </c>
      <c r="K262" s="9"/>
      <c r="L262" s="44"/>
      <c r="M262" s="1"/>
      <c r="N262" s="1"/>
      <c r="O262" s="1"/>
      <c r="P262" s="1"/>
    </row>
    <row r="263" spans="1:16" s="23" customFormat="1">
      <c r="A263" s="46" t="s">
        <v>490</v>
      </c>
      <c r="B263" s="1" t="s">
        <v>491</v>
      </c>
      <c r="C263" s="1" t="s">
        <v>50</v>
      </c>
      <c r="D263" s="1" t="s">
        <v>492</v>
      </c>
      <c r="E263" s="76">
        <v>9866501.2300000004</v>
      </c>
      <c r="F263" s="62">
        <f>'[1]Allocation 082720'!AF256</f>
        <v>9866554.1199999992</v>
      </c>
      <c r="G263" s="47">
        <f t="shared" si="6"/>
        <v>52.889999998733401</v>
      </c>
      <c r="H263" s="27">
        <f t="shared" si="7"/>
        <v>0</v>
      </c>
      <c r="I263" s="50" t="s">
        <v>31</v>
      </c>
      <c r="J263" s="50" t="s">
        <v>31</v>
      </c>
      <c r="K263" s="9"/>
      <c r="L263" s="44"/>
      <c r="M263" s="1"/>
      <c r="N263" s="1"/>
      <c r="O263" s="1"/>
      <c r="P263" s="1"/>
    </row>
    <row r="264" spans="1:16" s="23" customFormat="1">
      <c r="A264" s="46" t="s">
        <v>490</v>
      </c>
      <c r="B264" s="1" t="s">
        <v>491</v>
      </c>
      <c r="C264" s="1" t="s">
        <v>81</v>
      </c>
      <c r="D264" s="1" t="s">
        <v>493</v>
      </c>
      <c r="E264" s="76">
        <v>1641144.11</v>
      </c>
      <c r="F264" s="62">
        <f>'[1]Allocation 082720'!AF257</f>
        <v>1641153.43</v>
      </c>
      <c r="G264" s="47">
        <f t="shared" si="6"/>
        <v>9.3199999998323619</v>
      </c>
      <c r="H264" s="27">
        <f t="shared" si="7"/>
        <v>0</v>
      </c>
      <c r="I264" s="50" t="s">
        <v>31</v>
      </c>
      <c r="J264" s="50" t="s">
        <v>31</v>
      </c>
      <c r="K264" s="9"/>
      <c r="L264" s="44"/>
      <c r="M264" s="1"/>
      <c r="N264" s="1"/>
      <c r="O264" s="1"/>
      <c r="P264" s="1"/>
    </row>
    <row r="265" spans="1:16" s="23" customFormat="1">
      <c r="A265" s="46" t="s">
        <v>490</v>
      </c>
      <c r="B265" s="1" t="s">
        <v>491</v>
      </c>
      <c r="C265" s="1" t="s">
        <v>103</v>
      </c>
      <c r="D265" s="1" t="s">
        <v>494</v>
      </c>
      <c r="E265" s="76">
        <v>162761.17000000001</v>
      </c>
      <c r="F265" s="62">
        <f>'[1]Allocation 082720'!AF258</f>
        <v>162761.17000000001</v>
      </c>
      <c r="G265" s="47">
        <f t="shared" si="6"/>
        <v>0</v>
      </c>
      <c r="H265" s="27">
        <f t="shared" si="7"/>
        <v>0</v>
      </c>
      <c r="I265" s="50">
        <v>1</v>
      </c>
      <c r="J265" s="50" t="s">
        <v>31</v>
      </c>
      <c r="K265" s="9"/>
      <c r="L265" s="44"/>
      <c r="M265" s="1"/>
      <c r="N265" s="1"/>
      <c r="O265" s="1"/>
      <c r="P265" s="1"/>
    </row>
    <row r="266" spans="1:16" s="23" customFormat="1">
      <c r="A266" s="46" t="s">
        <v>490</v>
      </c>
      <c r="B266" s="1" t="s">
        <v>491</v>
      </c>
      <c r="C266" s="1" t="s">
        <v>392</v>
      </c>
      <c r="D266" s="1" t="s">
        <v>495</v>
      </c>
      <c r="E266" s="76">
        <v>693075.93</v>
      </c>
      <c r="F266" s="62">
        <f>'[1]Allocation 082720'!AF259</f>
        <v>693081.97</v>
      </c>
      <c r="G266" s="47">
        <f t="shared" ref="G266:G329" si="8">SUM(F266-E266)</f>
        <v>6.0399999999208376</v>
      </c>
      <c r="H266" s="27">
        <f t="shared" ref="H266:H329" si="9">ROUND(G266/E266,4)</f>
        <v>0</v>
      </c>
      <c r="I266" s="50" t="s">
        <v>31</v>
      </c>
      <c r="J266" s="50" t="s">
        <v>31</v>
      </c>
      <c r="K266" s="9"/>
      <c r="L266" s="44"/>
      <c r="M266" s="1"/>
      <c r="N266" s="1"/>
      <c r="O266" s="1"/>
      <c r="P266" s="1"/>
    </row>
    <row r="267" spans="1:16" s="23" customFormat="1">
      <c r="A267" s="46" t="s">
        <v>496</v>
      </c>
      <c r="B267" s="1" t="s">
        <v>497</v>
      </c>
      <c r="C267" s="1" t="s">
        <v>399</v>
      </c>
      <c r="D267" s="1" t="s">
        <v>498</v>
      </c>
      <c r="E267" s="76">
        <v>307900.06</v>
      </c>
      <c r="F267" s="62">
        <f>'[1]Allocation 082720'!AF260</f>
        <v>307902.11</v>
      </c>
      <c r="G267" s="47">
        <f t="shared" si="8"/>
        <v>2.0499999999883585</v>
      </c>
      <c r="H267" s="27">
        <f t="shared" si="9"/>
        <v>0</v>
      </c>
      <c r="I267" s="50" t="s">
        <v>31</v>
      </c>
      <c r="J267" s="50" t="s">
        <v>31</v>
      </c>
      <c r="K267" s="9"/>
      <c r="L267" s="44"/>
      <c r="M267" s="1"/>
      <c r="N267" s="1"/>
      <c r="O267" s="1"/>
      <c r="P267" s="1"/>
    </row>
    <row r="268" spans="1:16" s="23" customFormat="1">
      <c r="A268" s="46" t="s">
        <v>496</v>
      </c>
      <c r="B268" s="1" t="s">
        <v>497</v>
      </c>
      <c r="C268" s="1" t="s">
        <v>40</v>
      </c>
      <c r="D268" s="1" t="s">
        <v>499</v>
      </c>
      <c r="E268" s="76">
        <v>53819.73</v>
      </c>
      <c r="F268" s="62">
        <f>'[1]Allocation 082720'!AF261</f>
        <v>53819.73</v>
      </c>
      <c r="G268" s="47">
        <f t="shared" si="8"/>
        <v>0</v>
      </c>
      <c r="H268" s="27">
        <f t="shared" si="9"/>
        <v>0</v>
      </c>
      <c r="I268" s="50">
        <v>1</v>
      </c>
      <c r="J268" s="50" t="s">
        <v>31</v>
      </c>
      <c r="K268" s="9"/>
      <c r="L268" s="44"/>
      <c r="M268" s="1"/>
      <c r="N268" s="1"/>
      <c r="O268" s="1"/>
      <c r="P268" s="1"/>
    </row>
    <row r="269" spans="1:16" s="23" customFormat="1">
      <c r="A269" s="46" t="s">
        <v>496</v>
      </c>
      <c r="B269" s="1" t="s">
        <v>497</v>
      </c>
      <c r="C269" s="1" t="s">
        <v>106</v>
      </c>
      <c r="D269" s="1" t="s">
        <v>500</v>
      </c>
      <c r="E269" s="76">
        <v>950862.68</v>
      </c>
      <c r="F269" s="62">
        <f>'[1]Allocation 082720'!AF262</f>
        <v>950869.29</v>
      </c>
      <c r="G269" s="47">
        <f t="shared" si="8"/>
        <v>6.6099999999860302</v>
      </c>
      <c r="H269" s="27">
        <f t="shared" si="9"/>
        <v>0</v>
      </c>
      <c r="I269" s="50" t="s">
        <v>31</v>
      </c>
      <c r="J269" s="50" t="s">
        <v>31</v>
      </c>
      <c r="K269" s="9"/>
      <c r="L269" s="44"/>
      <c r="M269" s="1"/>
      <c r="N269" s="1"/>
      <c r="O269" s="1"/>
      <c r="P269" s="1"/>
    </row>
    <row r="270" spans="1:16" s="23" customFormat="1">
      <c r="A270" s="46" t="s">
        <v>496</v>
      </c>
      <c r="B270" s="1" t="s">
        <v>497</v>
      </c>
      <c r="C270" s="1" t="s">
        <v>192</v>
      </c>
      <c r="D270" s="1" t="s">
        <v>501</v>
      </c>
      <c r="E270" s="76">
        <v>4223358.57</v>
      </c>
      <c r="F270" s="62">
        <f>'[1]Allocation 082720'!AF263</f>
        <v>4223377.9800000004</v>
      </c>
      <c r="G270" s="47">
        <f t="shared" si="8"/>
        <v>19.410000000149012</v>
      </c>
      <c r="H270" s="27">
        <f t="shared" si="9"/>
        <v>0</v>
      </c>
      <c r="I270" s="50" t="s">
        <v>31</v>
      </c>
      <c r="J270" s="50" t="s">
        <v>31</v>
      </c>
      <c r="K270" s="9"/>
      <c r="L270" s="44"/>
      <c r="M270" s="1"/>
      <c r="N270" s="1"/>
      <c r="O270" s="1"/>
      <c r="P270" s="1"/>
    </row>
    <row r="271" spans="1:16" s="23" customFormat="1">
      <c r="A271" s="46" t="s">
        <v>502</v>
      </c>
      <c r="B271" s="1" t="s">
        <v>503</v>
      </c>
      <c r="C271" s="1" t="s">
        <v>50</v>
      </c>
      <c r="D271" s="1" t="s">
        <v>504</v>
      </c>
      <c r="E271" s="76">
        <v>667784.32999999996</v>
      </c>
      <c r="F271" s="62">
        <f>'[1]Allocation 082720'!AF264</f>
        <v>667784.32999999996</v>
      </c>
      <c r="G271" s="47">
        <f t="shared" si="8"/>
        <v>0</v>
      </c>
      <c r="H271" s="27">
        <f t="shared" si="9"/>
        <v>0</v>
      </c>
      <c r="I271" s="50">
        <v>1</v>
      </c>
      <c r="J271" s="50" t="s">
        <v>31</v>
      </c>
      <c r="K271" s="9"/>
      <c r="L271" s="44"/>
      <c r="M271" s="1"/>
      <c r="N271" s="1"/>
      <c r="O271" s="1"/>
      <c r="P271" s="1"/>
    </row>
    <row r="272" spans="1:16" s="23" customFormat="1">
      <c r="A272" s="46" t="s">
        <v>502</v>
      </c>
      <c r="B272" s="1" t="s">
        <v>503</v>
      </c>
      <c r="C272" s="1" t="s">
        <v>40</v>
      </c>
      <c r="D272" s="1" t="s">
        <v>505</v>
      </c>
      <c r="E272" s="76">
        <v>18437.91</v>
      </c>
      <c r="F272" s="62">
        <f>'[1]Allocation 082720'!AF265</f>
        <v>18437.91</v>
      </c>
      <c r="G272" s="47">
        <f t="shared" si="8"/>
        <v>0</v>
      </c>
      <c r="H272" s="27">
        <f t="shared" si="9"/>
        <v>0</v>
      </c>
      <c r="I272" s="50">
        <v>1</v>
      </c>
      <c r="J272" s="50">
        <v>1</v>
      </c>
      <c r="K272" s="9"/>
      <c r="L272" s="44"/>
      <c r="M272" s="1"/>
      <c r="N272" s="1"/>
      <c r="O272" s="1"/>
      <c r="P272" s="1"/>
    </row>
    <row r="273" spans="1:16" s="23" customFormat="1">
      <c r="A273" s="46" t="s">
        <v>502</v>
      </c>
      <c r="B273" s="1" t="s">
        <v>503</v>
      </c>
      <c r="C273" s="1" t="s">
        <v>506</v>
      </c>
      <c r="D273" s="1" t="s">
        <v>507</v>
      </c>
      <c r="E273" s="76">
        <v>1586018.02</v>
      </c>
      <c r="F273" s="62">
        <f>'[1]Allocation 082720'!AF266</f>
        <v>1586032.43</v>
      </c>
      <c r="G273" s="47">
        <f t="shared" si="8"/>
        <v>14.409999999916181</v>
      </c>
      <c r="H273" s="27">
        <f t="shared" si="9"/>
        <v>0</v>
      </c>
      <c r="I273" s="50" t="s">
        <v>31</v>
      </c>
      <c r="J273" s="50" t="s">
        <v>31</v>
      </c>
      <c r="K273" s="9"/>
      <c r="L273" s="44"/>
      <c r="M273" s="1"/>
      <c r="N273" s="1"/>
      <c r="O273" s="1"/>
      <c r="P273" s="1"/>
    </row>
    <row r="274" spans="1:16" s="23" customFormat="1">
      <c r="A274" s="46" t="s">
        <v>502</v>
      </c>
      <c r="B274" s="1" t="s">
        <v>503</v>
      </c>
      <c r="C274" s="1" t="s">
        <v>508</v>
      </c>
      <c r="D274" s="1" t="s">
        <v>509</v>
      </c>
      <c r="E274" s="76">
        <v>178680.46</v>
      </c>
      <c r="F274" s="62">
        <f>'[1]Allocation 082720'!AF267</f>
        <v>178680.46</v>
      </c>
      <c r="G274" s="47">
        <f t="shared" si="8"/>
        <v>0</v>
      </c>
      <c r="H274" s="27">
        <f t="shared" si="9"/>
        <v>0</v>
      </c>
      <c r="I274" s="50">
        <v>1</v>
      </c>
      <c r="J274" s="50" t="s">
        <v>31</v>
      </c>
      <c r="K274" s="9"/>
      <c r="L274" s="44"/>
      <c r="M274" s="1"/>
      <c r="N274" s="1"/>
      <c r="O274" s="1"/>
      <c r="P274" s="1"/>
    </row>
    <row r="275" spans="1:16" s="23" customFormat="1">
      <c r="A275" s="46" t="s">
        <v>510</v>
      </c>
      <c r="B275" s="1" t="s">
        <v>511</v>
      </c>
      <c r="C275" s="1" t="s">
        <v>81</v>
      </c>
      <c r="D275" s="1" t="s">
        <v>512</v>
      </c>
      <c r="E275" s="76">
        <v>6583712.1100000003</v>
      </c>
      <c r="F275" s="62">
        <f>'[1]Allocation 082720'!AF268</f>
        <v>6583741.8399999999</v>
      </c>
      <c r="G275" s="47">
        <f t="shared" si="8"/>
        <v>29.729999999515712</v>
      </c>
      <c r="H275" s="27">
        <f t="shared" si="9"/>
        <v>0</v>
      </c>
      <c r="I275" s="50" t="s">
        <v>31</v>
      </c>
      <c r="J275" s="50" t="s">
        <v>31</v>
      </c>
      <c r="K275" s="9"/>
      <c r="L275" s="44"/>
      <c r="M275" s="1"/>
      <c r="N275" s="1"/>
      <c r="O275" s="1"/>
      <c r="P275" s="1"/>
    </row>
    <row r="276" spans="1:16" s="23" customFormat="1">
      <c r="A276" s="46" t="s">
        <v>510</v>
      </c>
      <c r="B276" s="1" t="s">
        <v>511</v>
      </c>
      <c r="C276" s="1" t="s">
        <v>103</v>
      </c>
      <c r="D276" s="1" t="s">
        <v>513</v>
      </c>
      <c r="E276" s="76">
        <v>5324952.96</v>
      </c>
      <c r="F276" s="62">
        <f>'[1]Allocation 082720'!AF269</f>
        <v>5324978.72</v>
      </c>
      <c r="G276" s="47">
        <f t="shared" si="8"/>
        <v>25.759999999776483</v>
      </c>
      <c r="H276" s="27">
        <f t="shared" si="9"/>
        <v>0</v>
      </c>
      <c r="I276" s="50" t="s">
        <v>31</v>
      </c>
      <c r="J276" s="50" t="s">
        <v>31</v>
      </c>
      <c r="K276" s="9"/>
      <c r="L276" s="44"/>
      <c r="M276" s="1"/>
      <c r="N276" s="1"/>
      <c r="O276" s="1"/>
      <c r="P276" s="1"/>
    </row>
    <row r="277" spans="1:16" s="23" customFormat="1">
      <c r="A277" s="46" t="s">
        <v>514</v>
      </c>
      <c r="B277" s="1" t="s">
        <v>515</v>
      </c>
      <c r="C277" s="1" t="s">
        <v>267</v>
      </c>
      <c r="D277" s="1" t="s">
        <v>516</v>
      </c>
      <c r="E277" s="76">
        <v>354396.12</v>
      </c>
      <c r="F277" s="62">
        <f>'[1]Allocation 082720'!AF270</f>
        <v>354397.49</v>
      </c>
      <c r="G277" s="47">
        <f t="shared" si="8"/>
        <v>1.3699999999953434</v>
      </c>
      <c r="H277" s="27">
        <f t="shared" si="9"/>
        <v>0</v>
      </c>
      <c r="I277" s="50" t="s">
        <v>31</v>
      </c>
      <c r="J277" s="50" t="s">
        <v>31</v>
      </c>
      <c r="K277" s="9"/>
      <c r="L277" s="44"/>
      <c r="M277" s="1"/>
      <c r="N277" s="1"/>
      <c r="O277" s="1"/>
      <c r="P277" s="1"/>
    </row>
    <row r="278" spans="1:16" s="23" customFormat="1">
      <c r="A278" s="46" t="s">
        <v>514</v>
      </c>
      <c r="B278" s="1" t="s">
        <v>515</v>
      </c>
      <c r="C278" s="1" t="s">
        <v>517</v>
      </c>
      <c r="D278" s="1" t="s">
        <v>518</v>
      </c>
      <c r="E278" s="76">
        <v>147068.84</v>
      </c>
      <c r="F278" s="62">
        <f>'[1]Allocation 082720'!AF271</f>
        <v>147071.49</v>
      </c>
      <c r="G278" s="47">
        <f t="shared" si="8"/>
        <v>2.6499999999941792</v>
      </c>
      <c r="H278" s="27">
        <f t="shared" si="9"/>
        <v>0</v>
      </c>
      <c r="I278" s="50" t="s">
        <v>31</v>
      </c>
      <c r="J278" s="50" t="s">
        <v>31</v>
      </c>
      <c r="K278" s="9"/>
      <c r="L278" s="44"/>
      <c r="M278" s="1"/>
      <c r="N278" s="1"/>
      <c r="O278" s="1"/>
      <c r="P278" s="1"/>
    </row>
    <row r="279" spans="1:16" s="23" customFormat="1">
      <c r="A279" s="46" t="s">
        <v>514</v>
      </c>
      <c r="B279" s="1" t="s">
        <v>515</v>
      </c>
      <c r="C279" s="1" t="s">
        <v>50</v>
      </c>
      <c r="D279" s="1" t="s">
        <v>519</v>
      </c>
      <c r="E279" s="76">
        <v>65037.7</v>
      </c>
      <c r="F279" s="62">
        <f>'[1]Allocation 082720'!AF272</f>
        <v>65037.7</v>
      </c>
      <c r="G279" s="47">
        <f t="shared" si="8"/>
        <v>0</v>
      </c>
      <c r="H279" s="27">
        <f t="shared" si="9"/>
        <v>0</v>
      </c>
      <c r="I279" s="50">
        <v>1</v>
      </c>
      <c r="J279" s="50">
        <v>1</v>
      </c>
      <c r="K279" s="9"/>
      <c r="L279" s="44"/>
      <c r="M279" s="1"/>
      <c r="N279" s="1"/>
      <c r="O279" s="1"/>
      <c r="P279" s="1"/>
    </row>
    <row r="280" spans="1:16" s="23" customFormat="1">
      <c r="A280" s="46" t="s">
        <v>514</v>
      </c>
      <c r="B280" s="1" t="s">
        <v>515</v>
      </c>
      <c r="C280" s="1" t="s">
        <v>81</v>
      </c>
      <c r="D280" s="1" t="s">
        <v>520</v>
      </c>
      <c r="E280" s="76">
        <v>3707220.11</v>
      </c>
      <c r="F280" s="62">
        <f>'[1]Allocation 082720'!AF273</f>
        <v>3707236.81</v>
      </c>
      <c r="G280" s="47">
        <f t="shared" si="8"/>
        <v>16.700000000186265</v>
      </c>
      <c r="H280" s="27">
        <f t="shared" si="9"/>
        <v>0</v>
      </c>
      <c r="I280" s="50" t="s">
        <v>31</v>
      </c>
      <c r="J280" s="50" t="s">
        <v>31</v>
      </c>
      <c r="K280" s="9"/>
      <c r="L280" s="44"/>
      <c r="M280" s="1"/>
      <c r="N280" s="1"/>
      <c r="O280" s="1"/>
      <c r="P280" s="1"/>
    </row>
    <row r="281" spans="1:16" s="23" customFormat="1">
      <c r="A281" s="46" t="s">
        <v>514</v>
      </c>
      <c r="B281" s="1" t="s">
        <v>515</v>
      </c>
      <c r="C281" s="1" t="s">
        <v>192</v>
      </c>
      <c r="D281" s="1" t="s">
        <v>521</v>
      </c>
      <c r="E281" s="76">
        <v>3312256.97</v>
      </c>
      <c r="F281" s="62">
        <f>'[1]Allocation 082720'!AF274</f>
        <v>3312270.54</v>
      </c>
      <c r="G281" s="47">
        <f t="shared" si="8"/>
        <v>13.569999999832362</v>
      </c>
      <c r="H281" s="27">
        <f t="shared" si="9"/>
        <v>0</v>
      </c>
      <c r="I281" s="50" t="s">
        <v>31</v>
      </c>
      <c r="J281" s="50" t="s">
        <v>31</v>
      </c>
      <c r="K281" s="9"/>
      <c r="L281" s="44"/>
      <c r="M281" s="1"/>
      <c r="N281" s="1"/>
      <c r="O281" s="1"/>
      <c r="P281" s="1"/>
    </row>
    <row r="282" spans="1:16" s="23" customFormat="1">
      <c r="A282" s="46" t="s">
        <v>514</v>
      </c>
      <c r="B282" s="1" t="s">
        <v>515</v>
      </c>
      <c r="C282" s="1" t="s">
        <v>255</v>
      </c>
      <c r="D282" s="1" t="s">
        <v>522</v>
      </c>
      <c r="E282" s="76">
        <v>5832283.2599999998</v>
      </c>
      <c r="F282" s="62">
        <f>'[1]Allocation 082720'!AF275</f>
        <v>5832306.9500000002</v>
      </c>
      <c r="G282" s="47">
        <f t="shared" si="8"/>
        <v>23.690000000409782</v>
      </c>
      <c r="H282" s="27">
        <f t="shared" si="9"/>
        <v>0</v>
      </c>
      <c r="I282" s="50" t="s">
        <v>31</v>
      </c>
      <c r="J282" s="50" t="s">
        <v>31</v>
      </c>
      <c r="K282" s="9"/>
      <c r="L282" s="44"/>
      <c r="M282" s="1"/>
      <c r="N282" s="1"/>
      <c r="O282" s="1"/>
      <c r="P282" s="1"/>
    </row>
    <row r="283" spans="1:16" s="23" customFormat="1">
      <c r="A283" s="46" t="s">
        <v>514</v>
      </c>
      <c r="B283" s="1" t="s">
        <v>515</v>
      </c>
      <c r="C283" s="1" t="s">
        <v>165</v>
      </c>
      <c r="D283" s="1" t="s">
        <v>523</v>
      </c>
      <c r="E283" s="76">
        <v>1517650.51</v>
      </c>
      <c r="F283" s="62">
        <f>'[1]Allocation 082720'!AF276</f>
        <v>1517650.51</v>
      </c>
      <c r="G283" s="47">
        <f t="shared" si="8"/>
        <v>0</v>
      </c>
      <c r="H283" s="27">
        <f t="shared" si="9"/>
        <v>0</v>
      </c>
      <c r="I283" s="50">
        <v>1</v>
      </c>
      <c r="J283" s="50" t="s">
        <v>31</v>
      </c>
      <c r="K283" s="9"/>
      <c r="L283" s="44"/>
      <c r="M283" s="1"/>
      <c r="N283" s="1"/>
      <c r="O283" s="1"/>
      <c r="P283" s="1"/>
    </row>
    <row r="284" spans="1:16" s="23" customFormat="1">
      <c r="A284" s="46" t="s">
        <v>524</v>
      </c>
      <c r="B284" s="1" t="s">
        <v>525</v>
      </c>
      <c r="C284" s="1" t="s">
        <v>50</v>
      </c>
      <c r="D284" s="1" t="s">
        <v>526</v>
      </c>
      <c r="E284" s="76">
        <v>5900593.4500000002</v>
      </c>
      <c r="F284" s="62">
        <f>'[1]Allocation 082720'!AF277</f>
        <v>5900628.2999999998</v>
      </c>
      <c r="G284" s="47">
        <f t="shared" si="8"/>
        <v>34.849999999627471</v>
      </c>
      <c r="H284" s="27">
        <f t="shared" si="9"/>
        <v>0</v>
      </c>
      <c r="I284" s="50" t="s">
        <v>31</v>
      </c>
      <c r="J284" s="50" t="s">
        <v>31</v>
      </c>
      <c r="K284" s="9"/>
      <c r="L284" s="44"/>
      <c r="M284" s="1"/>
      <c r="N284" s="1"/>
      <c r="O284" s="1"/>
      <c r="P284" s="1"/>
    </row>
    <row r="285" spans="1:16" s="23" customFormat="1">
      <c r="A285" s="46" t="s">
        <v>524</v>
      </c>
      <c r="B285" s="1" t="s">
        <v>525</v>
      </c>
      <c r="C285" s="1" t="s">
        <v>81</v>
      </c>
      <c r="D285" s="1" t="s">
        <v>527</v>
      </c>
      <c r="E285" s="76">
        <v>2397205</v>
      </c>
      <c r="F285" s="62">
        <f>'[1]Allocation 082720'!AF278</f>
        <v>2397216.38</v>
      </c>
      <c r="G285" s="47">
        <f t="shared" si="8"/>
        <v>11.379999999888241</v>
      </c>
      <c r="H285" s="27">
        <f t="shared" si="9"/>
        <v>0</v>
      </c>
      <c r="I285" s="50" t="s">
        <v>31</v>
      </c>
      <c r="J285" s="50" t="s">
        <v>31</v>
      </c>
      <c r="K285" s="9"/>
      <c r="L285" s="44"/>
      <c r="M285" s="1"/>
      <c r="N285" s="1"/>
      <c r="O285" s="1"/>
      <c r="P285" s="1"/>
    </row>
    <row r="286" spans="1:16" s="23" customFormat="1">
      <c r="A286" s="46" t="s">
        <v>524</v>
      </c>
      <c r="B286" s="1" t="s">
        <v>525</v>
      </c>
      <c r="C286" s="1" t="s">
        <v>106</v>
      </c>
      <c r="D286" s="1" t="s">
        <v>528</v>
      </c>
      <c r="E286" s="76">
        <v>2932754.75</v>
      </c>
      <c r="F286" s="62">
        <f>'[1]Allocation 082720'!AF279</f>
        <v>2932770.22</v>
      </c>
      <c r="G286" s="47">
        <f t="shared" si="8"/>
        <v>15.470000000204891</v>
      </c>
      <c r="H286" s="27">
        <f t="shared" si="9"/>
        <v>0</v>
      </c>
      <c r="I286" s="50" t="s">
        <v>31</v>
      </c>
      <c r="J286" s="50" t="s">
        <v>31</v>
      </c>
      <c r="K286" s="9"/>
      <c r="L286" s="44"/>
      <c r="M286" s="1"/>
      <c r="N286" s="1"/>
      <c r="O286" s="1"/>
      <c r="P286" s="1"/>
    </row>
    <row r="287" spans="1:16" s="23" customFormat="1">
      <c r="A287" s="46" t="s">
        <v>524</v>
      </c>
      <c r="B287" s="1" t="s">
        <v>525</v>
      </c>
      <c r="C287" s="1" t="s">
        <v>208</v>
      </c>
      <c r="D287" s="1" t="s">
        <v>529</v>
      </c>
      <c r="E287" s="76">
        <v>1494963.45</v>
      </c>
      <c r="F287" s="62">
        <f>'[1]Allocation 082720'!AF280</f>
        <v>1494971.97</v>
      </c>
      <c r="G287" s="47">
        <f t="shared" si="8"/>
        <v>8.5200000000186265</v>
      </c>
      <c r="H287" s="27">
        <f t="shared" si="9"/>
        <v>0</v>
      </c>
      <c r="I287" s="50" t="s">
        <v>31</v>
      </c>
      <c r="J287" s="50" t="s">
        <v>31</v>
      </c>
      <c r="K287" s="9"/>
      <c r="L287" s="44"/>
      <c r="M287" s="1"/>
      <c r="N287" s="1"/>
      <c r="O287" s="1"/>
      <c r="P287" s="1"/>
    </row>
    <row r="288" spans="1:16" s="23" customFormat="1">
      <c r="A288" s="46" t="s">
        <v>524</v>
      </c>
      <c r="B288" s="1" t="s">
        <v>525</v>
      </c>
      <c r="C288" s="1" t="s">
        <v>63</v>
      </c>
      <c r="D288" s="1" t="s">
        <v>530</v>
      </c>
      <c r="E288" s="76">
        <v>5206756.0999999996</v>
      </c>
      <c r="F288" s="62">
        <f>'[1]Allocation 082720'!AF281</f>
        <v>5206779.74</v>
      </c>
      <c r="G288" s="47">
        <f t="shared" si="8"/>
        <v>23.640000000596046</v>
      </c>
      <c r="H288" s="27">
        <f t="shared" si="9"/>
        <v>0</v>
      </c>
      <c r="I288" s="50" t="s">
        <v>31</v>
      </c>
      <c r="J288" s="50" t="s">
        <v>31</v>
      </c>
      <c r="K288" s="9"/>
      <c r="L288" s="44"/>
      <c r="M288" s="1"/>
      <c r="N288" s="1"/>
      <c r="O288" s="1"/>
      <c r="P288" s="1"/>
    </row>
    <row r="289" spans="1:16" s="23" customFormat="1">
      <c r="A289" s="46" t="s">
        <v>524</v>
      </c>
      <c r="B289" s="1" t="s">
        <v>525</v>
      </c>
      <c r="C289" s="1" t="s">
        <v>215</v>
      </c>
      <c r="D289" s="1" t="s">
        <v>531</v>
      </c>
      <c r="E289" s="76">
        <v>6402731.5</v>
      </c>
      <c r="F289" s="62">
        <f>'[1]Allocation 082720'!AF282</f>
        <v>6402762.5099999998</v>
      </c>
      <c r="G289" s="47">
        <f t="shared" si="8"/>
        <v>31.009999999776483</v>
      </c>
      <c r="H289" s="27">
        <f t="shared" si="9"/>
        <v>0</v>
      </c>
      <c r="I289" s="50" t="s">
        <v>31</v>
      </c>
      <c r="J289" s="50" t="s">
        <v>31</v>
      </c>
      <c r="K289" s="9"/>
      <c r="L289" s="44"/>
      <c r="M289" s="1"/>
      <c r="N289" s="1"/>
      <c r="O289" s="1"/>
      <c r="P289" s="1"/>
    </row>
    <row r="290" spans="1:16" s="23" customFormat="1">
      <c r="A290" s="46" t="s">
        <v>532</v>
      </c>
      <c r="B290" s="1" t="s">
        <v>533</v>
      </c>
      <c r="C290" s="1" t="s">
        <v>252</v>
      </c>
      <c r="D290" s="1" t="s">
        <v>534</v>
      </c>
      <c r="E290" s="76">
        <v>727364.51</v>
      </c>
      <c r="F290" s="62">
        <f>'[1]Allocation 082720'!AF283</f>
        <v>727367.68000000005</v>
      </c>
      <c r="G290" s="47">
        <f t="shared" si="8"/>
        <v>3.1700000000419095</v>
      </c>
      <c r="H290" s="27">
        <f t="shared" si="9"/>
        <v>0</v>
      </c>
      <c r="I290" s="50" t="s">
        <v>31</v>
      </c>
      <c r="J290" s="50" t="s">
        <v>31</v>
      </c>
      <c r="K290" s="9"/>
      <c r="L290" s="44"/>
      <c r="M290" s="1"/>
      <c r="N290" s="1"/>
      <c r="O290" s="1"/>
      <c r="P290" s="1"/>
    </row>
    <row r="291" spans="1:16" s="23" customFormat="1">
      <c r="A291" s="46" t="s">
        <v>532</v>
      </c>
      <c r="B291" s="1" t="s">
        <v>533</v>
      </c>
      <c r="C291" s="1" t="s">
        <v>535</v>
      </c>
      <c r="D291" s="1" t="s">
        <v>536</v>
      </c>
      <c r="E291" s="76">
        <v>1784038.35</v>
      </c>
      <c r="F291" s="62">
        <f>'[1]Allocation 082720'!AF284</f>
        <v>1784044.55</v>
      </c>
      <c r="G291" s="47">
        <f t="shared" si="8"/>
        <v>6.1999999999534339</v>
      </c>
      <c r="H291" s="27">
        <f t="shared" si="9"/>
        <v>0</v>
      </c>
      <c r="I291" s="50" t="s">
        <v>31</v>
      </c>
      <c r="J291" s="50" t="s">
        <v>31</v>
      </c>
      <c r="K291" s="9"/>
      <c r="L291" s="44"/>
      <c r="M291" s="1"/>
      <c r="N291" s="1"/>
      <c r="O291" s="1"/>
      <c r="P291" s="1"/>
    </row>
    <row r="292" spans="1:16" s="23" customFormat="1">
      <c r="A292" s="46" t="s">
        <v>532</v>
      </c>
      <c r="B292" s="1" t="s">
        <v>533</v>
      </c>
      <c r="C292" s="1" t="s">
        <v>537</v>
      </c>
      <c r="D292" s="1" t="s">
        <v>538</v>
      </c>
      <c r="E292" s="76">
        <v>398875.22</v>
      </c>
      <c r="F292" s="62">
        <f>'[1]Allocation 082720'!AF285</f>
        <v>398876.69</v>
      </c>
      <c r="G292" s="47">
        <f t="shared" si="8"/>
        <v>1.470000000030268</v>
      </c>
      <c r="H292" s="27">
        <f t="shared" si="9"/>
        <v>0</v>
      </c>
      <c r="I292" s="50" t="s">
        <v>31</v>
      </c>
      <c r="J292" s="50" t="s">
        <v>31</v>
      </c>
      <c r="K292" s="9"/>
      <c r="L292" s="44"/>
      <c r="M292" s="1"/>
      <c r="N292" s="1"/>
      <c r="O292" s="1"/>
      <c r="P292" s="1"/>
    </row>
    <row r="293" spans="1:16" s="23" customFormat="1">
      <c r="A293" s="46" t="s">
        <v>532</v>
      </c>
      <c r="B293" s="1" t="s">
        <v>533</v>
      </c>
      <c r="C293" s="1" t="s">
        <v>336</v>
      </c>
      <c r="D293" s="1" t="s">
        <v>539</v>
      </c>
      <c r="E293" s="76">
        <v>1430359.25</v>
      </c>
      <c r="F293" s="62">
        <f>'[1]Allocation 082720'!AF286</f>
        <v>1430364.42</v>
      </c>
      <c r="G293" s="47">
        <f t="shared" si="8"/>
        <v>5.1699999999254942</v>
      </c>
      <c r="H293" s="27">
        <f t="shared" si="9"/>
        <v>0</v>
      </c>
      <c r="I293" s="50" t="s">
        <v>31</v>
      </c>
      <c r="J293" s="50" t="s">
        <v>31</v>
      </c>
      <c r="K293" s="9"/>
      <c r="L293" s="44"/>
      <c r="M293" s="1"/>
      <c r="N293" s="1"/>
      <c r="O293" s="1"/>
      <c r="P293" s="1"/>
    </row>
    <row r="294" spans="1:16" s="23" customFormat="1">
      <c r="A294" s="46" t="s">
        <v>532</v>
      </c>
      <c r="B294" s="1" t="s">
        <v>533</v>
      </c>
      <c r="C294" s="1" t="s">
        <v>159</v>
      </c>
      <c r="D294" s="1" t="s">
        <v>540</v>
      </c>
      <c r="E294" s="76">
        <v>1412041.4</v>
      </c>
      <c r="F294" s="62">
        <f>'[1]Allocation 082720'!AF287</f>
        <v>1412046.01</v>
      </c>
      <c r="G294" s="47">
        <f t="shared" si="8"/>
        <v>4.6100000001024455</v>
      </c>
      <c r="H294" s="27">
        <f t="shared" si="9"/>
        <v>0</v>
      </c>
      <c r="I294" s="50" t="s">
        <v>31</v>
      </c>
      <c r="J294" s="50" t="s">
        <v>31</v>
      </c>
      <c r="K294" s="9"/>
      <c r="L294" s="44"/>
      <c r="M294" s="1"/>
      <c r="N294" s="1"/>
      <c r="O294" s="1"/>
      <c r="P294" s="1"/>
    </row>
    <row r="295" spans="1:16" s="23" customFormat="1">
      <c r="A295" s="46" t="s">
        <v>532</v>
      </c>
      <c r="B295" s="1" t="s">
        <v>533</v>
      </c>
      <c r="C295" s="1" t="s">
        <v>106</v>
      </c>
      <c r="D295" s="1" t="s">
        <v>541</v>
      </c>
      <c r="E295" s="76">
        <v>5473390.7300000004</v>
      </c>
      <c r="F295" s="62">
        <f>'[1]Allocation 082720'!AF288</f>
        <v>5473412.0499999998</v>
      </c>
      <c r="G295" s="47">
        <f t="shared" si="8"/>
        <v>21.319999999366701</v>
      </c>
      <c r="H295" s="27">
        <f t="shared" si="9"/>
        <v>0</v>
      </c>
      <c r="I295" s="50" t="s">
        <v>31</v>
      </c>
      <c r="J295" s="50" t="s">
        <v>31</v>
      </c>
      <c r="K295" s="9"/>
      <c r="L295" s="44"/>
      <c r="M295" s="1"/>
      <c r="N295" s="1"/>
      <c r="O295" s="1"/>
      <c r="P295" s="1"/>
    </row>
    <row r="296" spans="1:16" s="23" customFormat="1">
      <c r="A296" s="46" t="s">
        <v>532</v>
      </c>
      <c r="B296" s="1" t="s">
        <v>533</v>
      </c>
      <c r="C296" s="1" t="s">
        <v>83</v>
      </c>
      <c r="D296" s="1" t="s">
        <v>542</v>
      </c>
      <c r="E296" s="76">
        <v>3089425.37</v>
      </c>
      <c r="F296" s="62">
        <f>'[1]Allocation 082720'!AF289</f>
        <v>3089436.26</v>
      </c>
      <c r="G296" s="47">
        <f t="shared" si="8"/>
        <v>10.889999999664724</v>
      </c>
      <c r="H296" s="27">
        <f t="shared" si="9"/>
        <v>0</v>
      </c>
      <c r="I296" s="50" t="s">
        <v>31</v>
      </c>
      <c r="J296" s="50" t="s">
        <v>31</v>
      </c>
      <c r="K296" s="9"/>
      <c r="L296" s="44"/>
      <c r="M296" s="1"/>
      <c r="N296" s="1"/>
      <c r="O296" s="1"/>
      <c r="P296" s="1"/>
    </row>
    <row r="297" spans="1:16" s="23" customFormat="1">
      <c r="A297" s="46" t="s">
        <v>532</v>
      </c>
      <c r="B297" s="1" t="s">
        <v>533</v>
      </c>
      <c r="C297" s="1" t="s">
        <v>42</v>
      </c>
      <c r="D297" s="1" t="s">
        <v>543</v>
      </c>
      <c r="E297" s="76">
        <v>1938743.5</v>
      </c>
      <c r="F297" s="62">
        <f>'[1]Allocation 082720'!AF290</f>
        <v>1938758.75</v>
      </c>
      <c r="G297" s="47">
        <f t="shared" si="8"/>
        <v>15.25</v>
      </c>
      <c r="H297" s="27">
        <f t="shared" si="9"/>
        <v>0</v>
      </c>
      <c r="I297" s="50" t="s">
        <v>31</v>
      </c>
      <c r="J297" s="50" t="s">
        <v>31</v>
      </c>
      <c r="K297" s="9"/>
      <c r="L297" s="44"/>
      <c r="M297" s="1"/>
      <c r="N297" s="1"/>
      <c r="O297" s="1"/>
      <c r="P297" s="1"/>
    </row>
    <row r="298" spans="1:16" s="23" customFormat="1">
      <c r="A298" s="46" t="s">
        <v>532</v>
      </c>
      <c r="B298" s="1" t="s">
        <v>533</v>
      </c>
      <c r="C298" s="1" t="s">
        <v>376</v>
      </c>
      <c r="D298" s="1" t="s">
        <v>544</v>
      </c>
      <c r="E298" s="76">
        <v>1023378.37</v>
      </c>
      <c r="F298" s="62">
        <f>'[1]Allocation 082720'!AF291</f>
        <v>1023382.36</v>
      </c>
      <c r="G298" s="47">
        <f t="shared" si="8"/>
        <v>3.9899999999906868</v>
      </c>
      <c r="H298" s="27">
        <f t="shared" si="9"/>
        <v>0</v>
      </c>
      <c r="I298" s="50" t="s">
        <v>31</v>
      </c>
      <c r="J298" s="50" t="s">
        <v>31</v>
      </c>
      <c r="K298" s="9"/>
      <c r="L298" s="44"/>
      <c r="M298" s="1"/>
      <c r="N298" s="1"/>
      <c r="O298" s="1"/>
      <c r="P298" s="1"/>
    </row>
    <row r="299" spans="1:16" s="23" customFormat="1">
      <c r="A299" s="46" t="s">
        <v>532</v>
      </c>
      <c r="B299" s="1" t="s">
        <v>533</v>
      </c>
      <c r="C299" s="1" t="s">
        <v>392</v>
      </c>
      <c r="D299" s="1" t="s">
        <v>545</v>
      </c>
      <c r="E299" s="76">
        <v>1628920.9</v>
      </c>
      <c r="F299" s="62">
        <f>'[1]Allocation 082720'!AF292</f>
        <v>1628927.27</v>
      </c>
      <c r="G299" s="47">
        <f t="shared" si="8"/>
        <v>6.3700000001117587</v>
      </c>
      <c r="H299" s="27">
        <f t="shared" si="9"/>
        <v>0</v>
      </c>
      <c r="I299" s="50" t="s">
        <v>31</v>
      </c>
      <c r="J299" s="50" t="s">
        <v>31</v>
      </c>
      <c r="K299" s="9"/>
      <c r="L299" s="44"/>
      <c r="M299" s="1"/>
      <c r="N299" s="1"/>
      <c r="O299" s="1"/>
      <c r="P299" s="1"/>
    </row>
    <row r="300" spans="1:16" s="23" customFormat="1">
      <c r="A300" s="46" t="s">
        <v>532</v>
      </c>
      <c r="B300" s="1" t="s">
        <v>533</v>
      </c>
      <c r="C300" s="1" t="s">
        <v>203</v>
      </c>
      <c r="D300" s="1" t="s">
        <v>546</v>
      </c>
      <c r="E300" s="76">
        <v>2361228.21</v>
      </c>
      <c r="F300" s="62">
        <f>'[1]Allocation 082720'!AF293</f>
        <v>2361236.34</v>
      </c>
      <c r="G300" s="47">
        <f t="shared" si="8"/>
        <v>8.1299999998882413</v>
      </c>
      <c r="H300" s="27">
        <f t="shared" si="9"/>
        <v>0</v>
      </c>
      <c r="I300" s="50" t="s">
        <v>31</v>
      </c>
      <c r="J300" s="50" t="s">
        <v>31</v>
      </c>
      <c r="K300" s="9"/>
      <c r="L300" s="44"/>
      <c r="M300" s="1"/>
      <c r="N300" s="1"/>
      <c r="O300" s="1"/>
      <c r="P300" s="1"/>
    </row>
    <row r="301" spans="1:16" s="23" customFormat="1">
      <c r="A301" s="46" t="s">
        <v>532</v>
      </c>
      <c r="B301" s="1" t="s">
        <v>533</v>
      </c>
      <c r="C301" s="1" t="s">
        <v>423</v>
      </c>
      <c r="D301" s="1" t="s">
        <v>547</v>
      </c>
      <c r="E301" s="76">
        <v>1190385.81</v>
      </c>
      <c r="F301" s="62">
        <f>'[1]Allocation 082720'!AF294</f>
        <v>1190391.3700000001</v>
      </c>
      <c r="G301" s="47">
        <f t="shared" si="8"/>
        <v>5.5600000000558794</v>
      </c>
      <c r="H301" s="27">
        <f t="shared" si="9"/>
        <v>0</v>
      </c>
      <c r="I301" s="50" t="s">
        <v>31</v>
      </c>
      <c r="J301" s="50" t="s">
        <v>31</v>
      </c>
      <c r="K301" s="9"/>
      <c r="L301" s="44"/>
      <c r="M301" s="1"/>
      <c r="N301" s="1"/>
      <c r="O301" s="1"/>
      <c r="P301" s="1"/>
    </row>
    <row r="302" spans="1:16" s="23" customFormat="1">
      <c r="A302" s="46" t="s">
        <v>532</v>
      </c>
      <c r="B302" s="1" t="s">
        <v>533</v>
      </c>
      <c r="C302" s="1" t="s">
        <v>171</v>
      </c>
      <c r="D302" s="1" t="s">
        <v>548</v>
      </c>
      <c r="E302" s="76">
        <v>5384154.8300000001</v>
      </c>
      <c r="F302" s="62">
        <f>'[1]Allocation 082720'!AF295</f>
        <v>5384181.5099999998</v>
      </c>
      <c r="G302" s="47">
        <f t="shared" si="8"/>
        <v>26.679999999701977</v>
      </c>
      <c r="H302" s="27">
        <f t="shared" si="9"/>
        <v>0</v>
      </c>
      <c r="I302" s="50" t="s">
        <v>31</v>
      </c>
      <c r="J302" s="50" t="s">
        <v>31</v>
      </c>
      <c r="K302" s="9"/>
      <c r="L302" s="44"/>
      <c r="M302" s="1"/>
      <c r="N302" s="1"/>
      <c r="O302" s="1"/>
      <c r="P302" s="1"/>
    </row>
    <row r="303" spans="1:16" s="23" customFormat="1">
      <c r="A303" s="46" t="s">
        <v>549</v>
      </c>
      <c r="B303" s="1" t="s">
        <v>550</v>
      </c>
      <c r="C303" s="1" t="s">
        <v>399</v>
      </c>
      <c r="D303" s="1" t="s">
        <v>551</v>
      </c>
      <c r="E303" s="76">
        <v>533851.31999999995</v>
      </c>
      <c r="F303" s="62">
        <f>'[1]Allocation 082720'!AF296</f>
        <v>533852.99</v>
      </c>
      <c r="G303" s="47">
        <f t="shared" si="8"/>
        <v>1.6700000000419095</v>
      </c>
      <c r="H303" s="27">
        <f t="shared" si="9"/>
        <v>0</v>
      </c>
      <c r="I303" s="50" t="s">
        <v>31</v>
      </c>
      <c r="J303" s="50" t="s">
        <v>31</v>
      </c>
      <c r="K303" s="9"/>
      <c r="L303" s="44"/>
      <c r="M303" s="1"/>
      <c r="N303" s="1"/>
      <c r="O303" s="1"/>
      <c r="P303" s="1"/>
    </row>
    <row r="304" spans="1:16" s="23" customFormat="1">
      <c r="A304" s="46" t="s">
        <v>549</v>
      </c>
      <c r="B304" s="1" t="s">
        <v>550</v>
      </c>
      <c r="C304" s="1" t="s">
        <v>212</v>
      </c>
      <c r="D304" s="1" t="s">
        <v>552</v>
      </c>
      <c r="E304" s="76">
        <v>471544.33</v>
      </c>
      <c r="F304" s="62">
        <f>'[1]Allocation 082720'!AF297</f>
        <v>471546.05</v>
      </c>
      <c r="G304" s="47">
        <f t="shared" si="8"/>
        <v>1.7199999999720603</v>
      </c>
      <c r="H304" s="27">
        <f t="shared" si="9"/>
        <v>0</v>
      </c>
      <c r="I304" s="50" t="s">
        <v>31</v>
      </c>
      <c r="J304" s="50" t="s">
        <v>31</v>
      </c>
      <c r="K304" s="9"/>
      <c r="L304" s="44"/>
      <c r="M304" s="1"/>
      <c r="N304" s="1"/>
      <c r="O304" s="1"/>
      <c r="P304" s="1"/>
    </row>
    <row r="305" spans="1:16" s="23" customFormat="1">
      <c r="A305" s="46" t="s">
        <v>549</v>
      </c>
      <c r="B305" s="1" t="s">
        <v>550</v>
      </c>
      <c r="C305" s="1" t="s">
        <v>50</v>
      </c>
      <c r="D305" s="1" t="s">
        <v>553</v>
      </c>
      <c r="E305" s="76">
        <v>4498267.74</v>
      </c>
      <c r="F305" s="62">
        <f>'[1]Allocation 082720'!AF298</f>
        <v>4498288.46</v>
      </c>
      <c r="G305" s="47">
        <f t="shared" si="8"/>
        <v>20.71999999973923</v>
      </c>
      <c r="H305" s="27">
        <f t="shared" si="9"/>
        <v>0</v>
      </c>
      <c r="I305" s="50" t="s">
        <v>31</v>
      </c>
      <c r="J305" s="50" t="s">
        <v>31</v>
      </c>
      <c r="K305" s="9"/>
      <c r="L305" s="44"/>
      <c r="M305" s="1"/>
      <c r="N305" s="1"/>
      <c r="O305" s="1"/>
      <c r="P305" s="1"/>
    </row>
    <row r="306" spans="1:16" s="23" customFormat="1">
      <c r="A306" s="46" t="s">
        <v>549</v>
      </c>
      <c r="B306" s="1" t="s">
        <v>550</v>
      </c>
      <c r="C306" s="1" t="s">
        <v>65</v>
      </c>
      <c r="D306" s="1" t="s">
        <v>554</v>
      </c>
      <c r="E306" s="76">
        <v>4918976.72</v>
      </c>
      <c r="F306" s="62">
        <f>'[1]Allocation 082720'!AF299</f>
        <v>4919000.7</v>
      </c>
      <c r="G306" s="47">
        <f t="shared" si="8"/>
        <v>23.980000000447035</v>
      </c>
      <c r="H306" s="27">
        <f t="shared" si="9"/>
        <v>0</v>
      </c>
      <c r="I306" s="50" t="s">
        <v>31</v>
      </c>
      <c r="J306" s="50" t="s">
        <v>31</v>
      </c>
      <c r="K306" s="9"/>
      <c r="L306" s="44"/>
      <c r="M306" s="1"/>
      <c r="N306" s="1"/>
      <c r="O306" s="1"/>
      <c r="P306" s="1"/>
    </row>
    <row r="307" spans="1:16" s="23" customFormat="1">
      <c r="A307" s="46" t="s">
        <v>549</v>
      </c>
      <c r="B307" s="1" t="s">
        <v>550</v>
      </c>
      <c r="C307" s="1" t="s">
        <v>147</v>
      </c>
      <c r="D307" s="1" t="s">
        <v>555</v>
      </c>
      <c r="E307" s="76">
        <v>866563.79</v>
      </c>
      <c r="F307" s="62">
        <f>'[1]Allocation 082720'!AF300</f>
        <v>866567.74</v>
      </c>
      <c r="G307" s="47">
        <f t="shared" si="8"/>
        <v>3.9499999999534339</v>
      </c>
      <c r="H307" s="27">
        <f t="shared" si="9"/>
        <v>0</v>
      </c>
      <c r="I307" s="50" t="s">
        <v>31</v>
      </c>
      <c r="J307" s="50" t="s">
        <v>31</v>
      </c>
      <c r="K307" s="9"/>
      <c r="L307" s="44"/>
      <c r="M307" s="1"/>
      <c r="N307" s="1"/>
      <c r="O307" s="1"/>
      <c r="P307" s="1"/>
    </row>
    <row r="308" spans="1:16" s="23" customFormat="1">
      <c r="A308" s="46" t="s">
        <v>549</v>
      </c>
      <c r="B308" s="1" t="s">
        <v>550</v>
      </c>
      <c r="C308" s="1" t="s">
        <v>125</v>
      </c>
      <c r="D308" s="1" t="s">
        <v>556</v>
      </c>
      <c r="E308" s="76">
        <v>238219.58</v>
      </c>
      <c r="F308" s="62">
        <f>'[1]Allocation 082720'!AF301</f>
        <v>238221.21</v>
      </c>
      <c r="G308" s="47">
        <f t="shared" si="8"/>
        <v>1.6300000000046566</v>
      </c>
      <c r="H308" s="27">
        <f t="shared" si="9"/>
        <v>0</v>
      </c>
      <c r="I308" s="50" t="s">
        <v>31</v>
      </c>
      <c r="J308" s="50" t="s">
        <v>31</v>
      </c>
      <c r="K308" s="9"/>
      <c r="L308" s="44"/>
      <c r="M308" s="1"/>
      <c r="N308" s="1"/>
      <c r="O308" s="1"/>
      <c r="P308" s="1"/>
    </row>
    <row r="309" spans="1:16" s="23" customFormat="1">
      <c r="A309" s="46" t="s">
        <v>557</v>
      </c>
      <c r="B309" s="1" t="s">
        <v>558</v>
      </c>
      <c r="C309" s="1" t="s">
        <v>50</v>
      </c>
      <c r="D309" s="1" t="s">
        <v>559</v>
      </c>
      <c r="E309" s="76">
        <v>6112315.3899999997</v>
      </c>
      <c r="F309" s="62">
        <f>'[1]Allocation 082720'!AF302</f>
        <v>6112340.7300000004</v>
      </c>
      <c r="G309" s="47">
        <f t="shared" si="8"/>
        <v>25.340000000782311</v>
      </c>
      <c r="H309" s="27">
        <f t="shared" si="9"/>
        <v>0</v>
      </c>
      <c r="I309" s="50" t="s">
        <v>31</v>
      </c>
      <c r="J309" s="50" t="s">
        <v>31</v>
      </c>
      <c r="K309" s="9"/>
      <c r="L309" s="44"/>
      <c r="M309" s="1"/>
      <c r="N309" s="1"/>
      <c r="O309" s="1"/>
      <c r="P309" s="1"/>
    </row>
    <row r="310" spans="1:16" s="23" customFormat="1">
      <c r="A310" s="46" t="s">
        <v>557</v>
      </c>
      <c r="B310" s="1" t="s">
        <v>558</v>
      </c>
      <c r="C310" s="1" t="s">
        <v>208</v>
      </c>
      <c r="D310" s="1" t="s">
        <v>560</v>
      </c>
      <c r="E310" s="76">
        <v>2116781.15</v>
      </c>
      <c r="F310" s="62">
        <f>'[1]Allocation 082720'!AF303</f>
        <v>2116796.61</v>
      </c>
      <c r="G310" s="47">
        <f t="shared" si="8"/>
        <v>15.459999999962747</v>
      </c>
      <c r="H310" s="27">
        <f t="shared" si="9"/>
        <v>0</v>
      </c>
      <c r="I310" s="50" t="s">
        <v>31</v>
      </c>
      <c r="J310" s="50" t="s">
        <v>31</v>
      </c>
      <c r="K310" s="9"/>
      <c r="L310" s="44"/>
      <c r="M310" s="1"/>
      <c r="N310" s="1"/>
      <c r="O310" s="1"/>
      <c r="P310" s="1"/>
    </row>
    <row r="311" spans="1:16" s="23" customFormat="1">
      <c r="A311" s="46" t="s">
        <v>561</v>
      </c>
      <c r="B311" s="1" t="s">
        <v>562</v>
      </c>
      <c r="C311" s="1" t="s">
        <v>535</v>
      </c>
      <c r="D311" s="1" t="s">
        <v>563</v>
      </c>
      <c r="E311" s="76">
        <v>384282.86</v>
      </c>
      <c r="F311" s="62">
        <f>'[1]Allocation 082720'!AF304</f>
        <v>384284.61</v>
      </c>
      <c r="G311" s="47">
        <f t="shared" si="8"/>
        <v>1.75</v>
      </c>
      <c r="H311" s="27">
        <f t="shared" si="9"/>
        <v>0</v>
      </c>
      <c r="I311" s="50" t="s">
        <v>31</v>
      </c>
      <c r="J311" s="50" t="s">
        <v>31</v>
      </c>
      <c r="K311" s="9"/>
      <c r="L311" s="44"/>
      <c r="M311" s="1"/>
      <c r="N311" s="1"/>
      <c r="O311" s="1"/>
      <c r="P311" s="1"/>
    </row>
    <row r="312" spans="1:16" s="23" customFormat="1">
      <c r="A312" s="46" t="s">
        <v>561</v>
      </c>
      <c r="B312" s="1" t="s">
        <v>562</v>
      </c>
      <c r="C312" s="1" t="s">
        <v>81</v>
      </c>
      <c r="D312" s="1" t="s">
        <v>564</v>
      </c>
      <c r="E312" s="76">
        <v>2838172.56</v>
      </c>
      <c r="F312" s="62">
        <f>'[1]Allocation 082720'!AF305</f>
        <v>2838185.41</v>
      </c>
      <c r="G312" s="47">
        <f t="shared" si="8"/>
        <v>12.850000000093132</v>
      </c>
      <c r="H312" s="27">
        <f t="shared" si="9"/>
        <v>0</v>
      </c>
      <c r="I312" s="50" t="s">
        <v>31</v>
      </c>
      <c r="J312" s="50" t="s">
        <v>31</v>
      </c>
      <c r="K312" s="9"/>
      <c r="L312" s="44"/>
      <c r="M312" s="1"/>
      <c r="N312" s="1"/>
      <c r="O312" s="1"/>
      <c r="P312" s="1"/>
    </row>
    <row r="313" spans="1:16" s="23" customFormat="1">
      <c r="A313" s="46" t="s">
        <v>561</v>
      </c>
      <c r="B313" s="1" t="s">
        <v>562</v>
      </c>
      <c r="C313" s="1" t="s">
        <v>103</v>
      </c>
      <c r="D313" s="1" t="s">
        <v>565</v>
      </c>
      <c r="E313" s="76">
        <v>4512434.1500000004</v>
      </c>
      <c r="F313" s="62">
        <f>'[1]Allocation 082720'!AF306</f>
        <v>4512462.41</v>
      </c>
      <c r="G313" s="47">
        <f t="shared" si="8"/>
        <v>28.259999999776483</v>
      </c>
      <c r="H313" s="27">
        <f t="shared" si="9"/>
        <v>0</v>
      </c>
      <c r="I313" s="50" t="s">
        <v>31</v>
      </c>
      <c r="J313" s="50" t="s">
        <v>31</v>
      </c>
      <c r="K313" s="9"/>
      <c r="L313" s="44"/>
      <c r="M313" s="1"/>
      <c r="N313" s="1"/>
      <c r="O313" s="1"/>
      <c r="P313" s="1"/>
    </row>
    <row r="314" spans="1:16" s="23" customFormat="1">
      <c r="A314" s="46" t="s">
        <v>561</v>
      </c>
      <c r="B314" s="1" t="s">
        <v>562</v>
      </c>
      <c r="C314" s="1" t="s">
        <v>83</v>
      </c>
      <c r="D314" s="1" t="s">
        <v>566</v>
      </c>
      <c r="E314" s="76">
        <v>1305389.68</v>
      </c>
      <c r="F314" s="62">
        <f>'[1]Allocation 082720'!AF307</f>
        <v>1305395.04</v>
      </c>
      <c r="G314" s="47">
        <f t="shared" si="8"/>
        <v>5.3600000001024455</v>
      </c>
      <c r="H314" s="27">
        <f t="shared" si="9"/>
        <v>0</v>
      </c>
      <c r="I314" s="50" t="s">
        <v>31</v>
      </c>
      <c r="J314" s="50" t="s">
        <v>31</v>
      </c>
      <c r="K314" s="9"/>
      <c r="L314" s="44"/>
      <c r="M314" s="1"/>
      <c r="N314" s="1"/>
      <c r="O314" s="1"/>
      <c r="P314" s="1"/>
    </row>
    <row r="315" spans="1:16" s="23" customFormat="1">
      <c r="A315" s="46" t="s">
        <v>561</v>
      </c>
      <c r="B315" s="1" t="s">
        <v>562</v>
      </c>
      <c r="C315" s="1" t="s">
        <v>237</v>
      </c>
      <c r="D315" s="1" t="s">
        <v>567</v>
      </c>
      <c r="E315" s="76">
        <v>3339790.16</v>
      </c>
      <c r="F315" s="62">
        <f>'[1]Allocation 082720'!AF308</f>
        <v>3339802.18</v>
      </c>
      <c r="G315" s="47">
        <f t="shared" si="8"/>
        <v>12.020000000018626</v>
      </c>
      <c r="H315" s="27">
        <f t="shared" si="9"/>
        <v>0</v>
      </c>
      <c r="I315" s="50" t="s">
        <v>31</v>
      </c>
      <c r="J315" s="50" t="s">
        <v>31</v>
      </c>
      <c r="K315" s="9"/>
      <c r="L315" s="44"/>
      <c r="M315" s="1"/>
      <c r="N315" s="1"/>
      <c r="O315" s="1"/>
      <c r="P315" s="1"/>
    </row>
    <row r="316" spans="1:16" s="23" customFormat="1">
      <c r="A316" s="46" t="s">
        <v>561</v>
      </c>
      <c r="B316" s="1" t="s">
        <v>562</v>
      </c>
      <c r="C316" s="1" t="s">
        <v>119</v>
      </c>
      <c r="D316" s="1" t="s">
        <v>568</v>
      </c>
      <c r="E316" s="76">
        <v>18237055.329999998</v>
      </c>
      <c r="F316" s="62">
        <f>'[1]Allocation 082720'!AF309</f>
        <v>18237146.899999999</v>
      </c>
      <c r="G316" s="47">
        <f t="shared" si="8"/>
        <v>91.570000000298023</v>
      </c>
      <c r="H316" s="27">
        <f t="shared" si="9"/>
        <v>0</v>
      </c>
      <c r="I316" s="50" t="s">
        <v>31</v>
      </c>
      <c r="J316" s="50" t="s">
        <v>31</v>
      </c>
      <c r="K316" s="9"/>
      <c r="L316" s="44"/>
      <c r="M316" s="1"/>
      <c r="N316" s="1"/>
      <c r="O316" s="1"/>
      <c r="P316" s="1"/>
    </row>
    <row r="317" spans="1:16" s="23" customFormat="1">
      <c r="A317" s="46" t="s">
        <v>561</v>
      </c>
      <c r="B317" s="1" t="s">
        <v>562</v>
      </c>
      <c r="C317" s="1" t="s">
        <v>215</v>
      </c>
      <c r="D317" s="1" t="s">
        <v>569</v>
      </c>
      <c r="E317" s="76">
        <v>7665200.1100000003</v>
      </c>
      <c r="F317" s="62">
        <f>'[1]Allocation 082720'!AF310</f>
        <v>7665230.2400000002</v>
      </c>
      <c r="G317" s="47">
        <f t="shared" si="8"/>
        <v>30.129999999888241</v>
      </c>
      <c r="H317" s="27">
        <f t="shared" si="9"/>
        <v>0</v>
      </c>
      <c r="I317" s="50" t="s">
        <v>31</v>
      </c>
      <c r="J317" s="50" t="s">
        <v>31</v>
      </c>
      <c r="K317" s="9"/>
      <c r="L317" s="44"/>
      <c r="M317" s="1"/>
      <c r="N317" s="1"/>
      <c r="O317" s="1"/>
      <c r="P317" s="1"/>
    </row>
    <row r="318" spans="1:16" s="23" customFormat="1">
      <c r="A318" s="46" t="s">
        <v>561</v>
      </c>
      <c r="B318" s="1" t="s">
        <v>562</v>
      </c>
      <c r="C318" s="1" t="s">
        <v>52</v>
      </c>
      <c r="D318" s="1" t="s">
        <v>570</v>
      </c>
      <c r="E318" s="76">
        <v>552862.98</v>
      </c>
      <c r="F318" s="62">
        <f>'[1]Allocation 082720'!AF311</f>
        <v>552865.59</v>
      </c>
      <c r="G318" s="47">
        <f t="shared" si="8"/>
        <v>2.6099999999860302</v>
      </c>
      <c r="H318" s="27">
        <f t="shared" si="9"/>
        <v>0</v>
      </c>
      <c r="I318" s="50" t="s">
        <v>31</v>
      </c>
      <c r="J318" s="50" t="s">
        <v>31</v>
      </c>
      <c r="K318" s="9"/>
      <c r="L318" s="44"/>
      <c r="M318" s="1"/>
      <c r="N318" s="1"/>
      <c r="O318" s="1"/>
      <c r="P318" s="1"/>
    </row>
    <row r="319" spans="1:16" s="23" customFormat="1">
      <c r="A319" s="46" t="s">
        <v>561</v>
      </c>
      <c r="B319" s="1" t="s">
        <v>562</v>
      </c>
      <c r="C319" s="1" t="s">
        <v>171</v>
      </c>
      <c r="D319" s="1" t="s">
        <v>571</v>
      </c>
      <c r="E319" s="76">
        <v>3482953.15</v>
      </c>
      <c r="F319" s="62">
        <f>'[1]Allocation 082720'!AF312</f>
        <v>3482966.19</v>
      </c>
      <c r="G319" s="47">
        <f t="shared" si="8"/>
        <v>13.040000000037253</v>
      </c>
      <c r="H319" s="27">
        <f t="shared" si="9"/>
        <v>0</v>
      </c>
      <c r="I319" s="50" t="s">
        <v>31</v>
      </c>
      <c r="J319" s="50" t="s">
        <v>31</v>
      </c>
      <c r="K319" s="9"/>
      <c r="L319" s="44"/>
      <c r="M319" s="1"/>
      <c r="N319" s="1"/>
      <c r="O319" s="1"/>
      <c r="P319" s="1"/>
    </row>
    <row r="320" spans="1:16" s="23" customFormat="1">
      <c r="A320" s="46" t="s">
        <v>561</v>
      </c>
      <c r="B320" s="1" t="s">
        <v>562</v>
      </c>
      <c r="C320" s="1" t="s">
        <v>572</v>
      </c>
      <c r="D320" s="1" t="s">
        <v>573</v>
      </c>
      <c r="E320" s="76">
        <v>1990634.9</v>
      </c>
      <c r="F320" s="62">
        <f>'[1]Allocation 082720'!AF313</f>
        <v>1990642.46</v>
      </c>
      <c r="G320" s="47">
        <f t="shared" si="8"/>
        <v>7.5600000000558794</v>
      </c>
      <c r="H320" s="27">
        <f t="shared" si="9"/>
        <v>0</v>
      </c>
      <c r="I320" s="50" t="s">
        <v>31</v>
      </c>
      <c r="J320" s="50" t="s">
        <v>31</v>
      </c>
      <c r="K320" s="9"/>
      <c r="L320" s="44"/>
      <c r="M320" s="1"/>
      <c r="N320" s="1"/>
      <c r="O320" s="1"/>
      <c r="P320" s="1"/>
    </row>
    <row r="321" spans="1:16" s="23" customFormat="1">
      <c r="A321" s="46" t="s">
        <v>574</v>
      </c>
      <c r="B321" s="1" t="s">
        <v>575</v>
      </c>
      <c r="C321" s="1" t="s">
        <v>50</v>
      </c>
      <c r="D321" s="1" t="s">
        <v>576</v>
      </c>
      <c r="E321" s="76">
        <v>2125908.9700000002</v>
      </c>
      <c r="F321" s="62">
        <f>'[1]Allocation 082720'!AF314</f>
        <v>2125925.29</v>
      </c>
      <c r="G321" s="47">
        <f t="shared" si="8"/>
        <v>16.319999999832362</v>
      </c>
      <c r="H321" s="27">
        <f t="shared" si="9"/>
        <v>0</v>
      </c>
      <c r="I321" s="50" t="s">
        <v>31</v>
      </c>
      <c r="J321" s="50" t="s">
        <v>31</v>
      </c>
      <c r="K321" s="9"/>
      <c r="L321" s="44"/>
      <c r="M321" s="1"/>
      <c r="N321" s="1"/>
      <c r="O321" s="1"/>
      <c r="P321" s="1"/>
    </row>
    <row r="322" spans="1:16" s="23" customFormat="1">
      <c r="A322" s="46" t="s">
        <v>574</v>
      </c>
      <c r="B322" s="1" t="s">
        <v>575</v>
      </c>
      <c r="C322" s="1" t="s">
        <v>81</v>
      </c>
      <c r="D322" s="1" t="s">
        <v>577</v>
      </c>
      <c r="E322" s="76">
        <v>229.81</v>
      </c>
      <c r="F322" s="62">
        <f>'[1]Allocation 082720'!AF315</f>
        <v>229.81</v>
      </c>
      <c r="G322" s="47">
        <f t="shared" si="8"/>
        <v>0</v>
      </c>
      <c r="H322" s="27">
        <f t="shared" si="9"/>
        <v>0</v>
      </c>
      <c r="I322" s="50">
        <v>1</v>
      </c>
      <c r="J322" s="50">
        <v>1</v>
      </c>
      <c r="K322" s="9"/>
      <c r="L322" s="44"/>
      <c r="M322" s="1"/>
      <c r="N322" s="1"/>
      <c r="O322" s="1"/>
      <c r="P322" s="1"/>
    </row>
    <row r="323" spans="1:16" s="23" customFormat="1">
      <c r="A323" s="46" t="s">
        <v>574</v>
      </c>
      <c r="B323" s="1" t="s">
        <v>575</v>
      </c>
      <c r="C323" s="1" t="s">
        <v>40</v>
      </c>
      <c r="D323" s="1" t="s">
        <v>578</v>
      </c>
      <c r="E323" s="76">
        <v>39939.480000000003</v>
      </c>
      <c r="F323" s="62">
        <f>'[1]Allocation 082720'!AF316</f>
        <v>39939.480000000003</v>
      </c>
      <c r="G323" s="47">
        <f t="shared" si="8"/>
        <v>0</v>
      </c>
      <c r="H323" s="27">
        <f t="shared" si="9"/>
        <v>0</v>
      </c>
      <c r="I323" s="50">
        <v>1</v>
      </c>
      <c r="J323" s="50">
        <v>1</v>
      </c>
      <c r="K323" s="9"/>
      <c r="L323" s="44"/>
      <c r="M323" s="1"/>
      <c r="N323" s="1"/>
      <c r="O323" s="1"/>
      <c r="P323" s="1"/>
    </row>
    <row r="324" spans="1:16" s="23" customFormat="1">
      <c r="A324" s="46" t="s">
        <v>574</v>
      </c>
      <c r="B324" s="1" t="s">
        <v>575</v>
      </c>
      <c r="C324" s="1" t="s">
        <v>83</v>
      </c>
      <c r="D324" s="1" t="s">
        <v>579</v>
      </c>
      <c r="E324" s="76">
        <v>1286148.53</v>
      </c>
      <c r="F324" s="62">
        <f>'[1]Allocation 082720'!AF317</f>
        <v>1286158.02</v>
      </c>
      <c r="G324" s="47">
        <f t="shared" si="8"/>
        <v>9.4899999999906868</v>
      </c>
      <c r="H324" s="27">
        <f t="shared" si="9"/>
        <v>0</v>
      </c>
      <c r="I324" s="50" t="s">
        <v>31</v>
      </c>
      <c r="J324" s="50" t="s">
        <v>31</v>
      </c>
      <c r="K324" s="9"/>
      <c r="L324" s="44"/>
      <c r="M324" s="1"/>
      <c r="N324" s="1"/>
      <c r="O324" s="1"/>
      <c r="P324" s="1"/>
    </row>
    <row r="325" spans="1:16" s="23" customFormat="1">
      <c r="A325" s="46" t="s">
        <v>580</v>
      </c>
      <c r="B325" s="1" t="s">
        <v>581</v>
      </c>
      <c r="C325" s="1" t="s">
        <v>103</v>
      </c>
      <c r="D325" s="1" t="s">
        <v>582</v>
      </c>
      <c r="E325" s="76">
        <v>2892193.24</v>
      </c>
      <c r="F325" s="62">
        <f>'[1]Allocation 082720'!AF318</f>
        <v>2892205.04</v>
      </c>
      <c r="G325" s="47">
        <f t="shared" si="8"/>
        <v>11.799999999813735</v>
      </c>
      <c r="H325" s="27">
        <f t="shared" si="9"/>
        <v>0</v>
      </c>
      <c r="I325" s="50" t="s">
        <v>31</v>
      </c>
      <c r="J325" s="50" t="s">
        <v>31</v>
      </c>
      <c r="K325" s="9"/>
      <c r="L325" s="44"/>
      <c r="M325" s="1"/>
      <c r="N325" s="1"/>
      <c r="O325" s="1"/>
      <c r="P325" s="1"/>
    </row>
    <row r="326" spans="1:16" s="23" customFormat="1">
      <c r="A326" s="46" t="s">
        <v>580</v>
      </c>
      <c r="B326" s="1" t="s">
        <v>581</v>
      </c>
      <c r="C326" s="1" t="s">
        <v>108</v>
      </c>
      <c r="D326" s="1" t="s">
        <v>583</v>
      </c>
      <c r="E326" s="76">
        <v>2841546.31</v>
      </c>
      <c r="F326" s="62">
        <f>'[1]Allocation 082720'!AF319</f>
        <v>2841559.29</v>
      </c>
      <c r="G326" s="47">
        <f t="shared" si="8"/>
        <v>12.979999999981374</v>
      </c>
      <c r="H326" s="27">
        <f t="shared" si="9"/>
        <v>0</v>
      </c>
      <c r="I326" s="50" t="s">
        <v>31</v>
      </c>
      <c r="J326" s="50" t="s">
        <v>31</v>
      </c>
      <c r="K326" s="9"/>
      <c r="L326" s="44"/>
      <c r="M326" s="1"/>
      <c r="N326" s="1"/>
      <c r="O326" s="1"/>
      <c r="P326" s="1"/>
    </row>
    <row r="327" spans="1:16" s="23" customFormat="1">
      <c r="A327" s="46" t="s">
        <v>580</v>
      </c>
      <c r="B327" s="1" t="s">
        <v>581</v>
      </c>
      <c r="C327" s="1" t="s">
        <v>87</v>
      </c>
      <c r="D327" s="1" t="s">
        <v>584</v>
      </c>
      <c r="E327" s="76">
        <v>824610.96</v>
      </c>
      <c r="F327" s="62">
        <f>'[1]Allocation 082720'!AF320</f>
        <v>824614.63</v>
      </c>
      <c r="G327" s="47">
        <f t="shared" si="8"/>
        <v>3.6700000000419095</v>
      </c>
      <c r="H327" s="27">
        <f t="shared" si="9"/>
        <v>0</v>
      </c>
      <c r="I327" s="50" t="s">
        <v>31</v>
      </c>
      <c r="J327" s="50" t="s">
        <v>31</v>
      </c>
      <c r="K327" s="9"/>
      <c r="L327" s="44"/>
      <c r="M327" s="1"/>
      <c r="N327" s="1"/>
      <c r="O327" s="1"/>
      <c r="P327" s="1"/>
    </row>
    <row r="328" spans="1:16" s="23" customFormat="1">
      <c r="A328" s="46" t="s">
        <v>585</v>
      </c>
      <c r="B328" s="1" t="s">
        <v>586</v>
      </c>
      <c r="C328" s="1" t="s">
        <v>38</v>
      </c>
      <c r="D328" s="1" t="s">
        <v>587</v>
      </c>
      <c r="E328" s="76">
        <v>615814.62</v>
      </c>
      <c r="F328" s="62">
        <f>'[1]Allocation 082720'!AF321</f>
        <v>615817.14</v>
      </c>
      <c r="G328" s="47">
        <f t="shared" si="8"/>
        <v>2.5200000000186265</v>
      </c>
      <c r="H328" s="27">
        <f t="shared" si="9"/>
        <v>0</v>
      </c>
      <c r="I328" s="50" t="s">
        <v>31</v>
      </c>
      <c r="J328" s="50" t="s">
        <v>31</v>
      </c>
      <c r="K328" s="9"/>
      <c r="L328" s="44"/>
      <c r="M328" s="1"/>
      <c r="N328" s="1"/>
      <c r="O328" s="1"/>
      <c r="P328" s="1"/>
    </row>
    <row r="329" spans="1:16" s="23" customFormat="1">
      <c r="A329" s="46" t="s">
        <v>585</v>
      </c>
      <c r="B329" s="1" t="s">
        <v>586</v>
      </c>
      <c r="C329" s="1" t="s">
        <v>81</v>
      </c>
      <c r="D329" s="1" t="s">
        <v>588</v>
      </c>
      <c r="E329" s="76">
        <v>1080780.1100000001</v>
      </c>
      <c r="F329" s="62">
        <f>'[1]Allocation 082720'!AF322</f>
        <v>1080784.51</v>
      </c>
      <c r="G329" s="47">
        <f t="shared" si="8"/>
        <v>4.3999999999068677</v>
      </c>
      <c r="H329" s="27">
        <f t="shared" si="9"/>
        <v>0</v>
      </c>
      <c r="I329" s="50" t="s">
        <v>31</v>
      </c>
      <c r="J329" s="50" t="s">
        <v>31</v>
      </c>
      <c r="K329" s="9"/>
      <c r="L329" s="44"/>
      <c r="M329" s="1"/>
      <c r="N329" s="1"/>
      <c r="O329" s="1"/>
      <c r="P329" s="1"/>
    </row>
    <row r="330" spans="1:16" s="23" customFormat="1">
      <c r="A330" s="46" t="s">
        <v>585</v>
      </c>
      <c r="B330" s="1" t="s">
        <v>586</v>
      </c>
      <c r="C330" s="1" t="s">
        <v>392</v>
      </c>
      <c r="D330" s="1" t="s">
        <v>589</v>
      </c>
      <c r="E330" s="76">
        <v>509930.91</v>
      </c>
      <c r="F330" s="62">
        <f>'[1]Allocation 082720'!AF323</f>
        <v>509935.19</v>
      </c>
      <c r="G330" s="47">
        <f t="shared" ref="G330:G394" si="10">SUM(F330-E330)</f>
        <v>4.2800000000279397</v>
      </c>
      <c r="H330" s="27">
        <f t="shared" ref="H330:H393" si="11">ROUND(G330/E330,4)</f>
        <v>0</v>
      </c>
      <c r="I330" s="50" t="s">
        <v>31</v>
      </c>
      <c r="J330" s="50" t="s">
        <v>31</v>
      </c>
      <c r="K330" s="9"/>
      <c r="L330" s="44"/>
      <c r="M330" s="1"/>
      <c r="N330" s="1"/>
      <c r="O330" s="1"/>
      <c r="P330" s="1"/>
    </row>
    <row r="331" spans="1:16" s="23" customFormat="1">
      <c r="A331" s="46" t="s">
        <v>585</v>
      </c>
      <c r="B331" s="1" t="s">
        <v>586</v>
      </c>
      <c r="C331" s="1" t="s">
        <v>67</v>
      </c>
      <c r="D331" s="1" t="s">
        <v>590</v>
      </c>
      <c r="E331" s="76">
        <v>3071107.03</v>
      </c>
      <c r="F331" s="62">
        <f>'[1]Allocation 082720'!AF324</f>
        <v>3071120.15</v>
      </c>
      <c r="G331" s="47">
        <f t="shared" si="10"/>
        <v>13.120000000111759</v>
      </c>
      <c r="H331" s="27">
        <f t="shared" si="11"/>
        <v>0</v>
      </c>
      <c r="I331" s="50" t="s">
        <v>31</v>
      </c>
      <c r="J331" s="50" t="s">
        <v>31</v>
      </c>
      <c r="K331" s="9"/>
      <c r="L331" s="44"/>
      <c r="M331" s="1"/>
      <c r="N331" s="1"/>
      <c r="O331" s="1"/>
      <c r="P331" s="1"/>
    </row>
    <row r="332" spans="1:16" s="23" customFormat="1">
      <c r="A332" s="46" t="s">
        <v>585</v>
      </c>
      <c r="B332" s="1" t="s">
        <v>586</v>
      </c>
      <c r="C332" s="1" t="s">
        <v>85</v>
      </c>
      <c r="D332" s="1" t="s">
        <v>591</v>
      </c>
      <c r="E332" s="76">
        <v>1840540.75</v>
      </c>
      <c r="F332" s="62">
        <f>'[1]Allocation 082720'!AF325</f>
        <v>1840548.83</v>
      </c>
      <c r="G332" s="47">
        <f t="shared" si="10"/>
        <v>8.0800000000745058</v>
      </c>
      <c r="H332" s="27">
        <f t="shared" si="11"/>
        <v>0</v>
      </c>
      <c r="I332" s="50" t="s">
        <v>31</v>
      </c>
      <c r="J332" s="50" t="s">
        <v>31</v>
      </c>
      <c r="K332" s="9"/>
      <c r="L332" s="44"/>
      <c r="M332" s="1"/>
      <c r="N332" s="1"/>
      <c r="O332" s="1"/>
      <c r="P332" s="1"/>
    </row>
    <row r="333" spans="1:16" s="23" customFormat="1">
      <c r="A333" s="46" t="s">
        <v>585</v>
      </c>
      <c r="B333" s="1" t="s">
        <v>586</v>
      </c>
      <c r="C333" s="1" t="s">
        <v>356</v>
      </c>
      <c r="D333" s="1" t="s">
        <v>592</v>
      </c>
      <c r="E333" s="76">
        <v>553319.9</v>
      </c>
      <c r="F333" s="62">
        <f>'[1]Allocation 082720'!AF326</f>
        <v>553323.22</v>
      </c>
      <c r="G333" s="47">
        <f t="shared" si="10"/>
        <v>3.3199999999487773</v>
      </c>
      <c r="H333" s="27">
        <f t="shared" si="11"/>
        <v>0</v>
      </c>
      <c r="I333" s="50" t="s">
        <v>31</v>
      </c>
      <c r="J333" s="50" t="s">
        <v>31</v>
      </c>
      <c r="K333" s="9"/>
      <c r="L333" s="44"/>
      <c r="M333" s="1"/>
      <c r="N333" s="1"/>
      <c r="O333" s="1"/>
      <c r="P333" s="1"/>
    </row>
    <row r="334" spans="1:16" s="23" customFormat="1">
      <c r="A334" s="46" t="s">
        <v>593</v>
      </c>
      <c r="B334" s="1" t="s">
        <v>594</v>
      </c>
      <c r="C334" s="1" t="s">
        <v>38</v>
      </c>
      <c r="D334" s="1" t="s">
        <v>595</v>
      </c>
      <c r="E334" s="76">
        <v>20232.8</v>
      </c>
      <c r="F334" s="62">
        <f>'[1]Allocation 082720'!AF327</f>
        <v>20232.8</v>
      </c>
      <c r="G334" s="47">
        <f t="shared" si="10"/>
        <v>0</v>
      </c>
      <c r="H334" s="27">
        <f t="shared" si="11"/>
        <v>0</v>
      </c>
      <c r="I334" s="50">
        <v>1</v>
      </c>
      <c r="J334" s="50">
        <v>1</v>
      </c>
      <c r="K334" s="9"/>
      <c r="L334" s="44"/>
      <c r="M334" s="1"/>
      <c r="N334" s="1"/>
      <c r="O334" s="1"/>
      <c r="P334" s="1"/>
    </row>
    <row r="335" spans="1:16" s="23" customFormat="1">
      <c r="A335" s="46" t="s">
        <v>593</v>
      </c>
      <c r="B335" s="1" t="s">
        <v>594</v>
      </c>
      <c r="C335" s="1" t="s">
        <v>596</v>
      </c>
      <c r="D335" s="1" t="s">
        <v>597</v>
      </c>
      <c r="E335" s="76">
        <v>1395611.46</v>
      </c>
      <c r="F335" s="62">
        <f>'[1]Allocation 082720'!AF328</f>
        <v>1395617.31</v>
      </c>
      <c r="G335" s="47">
        <f t="shared" si="10"/>
        <v>5.8500000000931323</v>
      </c>
      <c r="H335" s="27">
        <f t="shared" si="11"/>
        <v>0</v>
      </c>
      <c r="I335" s="50" t="s">
        <v>31</v>
      </c>
      <c r="J335" s="50" t="s">
        <v>31</v>
      </c>
      <c r="K335" s="9"/>
      <c r="L335" s="44"/>
      <c r="M335" s="1"/>
      <c r="N335" s="1"/>
      <c r="O335" s="1"/>
      <c r="P335" s="1"/>
    </row>
    <row r="336" spans="1:16" s="23" customFormat="1">
      <c r="A336" s="46" t="s">
        <v>593</v>
      </c>
      <c r="B336" s="1" t="s">
        <v>594</v>
      </c>
      <c r="C336" s="1" t="s">
        <v>598</v>
      </c>
      <c r="D336" s="1" t="s">
        <v>599</v>
      </c>
      <c r="E336" s="76">
        <v>1630778.67</v>
      </c>
      <c r="F336" s="62">
        <f>'[1]Allocation 082720'!AF329</f>
        <v>1630783.37</v>
      </c>
      <c r="G336" s="47">
        <f t="shared" si="10"/>
        <v>4.7000000001862645</v>
      </c>
      <c r="H336" s="27">
        <f t="shared" si="11"/>
        <v>0</v>
      </c>
      <c r="I336" s="50" t="s">
        <v>31</v>
      </c>
      <c r="J336" s="50" t="s">
        <v>31</v>
      </c>
      <c r="K336" s="9"/>
      <c r="L336" s="44"/>
      <c r="M336" s="1"/>
      <c r="N336" s="1"/>
      <c r="O336" s="1"/>
      <c r="P336" s="1"/>
    </row>
    <row r="337" spans="1:16" s="23" customFormat="1">
      <c r="A337" s="46" t="s">
        <v>593</v>
      </c>
      <c r="B337" s="1" t="s">
        <v>594</v>
      </c>
      <c r="C337" s="1" t="s">
        <v>600</v>
      </c>
      <c r="D337" s="1" t="s">
        <v>601</v>
      </c>
      <c r="E337" s="76">
        <v>1856317.5</v>
      </c>
      <c r="F337" s="62">
        <f>'[1]Allocation 082720'!AF330</f>
        <v>1856322.86</v>
      </c>
      <c r="G337" s="47">
        <f t="shared" si="10"/>
        <v>5.3600000001024455</v>
      </c>
      <c r="H337" s="27">
        <f t="shared" si="11"/>
        <v>0</v>
      </c>
      <c r="I337" s="50" t="s">
        <v>31</v>
      </c>
      <c r="J337" s="50" t="s">
        <v>31</v>
      </c>
      <c r="K337" s="9"/>
      <c r="L337" s="44"/>
      <c r="M337" s="1"/>
      <c r="N337" s="1"/>
      <c r="O337" s="1"/>
      <c r="P337" s="1"/>
    </row>
    <row r="338" spans="1:16" s="23" customFormat="1">
      <c r="A338" s="46" t="s">
        <v>593</v>
      </c>
      <c r="B338" s="1" t="s">
        <v>594</v>
      </c>
      <c r="C338" s="1" t="s">
        <v>602</v>
      </c>
      <c r="D338" s="1" t="s">
        <v>603</v>
      </c>
      <c r="E338" s="76">
        <v>2485155.5</v>
      </c>
      <c r="F338" s="62">
        <f>'[1]Allocation 082720'!AF331</f>
        <v>2485162.61</v>
      </c>
      <c r="G338" s="47">
        <f t="shared" si="10"/>
        <v>7.1099999998696148</v>
      </c>
      <c r="H338" s="27">
        <f t="shared" si="11"/>
        <v>0</v>
      </c>
      <c r="I338" s="50" t="s">
        <v>31</v>
      </c>
      <c r="J338" s="50" t="s">
        <v>31</v>
      </c>
      <c r="K338" s="9"/>
      <c r="L338" s="44"/>
      <c r="M338" s="1"/>
      <c r="N338" s="1"/>
      <c r="O338" s="1"/>
      <c r="P338" s="1"/>
    </row>
    <row r="339" spans="1:16" s="23" customFormat="1">
      <c r="A339" s="46" t="s">
        <v>593</v>
      </c>
      <c r="B339" s="1" t="s">
        <v>594</v>
      </c>
      <c r="C339" s="1" t="s">
        <v>604</v>
      </c>
      <c r="D339" s="1" t="s">
        <v>605</v>
      </c>
      <c r="E339" s="76">
        <v>1955425.83</v>
      </c>
      <c r="F339" s="62">
        <f>'[1]Allocation 082720'!AF332</f>
        <v>1955431.43</v>
      </c>
      <c r="G339" s="47">
        <f t="shared" si="10"/>
        <v>5.5999999998603016</v>
      </c>
      <c r="H339" s="27">
        <f t="shared" si="11"/>
        <v>0</v>
      </c>
      <c r="I339" s="50" t="s">
        <v>31</v>
      </c>
      <c r="J339" s="50" t="s">
        <v>31</v>
      </c>
      <c r="K339" s="9"/>
      <c r="L339" s="44"/>
      <c r="M339" s="1"/>
      <c r="N339" s="1"/>
      <c r="O339" s="1"/>
      <c r="P339" s="1"/>
    </row>
    <row r="340" spans="1:16" s="23" customFormat="1">
      <c r="A340" s="46" t="s">
        <v>593</v>
      </c>
      <c r="B340" s="1" t="s">
        <v>594</v>
      </c>
      <c r="C340" s="1" t="s">
        <v>606</v>
      </c>
      <c r="D340" s="1" t="s">
        <v>607</v>
      </c>
      <c r="E340" s="76">
        <v>2143507.17</v>
      </c>
      <c r="F340" s="62">
        <f>'[1]Allocation 082720'!AF333</f>
        <v>2143513.3199999998</v>
      </c>
      <c r="G340" s="47">
        <f t="shared" si="10"/>
        <v>6.1499999999068677</v>
      </c>
      <c r="H340" s="27">
        <f t="shared" si="11"/>
        <v>0</v>
      </c>
      <c r="I340" s="50" t="s">
        <v>31</v>
      </c>
      <c r="J340" s="50" t="s">
        <v>31</v>
      </c>
      <c r="K340" s="9"/>
      <c r="L340" s="44"/>
      <c r="M340" s="1"/>
      <c r="N340" s="1"/>
      <c r="O340" s="1"/>
      <c r="P340" s="1"/>
    </row>
    <row r="341" spans="1:16" s="23" customFormat="1">
      <c r="A341" s="46" t="s">
        <v>593</v>
      </c>
      <c r="B341" s="1" t="s">
        <v>594</v>
      </c>
      <c r="C341" s="1" t="s">
        <v>608</v>
      </c>
      <c r="D341" s="1" t="s">
        <v>609</v>
      </c>
      <c r="E341" s="76">
        <v>21556125.539999999</v>
      </c>
      <c r="F341" s="62">
        <f>'[1]Allocation 082720'!AF334</f>
        <v>21556187.390000001</v>
      </c>
      <c r="G341" s="47">
        <f t="shared" si="10"/>
        <v>61.850000001490116</v>
      </c>
      <c r="H341" s="27">
        <f t="shared" si="11"/>
        <v>0</v>
      </c>
      <c r="I341" s="50" t="s">
        <v>31</v>
      </c>
      <c r="J341" s="50" t="s">
        <v>31</v>
      </c>
      <c r="K341" s="9"/>
      <c r="L341" s="44"/>
      <c r="M341" s="1"/>
      <c r="N341" s="1"/>
      <c r="O341" s="1"/>
      <c r="P341" s="1"/>
    </row>
    <row r="342" spans="1:16" s="23" customFormat="1">
      <c r="A342" s="46" t="s">
        <v>593</v>
      </c>
      <c r="B342" s="1" t="s">
        <v>594</v>
      </c>
      <c r="C342" s="1" t="s">
        <v>610</v>
      </c>
      <c r="D342" s="1" t="s">
        <v>611</v>
      </c>
      <c r="E342" s="76">
        <v>0</v>
      </c>
      <c r="F342" s="62">
        <f>'[1]Allocation 082720'!AF335</f>
        <v>2971423.6</v>
      </c>
      <c r="G342" s="47">
        <f t="shared" si="10"/>
        <v>2971423.6</v>
      </c>
      <c r="H342" s="27">
        <v>1</v>
      </c>
      <c r="I342" s="50" t="s">
        <v>31</v>
      </c>
      <c r="J342" s="50" t="s">
        <v>31</v>
      </c>
      <c r="K342" s="9"/>
      <c r="L342" s="44"/>
      <c r="M342" s="1"/>
      <c r="N342" s="1"/>
      <c r="O342" s="1"/>
      <c r="P342" s="1"/>
    </row>
    <row r="343" spans="1:16" s="23" customFormat="1">
      <c r="A343" s="46" t="s">
        <v>593</v>
      </c>
      <c r="B343" s="1" t="s">
        <v>594</v>
      </c>
      <c r="C343" s="1" t="s">
        <v>612</v>
      </c>
      <c r="D343" s="1" t="s">
        <v>613</v>
      </c>
      <c r="E343" s="76">
        <v>5890566.25</v>
      </c>
      <c r="F343" s="62">
        <f>'[1]Allocation 082720'!AF336</f>
        <v>5890583.2400000002</v>
      </c>
      <c r="G343" s="47">
        <f t="shared" si="10"/>
        <v>16.990000000223517</v>
      </c>
      <c r="H343" s="27">
        <f t="shared" si="11"/>
        <v>0</v>
      </c>
      <c r="I343" s="50" t="s">
        <v>31</v>
      </c>
      <c r="J343" s="50" t="s">
        <v>31</v>
      </c>
      <c r="K343" s="9"/>
      <c r="L343" s="44"/>
      <c r="M343" s="1"/>
      <c r="N343" s="1"/>
      <c r="O343" s="1"/>
      <c r="P343" s="1"/>
    </row>
    <row r="344" spans="1:16" s="23" customFormat="1">
      <c r="A344" s="46" t="s">
        <v>593</v>
      </c>
      <c r="B344" s="1" t="s">
        <v>594</v>
      </c>
      <c r="C344" s="1" t="s">
        <v>614</v>
      </c>
      <c r="D344" s="1" t="s">
        <v>615</v>
      </c>
      <c r="E344" s="76">
        <v>3229798.13</v>
      </c>
      <c r="F344" s="62">
        <f>'[1]Allocation 082720'!AF337</f>
        <v>258383.85</v>
      </c>
      <c r="G344" s="47">
        <f t="shared" si="10"/>
        <v>-2971414.28</v>
      </c>
      <c r="H344" s="27">
        <f t="shared" si="11"/>
        <v>-0.92</v>
      </c>
      <c r="I344" s="50"/>
      <c r="J344" s="50"/>
      <c r="K344" s="9"/>
      <c r="L344" s="44"/>
      <c r="M344" s="1"/>
      <c r="N344" s="1"/>
      <c r="O344" s="1"/>
      <c r="P344" s="1"/>
    </row>
    <row r="345" spans="1:16" s="23" customFormat="1">
      <c r="A345" s="46" t="s">
        <v>593</v>
      </c>
      <c r="B345" s="1" t="s">
        <v>594</v>
      </c>
      <c r="C345" s="1" t="s">
        <v>616</v>
      </c>
      <c r="D345" s="1" t="s">
        <v>617</v>
      </c>
      <c r="E345" s="76">
        <v>59516713.799999997</v>
      </c>
      <c r="F345" s="62">
        <f>'[1]Allocation 082720'!AF338</f>
        <v>59516885.460000001</v>
      </c>
      <c r="G345" s="47">
        <f t="shared" si="10"/>
        <v>171.6600000038743</v>
      </c>
      <c r="H345" s="27">
        <f t="shared" si="11"/>
        <v>0</v>
      </c>
      <c r="I345" s="50" t="s">
        <v>31</v>
      </c>
      <c r="J345" s="50" t="s">
        <v>31</v>
      </c>
      <c r="K345" s="9"/>
      <c r="L345" s="44"/>
      <c r="M345" s="1"/>
      <c r="N345" s="1"/>
      <c r="O345" s="1"/>
      <c r="P345" s="1"/>
    </row>
    <row r="346" spans="1:16" s="23" customFormat="1">
      <c r="A346" s="46" t="s">
        <v>593</v>
      </c>
      <c r="B346" s="1" t="s">
        <v>594</v>
      </c>
      <c r="C346" s="1" t="s">
        <v>618</v>
      </c>
      <c r="D346" s="1" t="s">
        <v>619</v>
      </c>
      <c r="E346" s="76">
        <v>7572866.8499999996</v>
      </c>
      <c r="F346" s="62">
        <f>'[1]Allocation 082720'!AF339</f>
        <v>7572888.6900000004</v>
      </c>
      <c r="G346" s="47">
        <f t="shared" si="10"/>
        <v>21.840000000782311</v>
      </c>
      <c r="H346" s="27">
        <f t="shared" si="11"/>
        <v>0</v>
      </c>
      <c r="I346" s="50" t="s">
        <v>31</v>
      </c>
      <c r="J346" s="50" t="s">
        <v>31</v>
      </c>
      <c r="K346" s="9"/>
      <c r="L346" s="44"/>
      <c r="M346" s="1"/>
      <c r="N346" s="1"/>
      <c r="O346" s="1"/>
      <c r="P346" s="1"/>
    </row>
    <row r="347" spans="1:16" s="23" customFormat="1">
      <c r="A347" s="46" t="s">
        <v>593</v>
      </c>
      <c r="B347" s="1" t="s">
        <v>594</v>
      </c>
      <c r="C347" s="1" t="s">
        <v>50</v>
      </c>
      <c r="D347" s="1" t="s">
        <v>620</v>
      </c>
      <c r="E347" s="76">
        <v>60876303.359999999</v>
      </c>
      <c r="F347" s="62">
        <f>'[1]Allocation 082720'!AF340</f>
        <v>60876630.630000003</v>
      </c>
      <c r="G347" s="47">
        <f t="shared" si="10"/>
        <v>327.27000000327826</v>
      </c>
      <c r="H347" s="27">
        <f t="shared" si="11"/>
        <v>0</v>
      </c>
      <c r="I347" s="50" t="s">
        <v>31</v>
      </c>
      <c r="J347" s="50" t="s">
        <v>31</v>
      </c>
      <c r="K347" s="9"/>
      <c r="L347" s="44"/>
      <c r="M347" s="1"/>
      <c r="N347" s="1"/>
      <c r="O347" s="1"/>
      <c r="P347" s="1"/>
    </row>
    <row r="348" spans="1:16" s="23" customFormat="1">
      <c r="A348" s="46" t="s">
        <v>593</v>
      </c>
      <c r="B348" s="1" t="s">
        <v>594</v>
      </c>
      <c r="C348" s="1" t="s">
        <v>103</v>
      </c>
      <c r="D348" s="1" t="s">
        <v>621</v>
      </c>
      <c r="E348" s="76">
        <v>201028.91</v>
      </c>
      <c r="F348" s="62">
        <f>'[1]Allocation 082720'!AF341</f>
        <v>201028.91</v>
      </c>
      <c r="G348" s="47">
        <f t="shared" si="10"/>
        <v>0</v>
      </c>
      <c r="H348" s="27">
        <f t="shared" si="11"/>
        <v>0</v>
      </c>
      <c r="I348" s="50">
        <v>1</v>
      </c>
      <c r="J348" s="50" t="s">
        <v>31</v>
      </c>
      <c r="K348" s="9"/>
      <c r="L348" s="44"/>
      <c r="M348" s="1"/>
      <c r="N348" s="1"/>
      <c r="O348" s="1"/>
      <c r="P348" s="1"/>
    </row>
    <row r="349" spans="1:16" s="23" customFormat="1">
      <c r="A349" s="46" t="s">
        <v>593</v>
      </c>
      <c r="B349" s="1" t="s">
        <v>594</v>
      </c>
      <c r="C349" s="1" t="s">
        <v>40</v>
      </c>
      <c r="D349" s="1" t="s">
        <v>622</v>
      </c>
      <c r="E349" s="76">
        <v>16617091.58</v>
      </c>
      <c r="F349" s="62">
        <f>'[1]Allocation 082720'!AF342</f>
        <v>16617176.619999999</v>
      </c>
      <c r="G349" s="47">
        <f t="shared" si="10"/>
        <v>85.03999999910593</v>
      </c>
      <c r="H349" s="27">
        <f t="shared" si="11"/>
        <v>0</v>
      </c>
      <c r="I349" s="50" t="s">
        <v>31</v>
      </c>
      <c r="J349" s="50" t="s">
        <v>31</v>
      </c>
      <c r="K349" s="9"/>
      <c r="L349" s="44"/>
      <c r="M349" s="1"/>
      <c r="N349" s="1"/>
      <c r="O349" s="1"/>
      <c r="P349" s="1"/>
    </row>
    <row r="350" spans="1:16" s="23" customFormat="1">
      <c r="A350" s="46" t="s">
        <v>593</v>
      </c>
      <c r="B350" s="1" t="s">
        <v>594</v>
      </c>
      <c r="C350" s="1" t="s">
        <v>83</v>
      </c>
      <c r="D350" s="1" t="s">
        <v>623</v>
      </c>
      <c r="E350" s="76">
        <v>13932843.939999999</v>
      </c>
      <c r="F350" s="62">
        <f>'[1]Allocation 082720'!AF343</f>
        <v>13932940.550000001</v>
      </c>
      <c r="G350" s="47">
        <f t="shared" si="10"/>
        <v>96.610000001266599</v>
      </c>
      <c r="H350" s="27">
        <f t="shared" si="11"/>
        <v>0</v>
      </c>
      <c r="I350" s="50" t="s">
        <v>31</v>
      </c>
      <c r="J350" s="50" t="s">
        <v>31</v>
      </c>
      <c r="K350" s="9"/>
      <c r="L350" s="44"/>
      <c r="M350" s="1"/>
      <c r="N350" s="1"/>
      <c r="O350" s="1"/>
      <c r="P350" s="1"/>
    </row>
    <row r="351" spans="1:16" s="23" customFormat="1">
      <c r="A351" s="46" t="s">
        <v>593</v>
      </c>
      <c r="B351" s="1" t="s">
        <v>594</v>
      </c>
      <c r="C351" s="1" t="s">
        <v>61</v>
      </c>
      <c r="D351" s="1" t="s">
        <v>624</v>
      </c>
      <c r="E351" s="76">
        <v>7375018.4100000001</v>
      </c>
      <c r="F351" s="62">
        <f>'[1]Allocation 082720'!AF344</f>
        <v>7375053</v>
      </c>
      <c r="G351" s="47">
        <f t="shared" si="10"/>
        <v>34.589999999850988</v>
      </c>
      <c r="H351" s="27">
        <f t="shared" si="11"/>
        <v>0</v>
      </c>
      <c r="I351" s="50" t="s">
        <v>31</v>
      </c>
      <c r="J351" s="50" t="s">
        <v>31</v>
      </c>
      <c r="K351" s="9"/>
      <c r="L351" s="44"/>
      <c r="M351" s="1"/>
      <c r="N351" s="1"/>
      <c r="O351" s="1"/>
      <c r="P351" s="1"/>
    </row>
    <row r="352" spans="1:16" s="23" customFormat="1">
      <c r="A352" s="46" t="s">
        <v>593</v>
      </c>
      <c r="B352" s="1" t="s">
        <v>594</v>
      </c>
      <c r="C352" s="1" t="s">
        <v>91</v>
      </c>
      <c r="D352" s="1" t="s">
        <v>625</v>
      </c>
      <c r="E352" s="76">
        <v>3352384.7</v>
      </c>
      <c r="F352" s="62">
        <f>'[1]Allocation 082720'!AF345</f>
        <v>3352401.28</v>
      </c>
      <c r="G352" s="47">
        <f t="shared" si="10"/>
        <v>16.579999999608845</v>
      </c>
      <c r="H352" s="27">
        <f t="shared" si="11"/>
        <v>0</v>
      </c>
      <c r="I352" s="50" t="s">
        <v>31</v>
      </c>
      <c r="J352" s="50" t="s">
        <v>31</v>
      </c>
      <c r="K352" s="9"/>
      <c r="L352" s="44"/>
      <c r="M352" s="1"/>
      <c r="N352" s="1"/>
      <c r="O352" s="1"/>
      <c r="P352" s="1"/>
    </row>
    <row r="353" spans="1:16" s="23" customFormat="1">
      <c r="A353" s="46" t="s">
        <v>593</v>
      </c>
      <c r="B353" s="1" t="s">
        <v>594</v>
      </c>
      <c r="C353" s="1" t="s">
        <v>117</v>
      </c>
      <c r="D353" s="1" t="s">
        <v>626</v>
      </c>
      <c r="E353" s="76">
        <v>44396938.859999999</v>
      </c>
      <c r="F353" s="62">
        <f>'[1]Allocation 082720'!AF346</f>
        <v>44397324.890000001</v>
      </c>
      <c r="G353" s="47">
        <f t="shared" si="10"/>
        <v>386.03000000119209</v>
      </c>
      <c r="H353" s="27">
        <f t="shared" si="11"/>
        <v>0</v>
      </c>
      <c r="I353" s="50" t="s">
        <v>31</v>
      </c>
      <c r="J353" s="50" t="s">
        <v>31</v>
      </c>
      <c r="K353" s="9"/>
      <c r="L353" s="44"/>
      <c r="M353" s="1"/>
      <c r="N353" s="1"/>
      <c r="O353" s="1"/>
      <c r="P353" s="1"/>
    </row>
    <row r="354" spans="1:16" s="23" customFormat="1">
      <c r="A354" s="46" t="s">
        <v>593</v>
      </c>
      <c r="B354" s="1" t="s">
        <v>594</v>
      </c>
      <c r="C354" s="1" t="s">
        <v>379</v>
      </c>
      <c r="D354" s="1" t="s">
        <v>627</v>
      </c>
      <c r="E354" s="76">
        <v>2532317.19</v>
      </c>
      <c r="F354" s="62">
        <f>'[1]Allocation 082720'!AF347</f>
        <v>2532331.5499999998</v>
      </c>
      <c r="G354" s="47">
        <f t="shared" si="10"/>
        <v>14.359999999869615</v>
      </c>
      <c r="H354" s="27">
        <f t="shared" si="11"/>
        <v>0</v>
      </c>
      <c r="I354" s="50" t="s">
        <v>31</v>
      </c>
      <c r="J354" s="50" t="s">
        <v>31</v>
      </c>
      <c r="K354" s="9"/>
      <c r="L354" s="44"/>
      <c r="M354" s="1"/>
      <c r="N354" s="1"/>
      <c r="O354" s="1"/>
      <c r="P354" s="1"/>
    </row>
    <row r="355" spans="1:16" s="23" customFormat="1">
      <c r="A355" s="46" t="s">
        <v>593</v>
      </c>
      <c r="B355" s="1" t="s">
        <v>594</v>
      </c>
      <c r="C355" s="1" t="s">
        <v>628</v>
      </c>
      <c r="D355" s="1" t="s">
        <v>629</v>
      </c>
      <c r="E355" s="76">
        <v>4093880.86</v>
      </c>
      <c r="F355" s="62">
        <f>'[1]Allocation 082720'!AF348</f>
        <v>4093937.97</v>
      </c>
      <c r="G355" s="47">
        <f t="shared" si="10"/>
        <v>57.110000000335276</v>
      </c>
      <c r="H355" s="27">
        <f t="shared" si="11"/>
        <v>0</v>
      </c>
      <c r="I355" s="50" t="s">
        <v>31</v>
      </c>
      <c r="J355" s="50" t="s">
        <v>31</v>
      </c>
      <c r="K355" s="9"/>
      <c r="L355" s="44"/>
      <c r="M355" s="1"/>
      <c r="N355" s="1"/>
      <c r="O355" s="1"/>
      <c r="P355" s="1"/>
    </row>
    <row r="356" spans="1:16" s="23" customFormat="1">
      <c r="A356" s="46" t="s">
        <v>593</v>
      </c>
      <c r="B356" s="1" t="s">
        <v>594</v>
      </c>
      <c r="C356" s="1" t="s">
        <v>468</v>
      </c>
      <c r="D356" s="1" t="s">
        <v>630</v>
      </c>
      <c r="E356" s="76">
        <v>47040091.490000002</v>
      </c>
      <c r="F356" s="62">
        <f>'[1]Allocation 082720'!AF349</f>
        <v>47040316.159999996</v>
      </c>
      <c r="G356" s="47">
        <f t="shared" si="10"/>
        <v>224.66999999433756</v>
      </c>
      <c r="H356" s="27">
        <f t="shared" si="11"/>
        <v>0</v>
      </c>
      <c r="I356" s="50" t="s">
        <v>31</v>
      </c>
      <c r="J356" s="50" t="s">
        <v>31</v>
      </c>
      <c r="K356" s="9"/>
      <c r="L356" s="44"/>
      <c r="M356" s="1"/>
      <c r="N356" s="1"/>
      <c r="O356" s="1"/>
      <c r="P356" s="1"/>
    </row>
    <row r="357" spans="1:16" s="23" customFormat="1">
      <c r="A357" s="46" t="s">
        <v>593</v>
      </c>
      <c r="B357" s="1" t="s">
        <v>594</v>
      </c>
      <c r="C357" s="1" t="s">
        <v>631</v>
      </c>
      <c r="D357" s="1" t="s">
        <v>632</v>
      </c>
      <c r="E357" s="76">
        <v>4697619.17</v>
      </c>
      <c r="F357" s="62">
        <f>'[1]Allocation 082720'!AF350</f>
        <v>4697640.47</v>
      </c>
      <c r="G357" s="47">
        <f t="shared" si="10"/>
        <v>21.299999999813735</v>
      </c>
      <c r="H357" s="27">
        <f t="shared" si="11"/>
        <v>0</v>
      </c>
      <c r="I357" s="50" t="s">
        <v>31</v>
      </c>
      <c r="J357" s="50" t="s">
        <v>31</v>
      </c>
      <c r="K357" s="9"/>
      <c r="L357" s="44"/>
      <c r="M357" s="1"/>
      <c r="N357" s="1"/>
      <c r="O357" s="1"/>
      <c r="P357" s="1"/>
    </row>
    <row r="358" spans="1:16" s="23" customFormat="1">
      <c r="A358" s="46" t="s">
        <v>593</v>
      </c>
      <c r="B358" s="1" t="s">
        <v>594</v>
      </c>
      <c r="C358" s="1" t="s">
        <v>572</v>
      </c>
      <c r="D358" s="1" t="s">
        <v>633</v>
      </c>
      <c r="E358" s="76">
        <v>9619093.9800000004</v>
      </c>
      <c r="F358" s="62">
        <f>'[1]Allocation 082720'!AF351</f>
        <v>9619126.4499999993</v>
      </c>
      <c r="G358" s="47">
        <f t="shared" si="10"/>
        <v>32.469999998807907</v>
      </c>
      <c r="H358" s="27">
        <f t="shared" si="11"/>
        <v>0</v>
      </c>
      <c r="I358" s="50" t="s">
        <v>31</v>
      </c>
      <c r="J358" s="50" t="s">
        <v>31</v>
      </c>
      <c r="K358" s="9"/>
      <c r="L358" s="44"/>
      <c r="M358" s="1"/>
      <c r="N358" s="1"/>
      <c r="O358" s="1"/>
      <c r="P358" s="1"/>
    </row>
    <row r="359" spans="1:16" s="23" customFormat="1">
      <c r="A359" s="46" t="s">
        <v>593</v>
      </c>
      <c r="B359" s="1" t="s">
        <v>594</v>
      </c>
      <c r="C359" s="1" t="s">
        <v>435</v>
      </c>
      <c r="D359" s="1" t="s">
        <v>634</v>
      </c>
      <c r="E359" s="76">
        <v>105967975.91</v>
      </c>
      <c r="F359" s="62">
        <f>'[1]Allocation 082720'!AF352</f>
        <v>105968614.72</v>
      </c>
      <c r="G359" s="47">
        <f t="shared" si="10"/>
        <v>638.81000000238419</v>
      </c>
      <c r="H359" s="27">
        <f t="shared" si="11"/>
        <v>0</v>
      </c>
      <c r="I359" s="50" t="s">
        <v>31</v>
      </c>
      <c r="J359" s="50" t="s">
        <v>31</v>
      </c>
      <c r="K359" s="9"/>
      <c r="L359" s="44"/>
      <c r="M359" s="1"/>
      <c r="N359" s="1"/>
      <c r="O359" s="1"/>
      <c r="P359" s="1"/>
    </row>
    <row r="360" spans="1:16" s="23" customFormat="1">
      <c r="A360" s="46" t="s">
        <v>593</v>
      </c>
      <c r="B360" s="1" t="s">
        <v>594</v>
      </c>
      <c r="C360" s="1" t="s">
        <v>635</v>
      </c>
      <c r="D360" s="1" t="s">
        <v>636</v>
      </c>
      <c r="E360" s="76">
        <v>802127.43</v>
      </c>
      <c r="F360" s="62">
        <f>'[1]Allocation 082720'!AF353</f>
        <v>802129.74</v>
      </c>
      <c r="G360" s="47">
        <f t="shared" si="10"/>
        <v>2.309999999939464</v>
      </c>
      <c r="H360" s="27">
        <f t="shared" si="11"/>
        <v>0</v>
      </c>
      <c r="I360" s="50" t="s">
        <v>31</v>
      </c>
      <c r="J360" s="50" t="s">
        <v>31</v>
      </c>
      <c r="K360" s="9"/>
      <c r="L360" s="44"/>
      <c r="M360" s="1"/>
      <c r="N360" s="1"/>
      <c r="O360" s="1"/>
      <c r="P360" s="1"/>
    </row>
    <row r="361" spans="1:16" s="23" customFormat="1">
      <c r="A361" s="29" t="s">
        <v>593</v>
      </c>
      <c r="B361" s="30" t="s">
        <v>594</v>
      </c>
      <c r="C361" s="30" t="s">
        <v>637</v>
      </c>
      <c r="D361" s="30" t="s">
        <v>638</v>
      </c>
      <c r="E361" s="76">
        <v>1467336.88</v>
      </c>
      <c r="F361" s="62">
        <f>'[1]Allocation 082720'!AF354</f>
        <v>1467341.11</v>
      </c>
      <c r="G361" s="47">
        <f t="shared" si="10"/>
        <v>4.2300000002142042</v>
      </c>
      <c r="H361" s="27">
        <f t="shared" si="11"/>
        <v>0</v>
      </c>
      <c r="I361" s="50" t="s">
        <v>31</v>
      </c>
      <c r="J361" s="50" t="s">
        <v>31</v>
      </c>
      <c r="K361" s="9"/>
      <c r="L361" s="44"/>
      <c r="M361" s="1"/>
      <c r="N361" s="1"/>
      <c r="O361" s="1"/>
      <c r="P361" s="1"/>
    </row>
    <row r="362" spans="1:16" s="23" customFormat="1">
      <c r="A362" s="29" t="s">
        <v>593</v>
      </c>
      <c r="B362" s="30" t="s">
        <v>594</v>
      </c>
      <c r="C362" s="30" t="s">
        <v>639</v>
      </c>
      <c r="D362" s="30" t="s">
        <v>640</v>
      </c>
      <c r="E362" s="76">
        <v>985956.2</v>
      </c>
      <c r="F362" s="62">
        <f>'[1]Allocation 082720'!AF355</f>
        <v>985959.04</v>
      </c>
      <c r="G362" s="47">
        <f t="shared" si="10"/>
        <v>2.840000000083819</v>
      </c>
      <c r="H362" s="27">
        <f t="shared" si="11"/>
        <v>0</v>
      </c>
      <c r="I362" s="50" t="s">
        <v>31</v>
      </c>
      <c r="J362" s="50" t="s">
        <v>31</v>
      </c>
      <c r="K362" s="9"/>
      <c r="L362" s="44"/>
      <c r="M362" s="1"/>
      <c r="N362" s="1"/>
      <c r="O362" s="1"/>
      <c r="P362" s="1"/>
    </row>
    <row r="363" spans="1:16" s="23" customFormat="1">
      <c r="A363" s="29" t="s">
        <v>593</v>
      </c>
      <c r="B363" s="30" t="s">
        <v>594</v>
      </c>
      <c r="C363" s="30" t="s">
        <v>641</v>
      </c>
      <c r="D363" s="30" t="s">
        <v>642</v>
      </c>
      <c r="E363" s="76">
        <v>220719.17</v>
      </c>
      <c r="F363" s="62">
        <f>'[1]Allocation 082720'!AF356</f>
        <v>220719.8</v>
      </c>
      <c r="G363" s="47">
        <f t="shared" si="10"/>
        <v>0.62999999997555278</v>
      </c>
      <c r="H363" s="27">
        <f t="shared" si="11"/>
        <v>0</v>
      </c>
      <c r="I363" s="50" t="s">
        <v>31</v>
      </c>
      <c r="J363" s="50" t="s">
        <v>31</v>
      </c>
      <c r="K363" s="9"/>
      <c r="L363" s="44"/>
      <c r="M363" s="1"/>
      <c r="N363" s="1"/>
      <c r="O363" s="1"/>
      <c r="P363" s="1"/>
    </row>
    <row r="364" spans="1:16" s="23" customFormat="1">
      <c r="A364" s="40" t="s">
        <v>593</v>
      </c>
      <c r="B364" s="41" t="s">
        <v>594</v>
      </c>
      <c r="C364" s="41" t="s">
        <v>643</v>
      </c>
      <c r="D364" s="41" t="s">
        <v>644</v>
      </c>
      <c r="E364" s="76">
        <v>95221492.829999998</v>
      </c>
      <c r="F364" s="62">
        <f>'[1]Allocation 082720'!AF357</f>
        <v>95221767.469999999</v>
      </c>
      <c r="G364" s="47">
        <f t="shared" si="10"/>
        <v>274.64000000059605</v>
      </c>
      <c r="H364" s="27">
        <f t="shared" si="11"/>
        <v>0</v>
      </c>
      <c r="I364" s="50" t="s">
        <v>31</v>
      </c>
      <c r="J364" s="50" t="s">
        <v>31</v>
      </c>
      <c r="K364" s="9"/>
      <c r="L364" s="44"/>
      <c r="M364" s="1"/>
      <c r="N364" s="1"/>
      <c r="O364" s="1"/>
      <c r="P364" s="1"/>
    </row>
    <row r="365" spans="1:16" s="23" customFormat="1">
      <c r="A365" s="40" t="s">
        <v>593</v>
      </c>
      <c r="B365" s="41" t="s">
        <v>594</v>
      </c>
      <c r="C365" s="41" t="s">
        <v>645</v>
      </c>
      <c r="D365" s="41" t="s">
        <v>646</v>
      </c>
      <c r="E365" s="76">
        <v>15073374.16</v>
      </c>
      <c r="F365" s="62">
        <f>'[1]Allocation 082720'!AF358</f>
        <v>15073417.630000001</v>
      </c>
      <c r="G365" s="47">
        <f t="shared" si="10"/>
        <v>43.470000000670552</v>
      </c>
      <c r="H365" s="27">
        <f t="shared" si="11"/>
        <v>0</v>
      </c>
      <c r="I365" s="50" t="s">
        <v>31</v>
      </c>
      <c r="J365" s="50" t="s">
        <v>31</v>
      </c>
      <c r="K365" s="9"/>
      <c r="L365" s="44"/>
      <c r="M365" s="1"/>
      <c r="N365" s="1"/>
      <c r="O365" s="1"/>
      <c r="P365" s="1"/>
    </row>
    <row r="366" spans="1:16" s="23" customFormat="1">
      <c r="A366" s="40" t="s">
        <v>593</v>
      </c>
      <c r="B366" s="41" t="s">
        <v>594</v>
      </c>
      <c r="C366" s="41" t="s">
        <v>647</v>
      </c>
      <c r="D366" s="41" t="s">
        <v>648</v>
      </c>
      <c r="E366" s="76">
        <v>6357488.6799999997</v>
      </c>
      <c r="F366" s="62">
        <f>'[1]Allocation 082720'!AF359</f>
        <v>6357507.0199999996</v>
      </c>
      <c r="G366" s="47">
        <f t="shared" si="10"/>
        <v>18.339999999850988</v>
      </c>
      <c r="H366" s="27">
        <f t="shared" si="11"/>
        <v>0</v>
      </c>
      <c r="I366" s="50" t="s">
        <v>31</v>
      </c>
      <c r="J366" s="50" t="s">
        <v>31</v>
      </c>
      <c r="K366" s="9"/>
      <c r="L366" s="44"/>
      <c r="M366" s="1"/>
      <c r="N366" s="1"/>
      <c r="O366" s="1"/>
      <c r="P366" s="1"/>
    </row>
    <row r="367" spans="1:16" s="23" customFormat="1">
      <c r="A367" s="40" t="s">
        <v>593</v>
      </c>
      <c r="B367" s="41" t="s">
        <v>594</v>
      </c>
      <c r="C367" s="41" t="s">
        <v>649</v>
      </c>
      <c r="D367" s="41" t="s">
        <v>650</v>
      </c>
      <c r="E367" s="76">
        <v>3849067.71</v>
      </c>
      <c r="F367" s="62">
        <f>'[1]Allocation 082720'!AF360</f>
        <v>3849078.82</v>
      </c>
      <c r="G367" s="47">
        <f t="shared" si="10"/>
        <v>11.109999999869615</v>
      </c>
      <c r="H367" s="27">
        <f t="shared" si="11"/>
        <v>0</v>
      </c>
      <c r="I367" s="50" t="s">
        <v>31</v>
      </c>
      <c r="J367" s="50" t="s">
        <v>31</v>
      </c>
      <c r="K367" s="9"/>
      <c r="L367" s="44"/>
      <c r="M367" s="1"/>
      <c r="N367" s="1"/>
      <c r="O367" s="1"/>
      <c r="P367" s="1"/>
    </row>
    <row r="368" spans="1:16" s="23" customFormat="1">
      <c r="A368" s="29" t="s">
        <v>593</v>
      </c>
      <c r="B368" s="30" t="s">
        <v>594</v>
      </c>
      <c r="C368" s="30" t="s">
        <v>651</v>
      </c>
      <c r="D368" s="30" t="s">
        <v>652</v>
      </c>
      <c r="E368" s="76">
        <v>245717.54</v>
      </c>
      <c r="F368" s="62">
        <f>'[1]Allocation 082720'!AF361</f>
        <v>245718.25</v>
      </c>
      <c r="G368" s="47">
        <f t="shared" si="10"/>
        <v>0.70999999999185093</v>
      </c>
      <c r="H368" s="27">
        <f t="shared" si="11"/>
        <v>0</v>
      </c>
      <c r="I368" s="50" t="s">
        <v>31</v>
      </c>
      <c r="J368" s="50" t="s">
        <v>31</v>
      </c>
      <c r="K368" s="9"/>
      <c r="L368" s="44"/>
      <c r="M368" s="1"/>
      <c r="N368" s="1"/>
      <c r="O368" s="1"/>
      <c r="P368" s="1"/>
    </row>
    <row r="369" spans="1:16" s="23" customFormat="1">
      <c r="A369" s="69" t="s">
        <v>593</v>
      </c>
      <c r="B369" s="69" t="s">
        <v>653</v>
      </c>
      <c r="C369" s="69" t="s">
        <v>654</v>
      </c>
      <c r="D369" s="69" t="s">
        <v>655</v>
      </c>
      <c r="E369" s="77">
        <v>471429.82</v>
      </c>
      <c r="F369" s="71">
        <f>'[1]Allocation 082720'!AF362</f>
        <v>471431.18</v>
      </c>
      <c r="G369" s="70">
        <f t="shared" si="10"/>
        <v>1.3599999999860302</v>
      </c>
      <c r="H369" s="72">
        <f t="shared" si="11"/>
        <v>0</v>
      </c>
      <c r="I369" s="73" t="s">
        <v>31</v>
      </c>
      <c r="J369" s="73" t="s">
        <v>31</v>
      </c>
      <c r="L369" s="44"/>
      <c r="M369" s="1"/>
      <c r="N369" s="1"/>
      <c r="O369" s="1"/>
      <c r="P369" s="1"/>
    </row>
    <row r="370" spans="1:16" s="23" customFormat="1">
      <c r="A370" s="46" t="s">
        <v>656</v>
      </c>
      <c r="B370" s="1" t="s">
        <v>657</v>
      </c>
      <c r="C370" s="1" t="s">
        <v>453</v>
      </c>
      <c r="D370" s="1" t="s">
        <v>658</v>
      </c>
      <c r="E370" s="76">
        <v>1507039.49</v>
      </c>
      <c r="F370" s="62">
        <f>'[1]Allocation 082720'!AF363</f>
        <v>1507045.32</v>
      </c>
      <c r="G370" s="47">
        <f t="shared" si="10"/>
        <v>5.8300000000745058</v>
      </c>
      <c r="H370" s="27">
        <f t="shared" si="11"/>
        <v>0</v>
      </c>
      <c r="I370" s="50" t="s">
        <v>31</v>
      </c>
      <c r="J370" s="50" t="s">
        <v>31</v>
      </c>
      <c r="K370" s="9"/>
      <c r="L370" s="44"/>
      <c r="M370" s="1"/>
      <c r="N370" s="1"/>
      <c r="O370" s="1"/>
      <c r="P370" s="1"/>
    </row>
    <row r="371" spans="1:16" s="23" customFormat="1">
      <c r="A371" s="46" t="s">
        <v>656</v>
      </c>
      <c r="B371" s="1" t="s">
        <v>657</v>
      </c>
      <c r="C371" s="1" t="s">
        <v>50</v>
      </c>
      <c r="D371" s="1" t="s">
        <v>659</v>
      </c>
      <c r="E371" s="76">
        <v>4360390.28</v>
      </c>
      <c r="F371" s="62">
        <f>'[1]Allocation 082720'!AF364</f>
        <v>4360411.58</v>
      </c>
      <c r="G371" s="47">
        <f t="shared" si="10"/>
        <v>21.299999999813735</v>
      </c>
      <c r="H371" s="27">
        <f t="shared" si="11"/>
        <v>0</v>
      </c>
      <c r="I371" s="50" t="s">
        <v>31</v>
      </c>
      <c r="J371" s="50" t="s">
        <v>31</v>
      </c>
      <c r="K371" s="9"/>
      <c r="L371" s="44"/>
      <c r="M371" s="1"/>
      <c r="N371" s="1"/>
      <c r="O371" s="1"/>
      <c r="P371" s="1"/>
    </row>
    <row r="372" spans="1:16" s="23" customFormat="1">
      <c r="A372" s="46" t="s">
        <v>656</v>
      </c>
      <c r="B372" s="1" t="s">
        <v>657</v>
      </c>
      <c r="C372" s="1" t="s">
        <v>81</v>
      </c>
      <c r="D372" s="1" t="s">
        <v>660</v>
      </c>
      <c r="E372" s="76">
        <v>5083603.6500000004</v>
      </c>
      <c r="F372" s="62">
        <f>'[1]Allocation 082720'!AF365</f>
        <v>5083623.54</v>
      </c>
      <c r="G372" s="47">
        <f t="shared" si="10"/>
        <v>19.889999999664724</v>
      </c>
      <c r="H372" s="27">
        <f t="shared" si="11"/>
        <v>0</v>
      </c>
      <c r="I372" s="50" t="s">
        <v>31</v>
      </c>
      <c r="J372" s="50" t="s">
        <v>31</v>
      </c>
      <c r="K372" s="9"/>
      <c r="L372" s="44"/>
      <c r="M372" s="1"/>
      <c r="N372" s="1"/>
      <c r="O372" s="1"/>
      <c r="P372" s="1"/>
    </row>
    <row r="373" spans="1:16" s="23" customFormat="1">
      <c r="A373" s="46" t="s">
        <v>656</v>
      </c>
      <c r="B373" s="1" t="s">
        <v>657</v>
      </c>
      <c r="C373" s="1" t="s">
        <v>103</v>
      </c>
      <c r="D373" s="1" t="s">
        <v>661</v>
      </c>
      <c r="E373" s="76">
        <v>4053678.32</v>
      </c>
      <c r="F373" s="62">
        <f>'[1]Allocation 082720'!AF366</f>
        <v>4053694</v>
      </c>
      <c r="G373" s="47">
        <f t="shared" si="10"/>
        <v>15.680000000167638</v>
      </c>
      <c r="H373" s="27">
        <f t="shared" si="11"/>
        <v>0</v>
      </c>
      <c r="I373" s="50" t="s">
        <v>31</v>
      </c>
      <c r="J373" s="50" t="s">
        <v>31</v>
      </c>
      <c r="K373" s="9"/>
      <c r="L373" s="44"/>
      <c r="M373" s="1"/>
      <c r="N373" s="1"/>
      <c r="O373" s="1"/>
      <c r="P373" s="1"/>
    </row>
    <row r="374" spans="1:16" s="23" customFormat="1">
      <c r="A374" s="46" t="s">
        <v>656</v>
      </c>
      <c r="B374" s="1" t="s">
        <v>657</v>
      </c>
      <c r="C374" s="1" t="s">
        <v>40</v>
      </c>
      <c r="D374" s="1" t="s">
        <v>662</v>
      </c>
      <c r="E374" s="76">
        <v>3700228.64</v>
      </c>
      <c r="F374" s="62">
        <f>'[1]Allocation 082720'!AF367</f>
        <v>3700245.13</v>
      </c>
      <c r="G374" s="47">
        <f t="shared" si="10"/>
        <v>16.489999999757856</v>
      </c>
      <c r="H374" s="27">
        <f t="shared" si="11"/>
        <v>0</v>
      </c>
      <c r="I374" s="50" t="s">
        <v>31</v>
      </c>
      <c r="J374" s="50" t="s">
        <v>31</v>
      </c>
      <c r="K374" s="9"/>
      <c r="L374" s="44"/>
      <c r="M374" s="1"/>
      <c r="N374" s="1"/>
      <c r="O374" s="1"/>
      <c r="P374" s="1"/>
    </row>
    <row r="375" spans="1:16" s="23" customFormat="1">
      <c r="A375" s="46" t="s">
        <v>656</v>
      </c>
      <c r="B375" s="1" t="s">
        <v>657</v>
      </c>
      <c r="C375" s="1" t="s">
        <v>106</v>
      </c>
      <c r="D375" s="1" t="s">
        <v>663</v>
      </c>
      <c r="E375" s="76">
        <v>2497827.0099999998</v>
      </c>
      <c r="F375" s="62">
        <f>'[1]Allocation 082720'!AF368</f>
        <v>2497835.5699999998</v>
      </c>
      <c r="G375" s="47">
        <f t="shared" si="10"/>
        <v>8.5600000000558794</v>
      </c>
      <c r="H375" s="27">
        <f t="shared" si="11"/>
        <v>0</v>
      </c>
      <c r="I375" s="50" t="s">
        <v>31</v>
      </c>
      <c r="J375" s="50" t="s">
        <v>31</v>
      </c>
      <c r="K375" s="9"/>
      <c r="L375" s="44"/>
      <c r="M375" s="1"/>
      <c r="N375" s="1"/>
      <c r="O375" s="1"/>
      <c r="P375" s="1"/>
    </row>
    <row r="376" spans="1:16" s="23" customFormat="1">
      <c r="A376" s="46" t="s">
        <v>656</v>
      </c>
      <c r="B376" s="1" t="s">
        <v>657</v>
      </c>
      <c r="C376" s="1" t="s">
        <v>83</v>
      </c>
      <c r="D376" s="1" t="s">
        <v>664</v>
      </c>
      <c r="E376" s="76">
        <v>642978.17000000004</v>
      </c>
      <c r="F376" s="62">
        <f>'[1]Allocation 082720'!AF369</f>
        <v>642980.77</v>
      </c>
      <c r="G376" s="47">
        <f t="shared" si="10"/>
        <v>2.5999999999767169</v>
      </c>
      <c r="H376" s="27">
        <f t="shared" si="11"/>
        <v>0</v>
      </c>
      <c r="I376" s="50" t="s">
        <v>31</v>
      </c>
      <c r="J376" s="50" t="s">
        <v>31</v>
      </c>
      <c r="K376" s="9"/>
      <c r="L376" s="44"/>
      <c r="M376" s="1"/>
      <c r="N376" s="1"/>
      <c r="O376" s="1"/>
      <c r="P376" s="1"/>
    </row>
    <row r="377" spans="1:16" s="23" customFormat="1">
      <c r="A377" s="46" t="s">
        <v>656</v>
      </c>
      <c r="B377" s="1" t="s">
        <v>657</v>
      </c>
      <c r="C377" s="1" t="s">
        <v>61</v>
      </c>
      <c r="D377" s="1" t="s">
        <v>168</v>
      </c>
      <c r="E377" s="76">
        <v>1194135.95</v>
      </c>
      <c r="F377" s="62">
        <f>'[1]Allocation 082720'!AF370</f>
        <v>1194140.53</v>
      </c>
      <c r="G377" s="47">
        <f t="shared" si="10"/>
        <v>4.5800000000745058</v>
      </c>
      <c r="H377" s="27">
        <f t="shared" si="11"/>
        <v>0</v>
      </c>
      <c r="I377" s="50" t="s">
        <v>31</v>
      </c>
      <c r="J377" s="50" t="s">
        <v>31</v>
      </c>
      <c r="K377" s="9"/>
      <c r="L377" s="44"/>
      <c r="M377" s="1"/>
      <c r="N377" s="1"/>
      <c r="O377" s="1"/>
      <c r="P377" s="1"/>
    </row>
    <row r="378" spans="1:16" s="23" customFormat="1">
      <c r="A378" s="46" t="s">
        <v>656</v>
      </c>
      <c r="B378" s="1" t="s">
        <v>657</v>
      </c>
      <c r="C378" s="1" t="s">
        <v>237</v>
      </c>
      <c r="D378" s="1" t="s">
        <v>665</v>
      </c>
      <c r="E378" s="76">
        <v>2071229.03</v>
      </c>
      <c r="F378" s="62">
        <f>'[1]Allocation 082720'!AF371</f>
        <v>2071236.21</v>
      </c>
      <c r="G378" s="47">
        <f t="shared" si="10"/>
        <v>7.1799999999348074</v>
      </c>
      <c r="H378" s="27">
        <f t="shared" si="11"/>
        <v>0</v>
      </c>
      <c r="I378" s="50" t="s">
        <v>31</v>
      </c>
      <c r="J378" s="50" t="s">
        <v>31</v>
      </c>
      <c r="K378" s="9"/>
      <c r="L378" s="44"/>
      <c r="M378" s="1"/>
      <c r="N378" s="1"/>
      <c r="O378" s="1"/>
      <c r="P378" s="1"/>
    </row>
    <row r="379" spans="1:16" s="23" customFormat="1">
      <c r="A379" s="46" t="s">
        <v>666</v>
      </c>
      <c r="B379" s="1" t="s">
        <v>667</v>
      </c>
      <c r="C379" s="1" t="s">
        <v>399</v>
      </c>
      <c r="D379" s="1" t="s">
        <v>668</v>
      </c>
      <c r="E379" s="76">
        <v>342720.27</v>
      </c>
      <c r="F379" s="62">
        <f>'[1]Allocation 082720'!AF372</f>
        <v>342723.48</v>
      </c>
      <c r="G379" s="47">
        <f t="shared" si="10"/>
        <v>3.2099999999627471</v>
      </c>
      <c r="H379" s="27">
        <f t="shared" si="11"/>
        <v>0</v>
      </c>
      <c r="I379" s="50" t="s">
        <v>31</v>
      </c>
      <c r="J379" s="50" t="s">
        <v>31</v>
      </c>
      <c r="K379" s="9"/>
      <c r="L379" s="44"/>
      <c r="M379" s="1"/>
      <c r="N379" s="1"/>
      <c r="O379" s="1"/>
      <c r="P379" s="1"/>
    </row>
    <row r="380" spans="1:16" s="23" customFormat="1">
      <c r="A380" s="46" t="s">
        <v>666</v>
      </c>
      <c r="B380" s="1" t="s">
        <v>667</v>
      </c>
      <c r="C380" s="1" t="s">
        <v>407</v>
      </c>
      <c r="D380" s="1" t="s">
        <v>669</v>
      </c>
      <c r="E380" s="76">
        <v>169550.07</v>
      </c>
      <c r="F380" s="62">
        <f>'[1]Allocation 082720'!AF373</f>
        <v>169551.65</v>
      </c>
      <c r="G380" s="47">
        <f t="shared" si="10"/>
        <v>1.5799999999871943</v>
      </c>
      <c r="H380" s="27">
        <f t="shared" si="11"/>
        <v>0</v>
      </c>
      <c r="I380" s="50" t="s">
        <v>31</v>
      </c>
      <c r="J380" s="50" t="s">
        <v>31</v>
      </c>
      <c r="K380" s="9"/>
      <c r="L380" s="44"/>
      <c r="M380" s="1"/>
      <c r="N380" s="1"/>
      <c r="O380" s="1"/>
      <c r="P380" s="1"/>
    </row>
    <row r="381" spans="1:16" s="23" customFormat="1">
      <c r="A381" s="46" t="s">
        <v>666</v>
      </c>
      <c r="B381" s="1" t="s">
        <v>667</v>
      </c>
      <c r="C381" s="1" t="s">
        <v>267</v>
      </c>
      <c r="D381" s="1" t="s">
        <v>670</v>
      </c>
      <c r="E381" s="76">
        <v>71388.73</v>
      </c>
      <c r="F381" s="62">
        <f>'[1]Allocation 082720'!AF374</f>
        <v>71390.289999999994</v>
      </c>
      <c r="G381" s="47">
        <f t="shared" si="10"/>
        <v>1.5599999999976717</v>
      </c>
      <c r="H381" s="27">
        <f t="shared" si="11"/>
        <v>0</v>
      </c>
      <c r="I381" s="50" t="s">
        <v>31</v>
      </c>
      <c r="J381" s="50" t="s">
        <v>31</v>
      </c>
      <c r="K381" s="9"/>
      <c r="L381" s="44"/>
      <c r="M381" s="1"/>
      <c r="N381" s="1"/>
      <c r="O381" s="1"/>
      <c r="P381" s="1"/>
    </row>
    <row r="382" spans="1:16" s="23" customFormat="1">
      <c r="A382" s="46" t="s">
        <v>666</v>
      </c>
      <c r="B382" s="1" t="s">
        <v>667</v>
      </c>
      <c r="C382" s="1" t="s">
        <v>671</v>
      </c>
      <c r="D382" s="1" t="s">
        <v>672</v>
      </c>
      <c r="E382" s="76">
        <v>1024614.25</v>
      </c>
      <c r="F382" s="62">
        <f>'[1]Allocation 082720'!AF375</f>
        <v>1024619.82</v>
      </c>
      <c r="G382" s="47">
        <f t="shared" si="10"/>
        <v>5.5699999999487773</v>
      </c>
      <c r="H382" s="27">
        <f t="shared" si="11"/>
        <v>0</v>
      </c>
      <c r="I382" s="50" t="s">
        <v>31</v>
      </c>
      <c r="J382" s="50" t="s">
        <v>31</v>
      </c>
      <c r="K382" s="9"/>
      <c r="L382" s="44"/>
      <c r="M382" s="1"/>
      <c r="N382" s="1"/>
      <c r="O382" s="1"/>
      <c r="P382" s="1"/>
    </row>
    <row r="383" spans="1:16" s="23" customFormat="1">
      <c r="A383" s="46" t="s">
        <v>666</v>
      </c>
      <c r="B383" s="1" t="s">
        <v>667</v>
      </c>
      <c r="C383" s="1" t="s">
        <v>673</v>
      </c>
      <c r="D383" s="1" t="s">
        <v>674</v>
      </c>
      <c r="E383" s="76">
        <v>1364963.49</v>
      </c>
      <c r="F383" s="62">
        <f>'[1]Allocation 082720'!AF376</f>
        <v>1364968.82</v>
      </c>
      <c r="G383" s="47">
        <f t="shared" si="10"/>
        <v>5.3300000000745058</v>
      </c>
      <c r="H383" s="27">
        <f t="shared" si="11"/>
        <v>0</v>
      </c>
      <c r="I383" s="50" t="s">
        <v>31</v>
      </c>
      <c r="J383" s="50" t="s">
        <v>31</v>
      </c>
      <c r="K383" s="9"/>
      <c r="L383" s="44"/>
      <c r="M383" s="1"/>
      <c r="N383" s="1"/>
      <c r="O383" s="1"/>
      <c r="P383" s="1"/>
    </row>
    <row r="384" spans="1:16" s="23" customFormat="1">
      <c r="A384" s="46" t="s">
        <v>666</v>
      </c>
      <c r="B384" s="1" t="s">
        <v>667</v>
      </c>
      <c r="C384" s="1" t="s">
        <v>81</v>
      </c>
      <c r="D384" s="1" t="s">
        <v>675</v>
      </c>
      <c r="E384" s="76">
        <v>2713156.73</v>
      </c>
      <c r="F384" s="62">
        <f>'[1]Allocation 082720'!AF377</f>
        <v>2713170.85</v>
      </c>
      <c r="G384" s="47">
        <f t="shared" si="10"/>
        <v>14.120000000111759</v>
      </c>
      <c r="H384" s="27">
        <f t="shared" si="11"/>
        <v>0</v>
      </c>
      <c r="I384" s="50" t="s">
        <v>31</v>
      </c>
      <c r="J384" s="50" t="s">
        <v>31</v>
      </c>
      <c r="K384" s="9"/>
      <c r="L384" s="44"/>
      <c r="M384" s="1"/>
      <c r="N384" s="1"/>
      <c r="O384" s="1"/>
      <c r="P384" s="1"/>
    </row>
    <row r="385" spans="1:16" s="23" customFormat="1">
      <c r="A385" s="46" t="s">
        <v>666</v>
      </c>
      <c r="B385" s="1" t="s">
        <v>667</v>
      </c>
      <c r="C385" s="1" t="s">
        <v>42</v>
      </c>
      <c r="D385" s="1" t="s">
        <v>676</v>
      </c>
      <c r="E385" s="76">
        <v>230335.95</v>
      </c>
      <c r="F385" s="62">
        <f>'[1]Allocation 082720'!AF378</f>
        <v>230335.95</v>
      </c>
      <c r="G385" s="47">
        <f t="shared" si="10"/>
        <v>0</v>
      </c>
      <c r="H385" s="27">
        <f t="shared" si="11"/>
        <v>0</v>
      </c>
      <c r="I385" s="50">
        <v>1</v>
      </c>
      <c r="J385" s="50" t="s">
        <v>31</v>
      </c>
      <c r="K385" s="9"/>
      <c r="L385" s="44"/>
      <c r="M385" s="1"/>
      <c r="N385" s="1"/>
      <c r="O385" s="1"/>
      <c r="P385" s="1"/>
    </row>
    <row r="386" spans="1:16" s="23" customFormat="1">
      <c r="A386" s="46" t="s">
        <v>666</v>
      </c>
      <c r="B386" s="1" t="s">
        <v>667</v>
      </c>
      <c r="C386" s="1" t="s">
        <v>215</v>
      </c>
      <c r="D386" s="1" t="s">
        <v>677</v>
      </c>
      <c r="E386" s="76">
        <v>1085385.99</v>
      </c>
      <c r="F386" s="62">
        <f>'[1]Allocation 082720'!AF379</f>
        <v>1085392.74</v>
      </c>
      <c r="G386" s="47">
        <f t="shared" si="10"/>
        <v>6.75</v>
      </c>
      <c r="H386" s="27">
        <f t="shared" si="11"/>
        <v>0</v>
      </c>
      <c r="I386" s="50" t="s">
        <v>31</v>
      </c>
      <c r="J386" s="50" t="s">
        <v>31</v>
      </c>
      <c r="K386" s="9"/>
      <c r="L386" s="44"/>
      <c r="M386" s="1"/>
      <c r="N386" s="1"/>
      <c r="O386" s="1"/>
      <c r="P386" s="1"/>
    </row>
    <row r="387" spans="1:16" s="23" customFormat="1">
      <c r="A387" s="46" t="s">
        <v>666</v>
      </c>
      <c r="B387" s="1" t="s">
        <v>667</v>
      </c>
      <c r="C387" s="1" t="s">
        <v>46</v>
      </c>
      <c r="D387" s="1" t="s">
        <v>678</v>
      </c>
      <c r="E387" s="76">
        <v>144083.79999999999</v>
      </c>
      <c r="F387" s="62">
        <f>'[1]Allocation 082720'!AF380</f>
        <v>144083.79999999999</v>
      </c>
      <c r="G387" s="47">
        <f t="shared" si="10"/>
        <v>0</v>
      </c>
      <c r="H387" s="27">
        <f t="shared" si="11"/>
        <v>0</v>
      </c>
      <c r="I387" s="50">
        <v>1</v>
      </c>
      <c r="J387" s="50" t="s">
        <v>31</v>
      </c>
      <c r="K387" s="9"/>
      <c r="L387" s="44"/>
      <c r="M387" s="1"/>
      <c r="N387" s="1"/>
      <c r="O387" s="1"/>
      <c r="P387" s="1"/>
    </row>
    <row r="388" spans="1:16" s="23" customFormat="1">
      <c r="A388" s="46" t="s">
        <v>666</v>
      </c>
      <c r="B388" s="1" t="s">
        <v>667</v>
      </c>
      <c r="C388" s="1" t="s">
        <v>331</v>
      </c>
      <c r="D388" s="1" t="s">
        <v>679</v>
      </c>
      <c r="E388" s="76">
        <v>1575197.73</v>
      </c>
      <c r="F388" s="62">
        <f>'[1]Allocation 082720'!AF381</f>
        <v>1575206.95</v>
      </c>
      <c r="G388" s="47">
        <f t="shared" si="10"/>
        <v>9.2199999999720603</v>
      </c>
      <c r="H388" s="27">
        <f t="shared" si="11"/>
        <v>0</v>
      </c>
      <c r="I388" s="50" t="s">
        <v>31</v>
      </c>
      <c r="J388" s="50" t="s">
        <v>31</v>
      </c>
      <c r="K388" s="9"/>
      <c r="L388" s="44"/>
      <c r="M388" s="1"/>
      <c r="N388" s="1"/>
      <c r="O388" s="1"/>
      <c r="P388" s="1"/>
    </row>
    <row r="389" spans="1:16" s="23" customFormat="1">
      <c r="A389" s="46" t="s">
        <v>666</v>
      </c>
      <c r="B389" s="1" t="s">
        <v>667</v>
      </c>
      <c r="C389" s="1" t="s">
        <v>680</v>
      </c>
      <c r="D389" s="1" t="s">
        <v>681</v>
      </c>
      <c r="E389" s="76">
        <v>740100.49</v>
      </c>
      <c r="F389" s="62">
        <f>'[1]Allocation 082720'!AF382</f>
        <v>740105.72</v>
      </c>
      <c r="G389" s="47">
        <f t="shared" si="10"/>
        <v>5.2299999999813735</v>
      </c>
      <c r="H389" s="27">
        <f t="shared" si="11"/>
        <v>0</v>
      </c>
      <c r="I389" s="50" t="s">
        <v>31</v>
      </c>
      <c r="J389" s="50" t="s">
        <v>31</v>
      </c>
      <c r="K389" s="9"/>
      <c r="L389" s="44"/>
      <c r="M389" s="1"/>
      <c r="N389" s="1"/>
      <c r="O389" s="1"/>
      <c r="P389" s="1"/>
    </row>
    <row r="390" spans="1:16" s="23" customFormat="1">
      <c r="A390" s="46" t="s">
        <v>666</v>
      </c>
      <c r="B390" s="1" t="s">
        <v>667</v>
      </c>
      <c r="C390" s="1" t="s">
        <v>358</v>
      </c>
      <c r="D390" s="1" t="s">
        <v>682</v>
      </c>
      <c r="E390" s="76">
        <v>1331074.99</v>
      </c>
      <c r="F390" s="62">
        <f>'[1]Allocation 082720'!AF383</f>
        <v>1331083.5</v>
      </c>
      <c r="G390" s="47">
        <f t="shared" si="10"/>
        <v>8.5100000000093132</v>
      </c>
      <c r="H390" s="27">
        <f t="shared" si="11"/>
        <v>0</v>
      </c>
      <c r="I390" s="50" t="s">
        <v>31</v>
      </c>
      <c r="J390" s="50" t="s">
        <v>31</v>
      </c>
      <c r="K390" s="9"/>
      <c r="L390" s="44"/>
      <c r="M390" s="1"/>
      <c r="N390" s="1"/>
      <c r="O390" s="1"/>
      <c r="P390" s="1"/>
    </row>
    <row r="391" spans="1:16" s="23" customFormat="1">
      <c r="A391" s="46" t="s">
        <v>683</v>
      </c>
      <c r="B391" s="1" t="s">
        <v>684</v>
      </c>
      <c r="C391" s="1" t="s">
        <v>177</v>
      </c>
      <c r="D391" s="1" t="s">
        <v>685</v>
      </c>
      <c r="E391" s="76">
        <v>348313.17</v>
      </c>
      <c r="F391" s="62">
        <f>'[1]Allocation 082720'!AF384</f>
        <v>348315.09</v>
      </c>
      <c r="G391" s="47">
        <f t="shared" si="10"/>
        <v>1.9200000000419095</v>
      </c>
      <c r="H391" s="27">
        <f t="shared" si="11"/>
        <v>0</v>
      </c>
      <c r="I391" s="50" t="s">
        <v>31</v>
      </c>
      <c r="J391" s="50" t="s">
        <v>31</v>
      </c>
      <c r="K391" s="9"/>
      <c r="L391" s="44"/>
      <c r="M391" s="1"/>
      <c r="N391" s="1"/>
      <c r="O391" s="1"/>
      <c r="P391" s="1"/>
    </row>
    <row r="392" spans="1:16" s="23" customFormat="1">
      <c r="A392" s="46" t="s">
        <v>683</v>
      </c>
      <c r="B392" s="1" t="s">
        <v>684</v>
      </c>
      <c r="C392" s="1" t="s">
        <v>50</v>
      </c>
      <c r="D392" s="1" t="s">
        <v>686</v>
      </c>
      <c r="E392" s="76">
        <v>3126519.68</v>
      </c>
      <c r="F392" s="62">
        <f>'[1]Allocation 082720'!AF385</f>
        <v>3126532.35</v>
      </c>
      <c r="G392" s="47">
        <f t="shared" si="10"/>
        <v>12.669999999925494</v>
      </c>
      <c r="H392" s="27">
        <f t="shared" si="11"/>
        <v>0</v>
      </c>
      <c r="I392" s="50" t="s">
        <v>31</v>
      </c>
      <c r="J392" s="50" t="s">
        <v>31</v>
      </c>
      <c r="K392" s="9"/>
      <c r="L392" s="44"/>
      <c r="M392" s="1"/>
      <c r="N392" s="1"/>
      <c r="O392" s="1"/>
      <c r="P392" s="1"/>
    </row>
    <row r="393" spans="1:16" s="23" customFormat="1">
      <c r="A393" s="46" t="s">
        <v>683</v>
      </c>
      <c r="B393" s="1" t="s">
        <v>684</v>
      </c>
      <c r="C393" s="1" t="s">
        <v>392</v>
      </c>
      <c r="D393" s="1" t="s">
        <v>687</v>
      </c>
      <c r="E393" s="76">
        <v>2017111.32</v>
      </c>
      <c r="F393" s="62">
        <f>'[1]Allocation 082720'!AF386</f>
        <v>2017120.58</v>
      </c>
      <c r="G393" s="47">
        <f t="shared" si="10"/>
        <v>9.2600000000093132</v>
      </c>
      <c r="H393" s="27">
        <f t="shared" si="11"/>
        <v>0</v>
      </c>
      <c r="I393" s="50" t="s">
        <v>31</v>
      </c>
      <c r="J393" s="50" t="s">
        <v>31</v>
      </c>
      <c r="K393" s="9"/>
      <c r="L393" s="44"/>
      <c r="M393" s="1"/>
      <c r="N393" s="1"/>
      <c r="O393" s="1"/>
      <c r="P393" s="1"/>
    </row>
    <row r="394" spans="1:16" s="23" customFormat="1">
      <c r="A394" s="46" t="s">
        <v>683</v>
      </c>
      <c r="B394" s="1" t="s">
        <v>684</v>
      </c>
      <c r="C394" s="1" t="s">
        <v>273</v>
      </c>
      <c r="D394" s="1" t="s">
        <v>688</v>
      </c>
      <c r="E394" s="76">
        <v>3808813.71</v>
      </c>
      <c r="F394" s="62">
        <f>'[1]Allocation 082720'!AF387</f>
        <v>3808828.68</v>
      </c>
      <c r="G394" s="47">
        <f t="shared" si="10"/>
        <v>14.970000000204891</v>
      </c>
      <c r="H394" s="27">
        <f t="shared" ref="H394:H457" si="12">ROUND(G394/E394,4)</f>
        <v>0</v>
      </c>
      <c r="I394" s="50" t="s">
        <v>31</v>
      </c>
      <c r="J394" s="50" t="s">
        <v>31</v>
      </c>
      <c r="K394" s="9"/>
      <c r="L394" s="44"/>
      <c r="M394" s="1"/>
      <c r="N394" s="1"/>
      <c r="O394" s="1"/>
      <c r="P394" s="1"/>
    </row>
    <row r="395" spans="1:16" s="23" customFormat="1">
      <c r="A395" s="46" t="s">
        <v>683</v>
      </c>
      <c r="B395" s="1" t="s">
        <v>684</v>
      </c>
      <c r="C395" s="1" t="s">
        <v>403</v>
      </c>
      <c r="D395" s="1" t="s">
        <v>689</v>
      </c>
      <c r="E395" s="76">
        <v>8697379.8000000007</v>
      </c>
      <c r="F395" s="62">
        <f>'[1]Allocation 082720'!AF388</f>
        <v>8697415.5800000001</v>
      </c>
      <c r="G395" s="47">
        <f t="shared" ref="G395:G458" si="13">SUM(F395-E395)</f>
        <v>35.779999999329448</v>
      </c>
      <c r="H395" s="27">
        <f t="shared" si="12"/>
        <v>0</v>
      </c>
      <c r="I395" s="50" t="s">
        <v>31</v>
      </c>
      <c r="J395" s="50" t="s">
        <v>31</v>
      </c>
      <c r="K395" s="9"/>
      <c r="L395" s="44"/>
      <c r="M395" s="1"/>
      <c r="N395" s="1"/>
      <c r="O395" s="1"/>
      <c r="P395" s="1"/>
    </row>
    <row r="396" spans="1:16" s="23" customFormat="1">
      <c r="A396" s="46" t="s">
        <v>683</v>
      </c>
      <c r="B396" s="1" t="s">
        <v>684</v>
      </c>
      <c r="C396" s="1" t="s">
        <v>67</v>
      </c>
      <c r="D396" s="1" t="s">
        <v>690</v>
      </c>
      <c r="E396" s="76">
        <v>1993688.86</v>
      </c>
      <c r="F396" s="62">
        <f>'[1]Allocation 082720'!AF389</f>
        <v>1993697.75</v>
      </c>
      <c r="G396" s="47">
        <f t="shared" si="13"/>
        <v>8.8899999998975545</v>
      </c>
      <c r="H396" s="27">
        <f t="shared" si="12"/>
        <v>0</v>
      </c>
      <c r="I396" s="50" t="s">
        <v>31</v>
      </c>
      <c r="J396" s="50" t="s">
        <v>31</v>
      </c>
      <c r="K396" s="9"/>
      <c r="L396" s="44"/>
      <c r="M396" s="1"/>
      <c r="N396" s="1"/>
      <c r="O396" s="1"/>
      <c r="P396" s="1"/>
    </row>
    <row r="397" spans="1:16" s="23" customFormat="1">
      <c r="A397" s="46" t="s">
        <v>683</v>
      </c>
      <c r="B397" s="1" t="s">
        <v>684</v>
      </c>
      <c r="C397" s="1" t="s">
        <v>85</v>
      </c>
      <c r="D397" s="1" t="s">
        <v>691</v>
      </c>
      <c r="E397" s="76">
        <v>2618443.25</v>
      </c>
      <c r="F397" s="62">
        <f>'[1]Allocation 082720'!AF390</f>
        <v>2618453.91</v>
      </c>
      <c r="G397" s="47">
        <f t="shared" si="13"/>
        <v>10.660000000149012</v>
      </c>
      <c r="H397" s="27">
        <f t="shared" si="12"/>
        <v>0</v>
      </c>
      <c r="I397" s="50" t="s">
        <v>31</v>
      </c>
      <c r="J397" s="50" t="s">
        <v>31</v>
      </c>
      <c r="K397" s="9"/>
      <c r="L397" s="44"/>
      <c r="M397" s="1"/>
      <c r="N397" s="1"/>
      <c r="O397" s="1"/>
      <c r="P397" s="1"/>
    </row>
    <row r="398" spans="1:16" s="23" customFormat="1">
      <c r="A398" s="46" t="s">
        <v>692</v>
      </c>
      <c r="B398" s="1" t="s">
        <v>693</v>
      </c>
      <c r="C398" s="1" t="s">
        <v>694</v>
      </c>
      <c r="D398" s="1" t="s">
        <v>695</v>
      </c>
      <c r="E398" s="76">
        <v>1095573.17</v>
      </c>
      <c r="F398" s="62">
        <f>'[1]Allocation 082720'!AF391</f>
        <v>1095577.08</v>
      </c>
      <c r="G398" s="47">
        <f t="shared" si="13"/>
        <v>3.9100000001490116</v>
      </c>
      <c r="H398" s="27">
        <f t="shared" si="12"/>
        <v>0</v>
      </c>
      <c r="I398" s="50" t="s">
        <v>31</v>
      </c>
      <c r="J398" s="50" t="s">
        <v>31</v>
      </c>
      <c r="K398" s="9"/>
      <c r="L398" s="44"/>
      <c r="M398" s="1"/>
      <c r="N398" s="1"/>
      <c r="O398" s="1"/>
      <c r="P398" s="1"/>
    </row>
    <row r="399" spans="1:16" s="23" customFormat="1">
      <c r="A399" s="46" t="s">
        <v>692</v>
      </c>
      <c r="B399" s="1" t="s">
        <v>693</v>
      </c>
      <c r="C399" s="1" t="s">
        <v>50</v>
      </c>
      <c r="D399" s="1" t="s">
        <v>696</v>
      </c>
      <c r="E399" s="76">
        <v>2703586.89</v>
      </c>
      <c r="F399" s="62">
        <f>'[1]Allocation 082720'!AF392</f>
        <v>2703599.16</v>
      </c>
      <c r="G399" s="47">
        <f t="shared" si="13"/>
        <v>12.270000000018626</v>
      </c>
      <c r="H399" s="27">
        <f t="shared" si="12"/>
        <v>0</v>
      </c>
      <c r="I399" s="50" t="s">
        <v>31</v>
      </c>
      <c r="J399" s="50" t="s">
        <v>31</v>
      </c>
      <c r="K399" s="9"/>
      <c r="L399" s="44"/>
      <c r="M399" s="1"/>
      <c r="N399" s="1"/>
      <c r="O399" s="1"/>
      <c r="P399" s="1"/>
    </row>
    <row r="400" spans="1:16" s="23" customFormat="1">
      <c r="A400" s="46" t="s">
        <v>692</v>
      </c>
      <c r="B400" s="1" t="s">
        <v>693</v>
      </c>
      <c r="C400" s="1" t="s">
        <v>83</v>
      </c>
      <c r="D400" s="1" t="s">
        <v>697</v>
      </c>
      <c r="E400" s="76">
        <v>5613008.9400000004</v>
      </c>
      <c r="F400" s="62">
        <f>'[1]Allocation 082720'!AF393</f>
        <v>5613034.5899999999</v>
      </c>
      <c r="G400" s="47">
        <f t="shared" si="13"/>
        <v>25.649999999441206</v>
      </c>
      <c r="H400" s="27">
        <f t="shared" si="12"/>
        <v>0</v>
      </c>
      <c r="I400" s="50" t="s">
        <v>31</v>
      </c>
      <c r="J400" s="50" t="s">
        <v>31</v>
      </c>
      <c r="K400" s="9"/>
      <c r="L400" s="44"/>
      <c r="M400" s="1"/>
      <c r="N400" s="1"/>
      <c r="O400" s="1"/>
      <c r="P400" s="1"/>
    </row>
    <row r="401" spans="1:16" s="23" customFormat="1">
      <c r="A401" s="46" t="s">
        <v>698</v>
      </c>
      <c r="B401" s="1" t="s">
        <v>699</v>
      </c>
      <c r="C401" s="1" t="s">
        <v>700</v>
      </c>
      <c r="D401" s="1" t="s">
        <v>701</v>
      </c>
      <c r="E401" s="76">
        <v>681499.67</v>
      </c>
      <c r="F401" s="62">
        <f>'[1]Allocation 082720'!AF394</f>
        <v>681502.4</v>
      </c>
      <c r="G401" s="47">
        <f t="shared" si="13"/>
        <v>2.7299999999813735</v>
      </c>
      <c r="H401" s="27">
        <f t="shared" si="12"/>
        <v>0</v>
      </c>
      <c r="I401" s="50" t="s">
        <v>31</v>
      </c>
      <c r="J401" s="50" t="s">
        <v>31</v>
      </c>
      <c r="K401" s="9"/>
      <c r="L401" s="44"/>
      <c r="M401" s="1"/>
      <c r="N401" s="1"/>
      <c r="O401" s="1"/>
      <c r="P401" s="1"/>
    </row>
    <row r="402" spans="1:16" s="23" customFormat="1">
      <c r="A402" s="46" t="s">
        <v>698</v>
      </c>
      <c r="B402" s="1" t="s">
        <v>699</v>
      </c>
      <c r="C402" s="1" t="s">
        <v>103</v>
      </c>
      <c r="D402" s="1" t="s">
        <v>702</v>
      </c>
      <c r="E402" s="76">
        <v>1279752</v>
      </c>
      <c r="F402" s="62">
        <f>'[1]Allocation 082720'!AF395</f>
        <v>1279759.49</v>
      </c>
      <c r="G402" s="47">
        <f t="shared" si="13"/>
        <v>7.4899999999906868</v>
      </c>
      <c r="H402" s="27">
        <f t="shared" si="12"/>
        <v>0</v>
      </c>
      <c r="I402" s="50" t="s">
        <v>31</v>
      </c>
      <c r="J402" s="50" t="s">
        <v>31</v>
      </c>
      <c r="K402" s="9"/>
      <c r="L402" s="44"/>
      <c r="M402" s="1"/>
      <c r="N402" s="1"/>
      <c r="O402" s="1"/>
      <c r="P402" s="1"/>
    </row>
    <row r="403" spans="1:16" s="23" customFormat="1">
      <c r="A403" s="46" t="s">
        <v>698</v>
      </c>
      <c r="B403" s="1" t="s">
        <v>699</v>
      </c>
      <c r="C403" s="1" t="s">
        <v>192</v>
      </c>
      <c r="D403" s="1" t="s">
        <v>703</v>
      </c>
      <c r="E403" s="76">
        <v>14481071.119999999</v>
      </c>
      <c r="F403" s="62">
        <f>'[1]Allocation 082720'!AF396</f>
        <v>14481171.73</v>
      </c>
      <c r="G403" s="47">
        <f t="shared" si="13"/>
        <v>100.6100000012666</v>
      </c>
      <c r="H403" s="27">
        <f t="shared" si="12"/>
        <v>0</v>
      </c>
      <c r="I403" s="50" t="s">
        <v>31</v>
      </c>
      <c r="J403" s="50" t="s">
        <v>31</v>
      </c>
      <c r="K403" s="9"/>
      <c r="L403" s="44"/>
      <c r="M403" s="1"/>
      <c r="N403" s="1"/>
      <c r="O403" s="1"/>
      <c r="P403" s="1"/>
    </row>
    <row r="404" spans="1:16" s="23" customFormat="1">
      <c r="A404" s="46" t="s">
        <v>698</v>
      </c>
      <c r="B404" s="1" t="s">
        <v>699</v>
      </c>
      <c r="C404" s="1" t="s">
        <v>123</v>
      </c>
      <c r="D404" s="1" t="s">
        <v>704</v>
      </c>
      <c r="E404" s="76">
        <v>4413054.41</v>
      </c>
      <c r="F404" s="62">
        <f>'[1]Allocation 082720'!AF397</f>
        <v>4413077.46</v>
      </c>
      <c r="G404" s="47">
        <f t="shared" si="13"/>
        <v>23.049999999813735</v>
      </c>
      <c r="H404" s="27">
        <f t="shared" si="12"/>
        <v>0</v>
      </c>
      <c r="I404" s="50" t="s">
        <v>31</v>
      </c>
      <c r="J404" s="50" t="s">
        <v>31</v>
      </c>
      <c r="K404" s="9"/>
      <c r="L404" s="44"/>
      <c r="M404" s="1"/>
      <c r="N404" s="1"/>
      <c r="O404" s="1"/>
      <c r="P404" s="1"/>
    </row>
    <row r="405" spans="1:16" s="23" customFormat="1">
      <c r="A405" s="46" t="s">
        <v>698</v>
      </c>
      <c r="B405" s="1" t="s">
        <v>699</v>
      </c>
      <c r="C405" s="1" t="s">
        <v>472</v>
      </c>
      <c r="D405" s="1" t="s">
        <v>705</v>
      </c>
      <c r="E405" s="76">
        <v>60833.71</v>
      </c>
      <c r="F405" s="62">
        <f>'[1]Allocation 082720'!AF398</f>
        <v>60833.71</v>
      </c>
      <c r="G405" s="47">
        <f t="shared" si="13"/>
        <v>0</v>
      </c>
      <c r="H405" s="27">
        <f t="shared" si="12"/>
        <v>0</v>
      </c>
      <c r="I405" s="50">
        <v>1</v>
      </c>
      <c r="J405" s="50">
        <v>1</v>
      </c>
      <c r="K405" s="9"/>
      <c r="L405" s="44"/>
      <c r="M405" s="1"/>
      <c r="N405" s="1"/>
      <c r="O405" s="1"/>
      <c r="P405" s="1"/>
    </row>
    <row r="406" spans="1:16" s="23" customFormat="1">
      <c r="A406" s="46" t="s">
        <v>698</v>
      </c>
      <c r="B406" s="1" t="s">
        <v>699</v>
      </c>
      <c r="C406" s="1" t="s">
        <v>246</v>
      </c>
      <c r="D406" s="1" t="s">
        <v>706</v>
      </c>
      <c r="E406" s="76">
        <v>875646.33</v>
      </c>
      <c r="F406" s="62">
        <f>'[1]Allocation 082720'!AF399</f>
        <v>875652.39</v>
      </c>
      <c r="G406" s="47">
        <f t="shared" si="13"/>
        <v>6.0600000000558794</v>
      </c>
      <c r="H406" s="27">
        <f t="shared" si="12"/>
        <v>0</v>
      </c>
      <c r="I406" s="50" t="s">
        <v>31</v>
      </c>
      <c r="J406" s="50" t="s">
        <v>31</v>
      </c>
      <c r="K406" s="9"/>
      <c r="L406" s="44"/>
      <c r="M406" s="1"/>
      <c r="N406" s="1"/>
      <c r="O406" s="1"/>
      <c r="P406" s="1"/>
    </row>
    <row r="407" spans="1:16" s="23" customFormat="1">
      <c r="A407" s="46" t="s">
        <v>698</v>
      </c>
      <c r="B407" s="1" t="s">
        <v>699</v>
      </c>
      <c r="C407" s="1" t="s">
        <v>485</v>
      </c>
      <c r="D407" s="1" t="s">
        <v>707</v>
      </c>
      <c r="E407" s="76">
        <v>1113792.3500000001</v>
      </c>
      <c r="F407" s="62">
        <f>'[1]Allocation 082720'!AF400</f>
        <v>1113799.06</v>
      </c>
      <c r="G407" s="47">
        <f t="shared" si="13"/>
        <v>6.7099999999627471</v>
      </c>
      <c r="H407" s="27">
        <f t="shared" si="12"/>
        <v>0</v>
      </c>
      <c r="I407" s="50" t="s">
        <v>31</v>
      </c>
      <c r="J407" s="50" t="s">
        <v>31</v>
      </c>
      <c r="K407" s="9"/>
      <c r="L407" s="44"/>
      <c r="M407" s="1"/>
      <c r="N407" s="1"/>
      <c r="O407" s="1"/>
      <c r="P407" s="1"/>
    </row>
    <row r="408" spans="1:16" s="23" customFormat="1">
      <c r="A408" s="46" t="s">
        <v>708</v>
      </c>
      <c r="B408" s="1" t="s">
        <v>709</v>
      </c>
      <c r="C408" s="1" t="s">
        <v>535</v>
      </c>
      <c r="D408" s="1" t="s">
        <v>710</v>
      </c>
      <c r="E408" s="76">
        <v>1465466.71</v>
      </c>
      <c r="F408" s="62">
        <f>'[1]Allocation 082720'!AF401</f>
        <v>1465474.26</v>
      </c>
      <c r="G408" s="47">
        <f t="shared" si="13"/>
        <v>7.5500000000465661</v>
      </c>
      <c r="H408" s="27">
        <f t="shared" si="12"/>
        <v>0</v>
      </c>
      <c r="I408" s="50" t="s">
        <v>31</v>
      </c>
      <c r="J408" s="50" t="s">
        <v>31</v>
      </c>
      <c r="K408" s="9"/>
      <c r="L408" s="44"/>
      <c r="M408" s="1"/>
      <c r="N408" s="1"/>
      <c r="O408" s="1"/>
      <c r="P408" s="1"/>
    </row>
    <row r="409" spans="1:16" s="23" customFormat="1">
      <c r="A409" s="46" t="s">
        <v>708</v>
      </c>
      <c r="B409" s="1" t="s">
        <v>709</v>
      </c>
      <c r="C409" s="1" t="s">
        <v>38</v>
      </c>
      <c r="D409" s="1" t="s">
        <v>711</v>
      </c>
      <c r="E409" s="76">
        <v>1450687.65</v>
      </c>
      <c r="F409" s="62">
        <f>'[1]Allocation 082720'!AF402</f>
        <v>1450694.73</v>
      </c>
      <c r="G409" s="47">
        <f t="shared" si="13"/>
        <v>7.0800000000745058</v>
      </c>
      <c r="H409" s="27">
        <f t="shared" si="12"/>
        <v>0</v>
      </c>
      <c r="I409" s="50" t="s">
        <v>31</v>
      </c>
      <c r="J409" s="50" t="s">
        <v>31</v>
      </c>
      <c r="K409" s="9"/>
      <c r="L409" s="44"/>
      <c r="M409" s="1"/>
      <c r="N409" s="1"/>
      <c r="O409" s="1"/>
      <c r="P409" s="1"/>
    </row>
    <row r="410" spans="1:16" s="23" customFormat="1">
      <c r="A410" s="46" t="s">
        <v>708</v>
      </c>
      <c r="B410" s="1" t="s">
        <v>709</v>
      </c>
      <c r="C410" s="1" t="s">
        <v>712</v>
      </c>
      <c r="D410" s="1" t="s">
        <v>713</v>
      </c>
      <c r="E410" s="76">
        <v>534422.43999999994</v>
      </c>
      <c r="F410" s="62">
        <f>'[1]Allocation 082720'!AF403</f>
        <v>534425.31999999995</v>
      </c>
      <c r="G410" s="47">
        <f t="shared" si="13"/>
        <v>2.8800000000046566</v>
      </c>
      <c r="H410" s="27">
        <f t="shared" si="12"/>
        <v>0</v>
      </c>
      <c r="I410" s="50" t="s">
        <v>31</v>
      </c>
      <c r="J410" s="50" t="s">
        <v>31</v>
      </c>
      <c r="K410" s="9"/>
      <c r="L410" s="44"/>
      <c r="M410" s="1"/>
      <c r="N410" s="1"/>
      <c r="O410" s="1"/>
      <c r="P410" s="1"/>
    </row>
    <row r="411" spans="1:16" s="23" customFormat="1">
      <c r="A411" s="46" t="s">
        <v>708</v>
      </c>
      <c r="B411" s="1" t="s">
        <v>709</v>
      </c>
      <c r="C411" s="1" t="s">
        <v>714</v>
      </c>
      <c r="D411" s="1" t="s">
        <v>715</v>
      </c>
      <c r="E411" s="76">
        <v>350024.79</v>
      </c>
      <c r="F411" s="62">
        <f>'[1]Allocation 082720'!AF404</f>
        <v>350027.33</v>
      </c>
      <c r="G411" s="47">
        <f t="shared" si="13"/>
        <v>2.5400000000372529</v>
      </c>
      <c r="H411" s="27">
        <f t="shared" si="12"/>
        <v>0</v>
      </c>
      <c r="I411" s="50" t="s">
        <v>31</v>
      </c>
      <c r="J411" s="50" t="s">
        <v>31</v>
      </c>
      <c r="K411" s="9"/>
      <c r="L411" s="44"/>
      <c r="M411" s="1"/>
      <c r="N411" s="1"/>
      <c r="O411" s="1"/>
      <c r="P411" s="1"/>
    </row>
    <row r="412" spans="1:16" s="23" customFormat="1">
      <c r="A412" s="46" t="s">
        <v>708</v>
      </c>
      <c r="B412" s="1" t="s">
        <v>709</v>
      </c>
      <c r="C412" s="1" t="s">
        <v>716</v>
      </c>
      <c r="D412" s="1" t="s">
        <v>717</v>
      </c>
      <c r="E412" s="76">
        <v>421259.94</v>
      </c>
      <c r="F412" s="62">
        <f>'[1]Allocation 082720'!AF405</f>
        <v>421261.16</v>
      </c>
      <c r="G412" s="47">
        <f t="shared" si="13"/>
        <v>1.2199999999720603</v>
      </c>
      <c r="H412" s="27">
        <f t="shared" si="12"/>
        <v>0</v>
      </c>
      <c r="I412" s="50" t="s">
        <v>31</v>
      </c>
      <c r="J412" s="50" t="s">
        <v>31</v>
      </c>
      <c r="K412" s="9"/>
      <c r="L412" s="44"/>
      <c r="M412" s="1"/>
      <c r="N412" s="1"/>
      <c r="O412" s="1"/>
      <c r="P412" s="1"/>
    </row>
    <row r="413" spans="1:16" s="23" customFormat="1">
      <c r="A413" s="46" t="s">
        <v>708</v>
      </c>
      <c r="B413" s="1" t="s">
        <v>709</v>
      </c>
      <c r="C413" s="1" t="s">
        <v>50</v>
      </c>
      <c r="D413" s="1" t="s">
        <v>718</v>
      </c>
      <c r="E413" s="76">
        <v>3284735.97</v>
      </c>
      <c r="F413" s="62">
        <f>'[1]Allocation 082720'!AF406</f>
        <v>3284749.34</v>
      </c>
      <c r="G413" s="47">
        <f t="shared" si="13"/>
        <v>13.369999999646097</v>
      </c>
      <c r="H413" s="27">
        <f t="shared" si="12"/>
        <v>0</v>
      </c>
      <c r="I413" s="50" t="s">
        <v>31</v>
      </c>
      <c r="J413" s="50" t="s">
        <v>31</v>
      </c>
      <c r="K413" s="9"/>
      <c r="L413" s="44"/>
      <c r="M413" s="1"/>
      <c r="N413" s="1"/>
      <c r="O413" s="1"/>
      <c r="P413" s="1"/>
    </row>
    <row r="414" spans="1:16" s="23" customFormat="1">
      <c r="A414" s="46" t="s">
        <v>708</v>
      </c>
      <c r="B414" s="1" t="s">
        <v>709</v>
      </c>
      <c r="C414" s="1" t="s">
        <v>81</v>
      </c>
      <c r="D414" s="1" t="s">
        <v>719</v>
      </c>
      <c r="E414" s="76">
        <v>922294.13</v>
      </c>
      <c r="F414" s="62">
        <f>'[1]Allocation 082720'!AF407</f>
        <v>922301.72</v>
      </c>
      <c r="G414" s="47">
        <f t="shared" si="13"/>
        <v>7.5899999999674037</v>
      </c>
      <c r="H414" s="27">
        <f t="shared" si="12"/>
        <v>0</v>
      </c>
      <c r="I414" s="50" t="s">
        <v>31</v>
      </c>
      <c r="J414" s="50" t="s">
        <v>31</v>
      </c>
      <c r="K414" s="9"/>
      <c r="L414" s="44"/>
      <c r="M414" s="1"/>
      <c r="N414" s="1"/>
      <c r="O414" s="1"/>
      <c r="P414" s="1"/>
    </row>
    <row r="415" spans="1:16" s="23" customFormat="1">
      <c r="A415" s="46" t="s">
        <v>708</v>
      </c>
      <c r="B415" s="1" t="s">
        <v>709</v>
      </c>
      <c r="C415" s="1" t="s">
        <v>42</v>
      </c>
      <c r="D415" s="1" t="s">
        <v>720</v>
      </c>
      <c r="E415" s="76">
        <v>1352657.02</v>
      </c>
      <c r="F415" s="62">
        <f>'[1]Allocation 082720'!AF408</f>
        <v>1352663.42</v>
      </c>
      <c r="G415" s="47">
        <f t="shared" si="13"/>
        <v>6.3999999999068677</v>
      </c>
      <c r="H415" s="27">
        <f t="shared" si="12"/>
        <v>0</v>
      </c>
      <c r="I415" s="50" t="s">
        <v>31</v>
      </c>
      <c r="J415" s="50" t="s">
        <v>31</v>
      </c>
      <c r="K415" s="9"/>
      <c r="L415" s="44"/>
      <c r="M415" s="1"/>
      <c r="N415" s="1"/>
      <c r="O415" s="1"/>
      <c r="P415" s="1"/>
    </row>
    <row r="416" spans="1:16" s="23" customFormat="1">
      <c r="A416" s="46" t="s">
        <v>708</v>
      </c>
      <c r="B416" s="1" t="s">
        <v>709</v>
      </c>
      <c r="C416" s="1" t="s">
        <v>392</v>
      </c>
      <c r="D416" s="1" t="s">
        <v>721</v>
      </c>
      <c r="E416" s="76">
        <v>34191.71</v>
      </c>
      <c r="F416" s="62">
        <f>'[1]Allocation 082720'!AF409</f>
        <v>34191.71</v>
      </c>
      <c r="G416" s="47">
        <f t="shared" si="13"/>
        <v>0</v>
      </c>
      <c r="H416" s="27">
        <f t="shared" si="12"/>
        <v>0</v>
      </c>
      <c r="I416" s="50">
        <v>1</v>
      </c>
      <c r="J416" s="50">
        <v>1</v>
      </c>
      <c r="K416" s="9"/>
      <c r="L416" s="44"/>
      <c r="M416" s="1"/>
      <c r="N416" s="1"/>
      <c r="O416" s="1"/>
      <c r="P416" s="1"/>
    </row>
    <row r="417" spans="1:16" s="23" customFormat="1">
      <c r="A417" s="46" t="s">
        <v>708</v>
      </c>
      <c r="B417" s="1" t="s">
        <v>709</v>
      </c>
      <c r="C417" s="1" t="s">
        <v>255</v>
      </c>
      <c r="D417" s="1" t="s">
        <v>722</v>
      </c>
      <c r="E417" s="76">
        <v>1633979.13</v>
      </c>
      <c r="F417" s="62">
        <f>'[1]Allocation 082720'!AF410</f>
        <v>1633986.62</v>
      </c>
      <c r="G417" s="47">
        <f t="shared" si="13"/>
        <v>7.4900000002235174</v>
      </c>
      <c r="H417" s="27">
        <f t="shared" si="12"/>
        <v>0</v>
      </c>
      <c r="I417" s="50" t="s">
        <v>31</v>
      </c>
      <c r="J417" s="50" t="s">
        <v>31</v>
      </c>
      <c r="K417" s="9"/>
      <c r="L417" s="44"/>
      <c r="M417" s="1"/>
      <c r="N417" s="1"/>
      <c r="O417" s="1"/>
      <c r="P417" s="1"/>
    </row>
    <row r="418" spans="1:16" s="23" customFormat="1">
      <c r="A418" s="46" t="s">
        <v>708</v>
      </c>
      <c r="B418" s="1" t="s">
        <v>709</v>
      </c>
      <c r="C418" s="1" t="s">
        <v>44</v>
      </c>
      <c r="D418" s="1" t="s">
        <v>723</v>
      </c>
      <c r="E418" s="76">
        <v>773775.51</v>
      </c>
      <c r="F418" s="62">
        <f>'[1]Allocation 082720'!AF411</f>
        <v>773780.81</v>
      </c>
      <c r="G418" s="47">
        <f t="shared" si="13"/>
        <v>5.3000000000465661</v>
      </c>
      <c r="H418" s="27">
        <f t="shared" si="12"/>
        <v>0</v>
      </c>
      <c r="I418" s="50" t="s">
        <v>31</v>
      </c>
      <c r="J418" s="50" t="s">
        <v>31</v>
      </c>
      <c r="K418" s="9"/>
      <c r="L418" s="44"/>
      <c r="M418" s="1"/>
      <c r="N418" s="1"/>
      <c r="O418" s="1"/>
      <c r="P418" s="1"/>
    </row>
    <row r="419" spans="1:16" s="23" customFormat="1">
      <c r="A419" s="46" t="s">
        <v>708</v>
      </c>
      <c r="B419" s="1" t="s">
        <v>709</v>
      </c>
      <c r="C419" s="1" t="s">
        <v>724</v>
      </c>
      <c r="D419" s="1" t="s">
        <v>725</v>
      </c>
      <c r="E419" s="76">
        <v>1318409.1000000001</v>
      </c>
      <c r="F419" s="62">
        <f>'[1]Allocation 082720'!AF412</f>
        <v>1318416.23</v>
      </c>
      <c r="G419" s="47">
        <f t="shared" si="13"/>
        <v>7.1299999998882413</v>
      </c>
      <c r="H419" s="27">
        <f t="shared" si="12"/>
        <v>0</v>
      </c>
      <c r="I419" s="50" t="s">
        <v>31</v>
      </c>
      <c r="J419" s="50" t="s">
        <v>31</v>
      </c>
      <c r="K419" s="9"/>
      <c r="L419" s="44"/>
      <c r="M419" s="1"/>
      <c r="N419" s="1"/>
      <c r="O419" s="1"/>
      <c r="P419" s="1"/>
    </row>
    <row r="420" spans="1:16" s="23" customFormat="1">
      <c r="A420" s="46" t="s">
        <v>708</v>
      </c>
      <c r="B420" s="1" t="s">
        <v>709</v>
      </c>
      <c r="C420" s="1" t="s">
        <v>46</v>
      </c>
      <c r="D420" s="1" t="s">
        <v>726</v>
      </c>
      <c r="E420" s="76">
        <v>1806656.85</v>
      </c>
      <c r="F420" s="62">
        <f>'[1]Allocation 082720'!AF413</f>
        <v>1806664.24</v>
      </c>
      <c r="G420" s="47">
        <f t="shared" si="13"/>
        <v>7.3899999998975545</v>
      </c>
      <c r="H420" s="27">
        <f t="shared" si="12"/>
        <v>0</v>
      </c>
      <c r="I420" s="50" t="s">
        <v>31</v>
      </c>
      <c r="J420" s="50" t="s">
        <v>31</v>
      </c>
      <c r="K420" s="9"/>
      <c r="L420" s="44"/>
      <c r="M420" s="1"/>
      <c r="N420" s="1"/>
      <c r="O420" s="1"/>
      <c r="P420" s="1"/>
    </row>
    <row r="421" spans="1:16" s="23" customFormat="1">
      <c r="A421" s="46" t="s">
        <v>708</v>
      </c>
      <c r="B421" s="1" t="s">
        <v>709</v>
      </c>
      <c r="C421" s="1" t="s">
        <v>727</v>
      </c>
      <c r="D421" s="1" t="s">
        <v>728</v>
      </c>
      <c r="E421" s="76">
        <v>645799.89</v>
      </c>
      <c r="F421" s="62">
        <f>'[1]Allocation 082720'!AF414</f>
        <v>645802.75</v>
      </c>
      <c r="G421" s="47">
        <f t="shared" si="13"/>
        <v>2.8599999999860302</v>
      </c>
      <c r="H421" s="27">
        <f t="shared" si="12"/>
        <v>0</v>
      </c>
      <c r="I421" s="50" t="s">
        <v>31</v>
      </c>
      <c r="J421" s="50" t="s">
        <v>31</v>
      </c>
      <c r="K421" s="9"/>
      <c r="L421" s="44"/>
      <c r="M421" s="1"/>
      <c r="N421" s="1"/>
      <c r="O421" s="1"/>
      <c r="P421" s="1"/>
    </row>
    <row r="422" spans="1:16" s="23" customFormat="1">
      <c r="A422" s="46" t="s">
        <v>708</v>
      </c>
      <c r="B422" s="1" t="s">
        <v>709</v>
      </c>
      <c r="C422" s="1" t="s">
        <v>95</v>
      </c>
      <c r="D422" s="1" t="s">
        <v>729</v>
      </c>
      <c r="E422" s="76">
        <v>11960876.48</v>
      </c>
      <c r="F422" s="62">
        <f>'[1]Allocation 082720'!AF415</f>
        <v>11960928.07</v>
      </c>
      <c r="G422" s="47">
        <f t="shared" si="13"/>
        <v>51.589999999850988</v>
      </c>
      <c r="H422" s="27">
        <f t="shared" si="12"/>
        <v>0</v>
      </c>
      <c r="I422" s="50" t="s">
        <v>31</v>
      </c>
      <c r="J422" s="50" t="s">
        <v>31</v>
      </c>
      <c r="K422" s="9"/>
      <c r="L422" s="44"/>
      <c r="M422" s="1"/>
      <c r="N422" s="1"/>
      <c r="O422" s="1"/>
      <c r="P422" s="1"/>
    </row>
    <row r="423" spans="1:16" s="23" customFormat="1">
      <c r="A423" s="46" t="s">
        <v>730</v>
      </c>
      <c r="B423" s="1" t="s">
        <v>731</v>
      </c>
      <c r="C423" s="1" t="s">
        <v>50</v>
      </c>
      <c r="D423" s="1" t="s">
        <v>732</v>
      </c>
      <c r="E423" s="76">
        <v>1505342.57</v>
      </c>
      <c r="F423" s="62">
        <f>'[1]Allocation 082720'!AF416</f>
        <v>1505351.3</v>
      </c>
      <c r="G423" s="47">
        <f t="shared" si="13"/>
        <v>8.7299999999813735</v>
      </c>
      <c r="H423" s="27">
        <f t="shared" si="12"/>
        <v>0</v>
      </c>
      <c r="I423" s="50" t="s">
        <v>31</v>
      </c>
      <c r="J423" s="50" t="s">
        <v>31</v>
      </c>
      <c r="K423" s="9"/>
      <c r="L423" s="44"/>
      <c r="M423" s="1"/>
      <c r="N423" s="1"/>
      <c r="O423" s="1"/>
      <c r="P423" s="1"/>
    </row>
    <row r="424" spans="1:16" s="23" customFormat="1">
      <c r="A424" s="46" t="s">
        <v>730</v>
      </c>
      <c r="B424" s="1" t="s">
        <v>731</v>
      </c>
      <c r="C424" s="1" t="s">
        <v>91</v>
      </c>
      <c r="D424" s="1" t="s">
        <v>733</v>
      </c>
      <c r="E424" s="76">
        <v>2299944.2799999998</v>
      </c>
      <c r="F424" s="62">
        <f>'[1]Allocation 082720'!AF417</f>
        <v>2299954.48</v>
      </c>
      <c r="G424" s="47">
        <f t="shared" si="13"/>
        <v>10.200000000186265</v>
      </c>
      <c r="H424" s="27">
        <f t="shared" si="12"/>
        <v>0</v>
      </c>
      <c r="I424" s="50" t="s">
        <v>31</v>
      </c>
      <c r="J424" s="50" t="s">
        <v>31</v>
      </c>
      <c r="K424" s="9"/>
      <c r="L424" s="44"/>
      <c r="M424" s="1"/>
      <c r="N424" s="1"/>
      <c r="O424" s="1"/>
      <c r="P424" s="1"/>
    </row>
    <row r="425" spans="1:16" s="23" customFormat="1">
      <c r="A425" s="46" t="s">
        <v>730</v>
      </c>
      <c r="B425" s="1" t="s">
        <v>731</v>
      </c>
      <c r="C425" s="1" t="s">
        <v>192</v>
      </c>
      <c r="D425" s="1" t="s">
        <v>734</v>
      </c>
      <c r="E425" s="76">
        <v>7470876.6699999999</v>
      </c>
      <c r="F425" s="62">
        <f>'[1]Allocation 082720'!AF418</f>
        <v>7470908.3700000001</v>
      </c>
      <c r="G425" s="47">
        <f t="shared" si="13"/>
        <v>31.700000000186265</v>
      </c>
      <c r="H425" s="27">
        <f t="shared" si="12"/>
        <v>0</v>
      </c>
      <c r="I425" s="50" t="s">
        <v>31</v>
      </c>
      <c r="J425" s="50" t="s">
        <v>31</v>
      </c>
      <c r="K425" s="9"/>
      <c r="L425" s="44"/>
      <c r="M425" s="1"/>
      <c r="N425" s="1"/>
      <c r="O425" s="1"/>
      <c r="P425" s="1"/>
    </row>
    <row r="426" spans="1:16" s="23" customFormat="1">
      <c r="A426" s="46" t="s">
        <v>730</v>
      </c>
      <c r="B426" s="1" t="s">
        <v>731</v>
      </c>
      <c r="C426" s="1" t="s">
        <v>65</v>
      </c>
      <c r="D426" s="1" t="s">
        <v>735</v>
      </c>
      <c r="E426" s="76">
        <v>10146715</v>
      </c>
      <c r="F426" s="62">
        <f>'[1]Allocation 082720'!AF419</f>
        <v>10146759.92</v>
      </c>
      <c r="G426" s="47">
        <f t="shared" si="13"/>
        <v>44.919999999925494</v>
      </c>
      <c r="H426" s="27">
        <f t="shared" si="12"/>
        <v>0</v>
      </c>
      <c r="I426" s="50" t="s">
        <v>31</v>
      </c>
      <c r="J426" s="50" t="s">
        <v>31</v>
      </c>
      <c r="K426" s="9"/>
      <c r="L426" s="44"/>
      <c r="M426" s="1"/>
      <c r="N426" s="1"/>
      <c r="O426" s="1"/>
      <c r="P426" s="1"/>
    </row>
    <row r="427" spans="1:16" s="23" customFormat="1">
      <c r="A427" s="46" t="s">
        <v>730</v>
      </c>
      <c r="B427" s="1" t="s">
        <v>731</v>
      </c>
      <c r="C427" s="1" t="s">
        <v>736</v>
      </c>
      <c r="D427" s="1" t="s">
        <v>737</v>
      </c>
      <c r="E427" s="76">
        <v>3123443.83</v>
      </c>
      <c r="F427" s="62">
        <f>'[1]Allocation 082720'!AF420</f>
        <v>3123458.9</v>
      </c>
      <c r="G427" s="47">
        <f t="shared" si="13"/>
        <v>15.069999999832362</v>
      </c>
      <c r="H427" s="27">
        <f t="shared" si="12"/>
        <v>0</v>
      </c>
      <c r="I427" s="50" t="s">
        <v>31</v>
      </c>
      <c r="J427" s="50" t="s">
        <v>31</v>
      </c>
      <c r="K427" s="9"/>
      <c r="L427" s="44"/>
      <c r="M427" s="1"/>
      <c r="N427" s="1"/>
      <c r="O427" s="1"/>
      <c r="P427" s="1"/>
    </row>
    <row r="428" spans="1:16" s="23" customFormat="1">
      <c r="A428" s="46" t="s">
        <v>730</v>
      </c>
      <c r="B428" s="1" t="s">
        <v>731</v>
      </c>
      <c r="C428" s="1" t="s">
        <v>46</v>
      </c>
      <c r="D428" s="1" t="s">
        <v>738</v>
      </c>
      <c r="E428" s="76">
        <v>1172930.31</v>
      </c>
      <c r="F428" s="62">
        <f>'[1]Allocation 082720'!AF421</f>
        <v>1172938.92</v>
      </c>
      <c r="G428" s="47">
        <f t="shared" si="13"/>
        <v>8.6099999998696148</v>
      </c>
      <c r="H428" s="27">
        <f t="shared" si="12"/>
        <v>0</v>
      </c>
      <c r="I428" s="50" t="s">
        <v>31</v>
      </c>
      <c r="J428" s="50" t="s">
        <v>31</v>
      </c>
      <c r="K428" s="9"/>
      <c r="L428" s="44"/>
      <c r="M428" s="1"/>
      <c r="N428" s="1"/>
      <c r="O428" s="1"/>
      <c r="P428" s="1"/>
    </row>
    <row r="429" spans="1:16" s="23" customFormat="1">
      <c r="A429" s="46" t="s">
        <v>730</v>
      </c>
      <c r="B429" s="1" t="s">
        <v>731</v>
      </c>
      <c r="C429" s="1" t="s">
        <v>379</v>
      </c>
      <c r="D429" s="1" t="s">
        <v>739</v>
      </c>
      <c r="E429" s="76">
        <v>1123779.56</v>
      </c>
      <c r="F429" s="62">
        <f>'[1]Allocation 082720'!AF422</f>
        <v>1123785.28</v>
      </c>
      <c r="G429" s="47">
        <f t="shared" si="13"/>
        <v>5.7199999999720603</v>
      </c>
      <c r="H429" s="27">
        <f t="shared" si="12"/>
        <v>0</v>
      </c>
      <c r="I429" s="50" t="s">
        <v>31</v>
      </c>
      <c r="J429" s="50" t="s">
        <v>31</v>
      </c>
      <c r="K429" s="9"/>
      <c r="L429" s="44"/>
      <c r="M429" s="1"/>
      <c r="N429" s="1"/>
      <c r="O429" s="1"/>
      <c r="P429" s="1"/>
    </row>
    <row r="430" spans="1:16" s="23" customFormat="1">
      <c r="A430" s="46" t="s">
        <v>740</v>
      </c>
      <c r="B430" s="1" t="s">
        <v>741</v>
      </c>
      <c r="C430" s="1" t="s">
        <v>417</v>
      </c>
      <c r="D430" s="1" t="s">
        <v>296</v>
      </c>
      <c r="E430" s="76">
        <v>1094034.01</v>
      </c>
      <c r="F430" s="62">
        <f>'[1]Allocation 082720'!AF423</f>
        <v>1094041.82</v>
      </c>
      <c r="G430" s="47">
        <f t="shared" si="13"/>
        <v>7.8100000000558794</v>
      </c>
      <c r="H430" s="27">
        <f t="shared" si="12"/>
        <v>0</v>
      </c>
      <c r="I430" s="50" t="s">
        <v>31</v>
      </c>
      <c r="J430" s="50" t="s">
        <v>31</v>
      </c>
      <c r="K430" s="9"/>
      <c r="L430" s="44"/>
      <c r="M430" s="1"/>
      <c r="N430" s="1"/>
      <c r="O430" s="1"/>
      <c r="P430" s="1"/>
    </row>
    <row r="431" spans="1:16" s="23" customFormat="1">
      <c r="A431" s="46" t="s">
        <v>740</v>
      </c>
      <c r="B431" s="1" t="s">
        <v>741</v>
      </c>
      <c r="C431" s="1" t="s">
        <v>38</v>
      </c>
      <c r="D431" s="1" t="s">
        <v>742</v>
      </c>
      <c r="E431" s="76">
        <v>1155945.32</v>
      </c>
      <c r="F431" s="62">
        <f>'[1]Allocation 082720'!AF424</f>
        <v>1155949.17</v>
      </c>
      <c r="G431" s="47">
        <f t="shared" si="13"/>
        <v>3.8499999998603016</v>
      </c>
      <c r="H431" s="27">
        <f t="shared" si="12"/>
        <v>0</v>
      </c>
      <c r="I431" s="50" t="s">
        <v>31</v>
      </c>
      <c r="J431" s="50" t="s">
        <v>31</v>
      </c>
      <c r="K431" s="9"/>
      <c r="L431" s="44"/>
      <c r="M431" s="1"/>
      <c r="N431" s="1"/>
      <c r="O431" s="1"/>
      <c r="P431" s="1"/>
    </row>
    <row r="432" spans="1:16" s="23" customFormat="1">
      <c r="A432" s="46" t="s">
        <v>740</v>
      </c>
      <c r="B432" s="1" t="s">
        <v>741</v>
      </c>
      <c r="C432" s="1" t="s">
        <v>743</v>
      </c>
      <c r="D432" s="1" t="s">
        <v>744</v>
      </c>
      <c r="E432" s="76">
        <v>1722180.03</v>
      </c>
      <c r="F432" s="62">
        <f>'[1]Allocation 082720'!AF425</f>
        <v>1722186.41</v>
      </c>
      <c r="G432" s="47">
        <f t="shared" si="13"/>
        <v>6.3799999998882413</v>
      </c>
      <c r="H432" s="27">
        <f t="shared" si="12"/>
        <v>0</v>
      </c>
      <c r="I432" s="50" t="s">
        <v>31</v>
      </c>
      <c r="J432" s="50" t="s">
        <v>31</v>
      </c>
      <c r="K432" s="9"/>
      <c r="L432" s="44"/>
      <c r="M432" s="1"/>
      <c r="N432" s="1"/>
      <c r="O432" s="1"/>
      <c r="P432" s="1"/>
    </row>
    <row r="433" spans="1:16" s="23" customFormat="1">
      <c r="A433" s="46" t="s">
        <v>740</v>
      </c>
      <c r="B433" s="1" t="s">
        <v>741</v>
      </c>
      <c r="C433" s="1" t="s">
        <v>50</v>
      </c>
      <c r="D433" s="1" t="s">
        <v>745</v>
      </c>
      <c r="E433" s="76">
        <v>6932013.8399999999</v>
      </c>
      <c r="F433" s="62">
        <f>'[1]Allocation 082720'!AF426</f>
        <v>6932042.5800000001</v>
      </c>
      <c r="G433" s="47">
        <f t="shared" si="13"/>
        <v>28.740000000223517</v>
      </c>
      <c r="H433" s="27">
        <f t="shared" si="12"/>
        <v>0</v>
      </c>
      <c r="I433" s="50" t="s">
        <v>31</v>
      </c>
      <c r="J433" s="50" t="s">
        <v>31</v>
      </c>
      <c r="K433" s="9"/>
      <c r="L433" s="44"/>
      <c r="M433" s="1"/>
      <c r="N433" s="1"/>
      <c r="O433" s="1"/>
      <c r="P433" s="1"/>
    </row>
    <row r="434" spans="1:16" s="23" customFormat="1">
      <c r="A434" s="46" t="s">
        <v>740</v>
      </c>
      <c r="B434" s="1" t="s">
        <v>741</v>
      </c>
      <c r="C434" s="1" t="s">
        <v>81</v>
      </c>
      <c r="D434" s="1" t="s">
        <v>746</v>
      </c>
      <c r="E434" s="76">
        <v>3023079.96</v>
      </c>
      <c r="F434" s="62">
        <f>'[1]Allocation 082720'!AF427</f>
        <v>3023091.81</v>
      </c>
      <c r="G434" s="47">
        <f t="shared" si="13"/>
        <v>11.850000000093132</v>
      </c>
      <c r="H434" s="27">
        <f t="shared" si="12"/>
        <v>0</v>
      </c>
      <c r="I434" s="50" t="s">
        <v>31</v>
      </c>
      <c r="J434" s="50" t="s">
        <v>31</v>
      </c>
      <c r="K434" s="9"/>
      <c r="L434" s="44"/>
      <c r="M434" s="1"/>
      <c r="N434" s="1"/>
      <c r="O434" s="1"/>
      <c r="P434" s="1"/>
    </row>
    <row r="435" spans="1:16" s="23" customFormat="1">
      <c r="A435" s="46" t="s">
        <v>740</v>
      </c>
      <c r="B435" s="1" t="s">
        <v>741</v>
      </c>
      <c r="C435" s="1" t="s">
        <v>103</v>
      </c>
      <c r="D435" s="1" t="s">
        <v>747</v>
      </c>
      <c r="E435" s="76">
        <v>4812794.17</v>
      </c>
      <c r="F435" s="62">
        <f>'[1]Allocation 082720'!AF428</f>
        <v>4812813.05</v>
      </c>
      <c r="G435" s="47">
        <f t="shared" si="13"/>
        <v>18.879999999888241</v>
      </c>
      <c r="H435" s="27">
        <f t="shared" si="12"/>
        <v>0</v>
      </c>
      <c r="I435" s="50" t="s">
        <v>31</v>
      </c>
      <c r="J435" s="50" t="s">
        <v>31</v>
      </c>
      <c r="K435" s="9"/>
      <c r="L435" s="44"/>
      <c r="M435" s="1"/>
      <c r="N435" s="1"/>
      <c r="O435" s="1"/>
      <c r="P435" s="1"/>
    </row>
    <row r="436" spans="1:16" s="23" customFormat="1">
      <c r="A436" s="46" t="s">
        <v>740</v>
      </c>
      <c r="B436" s="1" t="s">
        <v>741</v>
      </c>
      <c r="C436" s="1" t="s">
        <v>40</v>
      </c>
      <c r="D436" s="1" t="s">
        <v>748</v>
      </c>
      <c r="E436" s="76">
        <v>1064775.96</v>
      </c>
      <c r="F436" s="62">
        <f>'[1]Allocation 082720'!AF429</f>
        <v>1064780.79</v>
      </c>
      <c r="G436" s="47">
        <f t="shared" si="13"/>
        <v>4.8300000000745058</v>
      </c>
      <c r="H436" s="27">
        <f t="shared" si="12"/>
        <v>0</v>
      </c>
      <c r="I436" s="50" t="s">
        <v>31</v>
      </c>
      <c r="J436" s="50" t="s">
        <v>31</v>
      </c>
      <c r="K436" s="9"/>
      <c r="L436" s="44"/>
      <c r="M436" s="1"/>
      <c r="N436" s="1"/>
      <c r="O436" s="1"/>
      <c r="P436" s="1"/>
    </row>
    <row r="437" spans="1:16" s="23" customFormat="1">
      <c r="A437" s="46" t="s">
        <v>740</v>
      </c>
      <c r="B437" s="1" t="s">
        <v>741</v>
      </c>
      <c r="C437" s="1" t="s">
        <v>106</v>
      </c>
      <c r="D437" s="1" t="s">
        <v>749</v>
      </c>
      <c r="E437" s="76">
        <v>1170230.67</v>
      </c>
      <c r="F437" s="62">
        <f>'[1]Allocation 082720'!AF430</f>
        <v>1170235.3500000001</v>
      </c>
      <c r="G437" s="47">
        <f t="shared" si="13"/>
        <v>4.6800000001676381</v>
      </c>
      <c r="H437" s="27">
        <f t="shared" si="12"/>
        <v>0</v>
      </c>
      <c r="I437" s="50" t="s">
        <v>31</v>
      </c>
      <c r="J437" s="50" t="s">
        <v>31</v>
      </c>
      <c r="K437" s="9"/>
      <c r="L437" s="44"/>
      <c r="M437" s="1"/>
      <c r="N437" s="1"/>
      <c r="O437" s="1"/>
      <c r="P437" s="1"/>
    </row>
    <row r="438" spans="1:16" s="23" customFormat="1">
      <c r="A438" s="46" t="s">
        <v>740</v>
      </c>
      <c r="B438" s="1" t="s">
        <v>741</v>
      </c>
      <c r="C438" s="1" t="s">
        <v>208</v>
      </c>
      <c r="D438" s="1" t="s">
        <v>750</v>
      </c>
      <c r="E438" s="76">
        <v>3168095.33</v>
      </c>
      <c r="F438" s="62">
        <f>'[1]Allocation 082720'!AF431</f>
        <v>3168109.55</v>
      </c>
      <c r="G438" s="47">
        <f t="shared" si="13"/>
        <v>14.21999999973923</v>
      </c>
      <c r="H438" s="27">
        <f t="shared" si="12"/>
        <v>0</v>
      </c>
      <c r="I438" s="50" t="s">
        <v>31</v>
      </c>
      <c r="J438" s="50" t="s">
        <v>31</v>
      </c>
      <c r="K438" s="9"/>
      <c r="L438" s="44"/>
      <c r="M438" s="1"/>
      <c r="N438" s="1"/>
      <c r="O438" s="1"/>
      <c r="P438" s="1"/>
    </row>
    <row r="439" spans="1:16" s="23" customFormat="1">
      <c r="A439" s="46" t="s">
        <v>740</v>
      </c>
      <c r="B439" s="1" t="s">
        <v>741</v>
      </c>
      <c r="C439" s="1" t="s">
        <v>508</v>
      </c>
      <c r="D439" s="1" t="s">
        <v>751</v>
      </c>
      <c r="E439" s="76">
        <v>8989174.8499999996</v>
      </c>
      <c r="F439" s="62">
        <f>'[1]Allocation 082720'!AF432</f>
        <v>8989207.9900000002</v>
      </c>
      <c r="G439" s="47">
        <f t="shared" si="13"/>
        <v>33.140000000596046</v>
      </c>
      <c r="H439" s="27">
        <f t="shared" si="12"/>
        <v>0</v>
      </c>
      <c r="I439" s="50" t="s">
        <v>31</v>
      </c>
      <c r="J439" s="50" t="s">
        <v>31</v>
      </c>
      <c r="K439" s="9"/>
      <c r="L439" s="44"/>
      <c r="M439" s="1"/>
      <c r="N439" s="1"/>
      <c r="O439" s="1"/>
      <c r="P439" s="1"/>
    </row>
    <row r="440" spans="1:16" s="23" customFormat="1">
      <c r="A440" s="46" t="s">
        <v>740</v>
      </c>
      <c r="B440" s="1" t="s">
        <v>741</v>
      </c>
      <c r="C440" s="1" t="s">
        <v>54</v>
      </c>
      <c r="D440" s="1" t="s">
        <v>752</v>
      </c>
      <c r="E440" s="76">
        <v>15608869.779999999</v>
      </c>
      <c r="F440" s="62">
        <f>'[1]Allocation 082720'!AF433</f>
        <v>15608933.73</v>
      </c>
      <c r="G440" s="47">
        <f t="shared" si="13"/>
        <v>63.950000001117587</v>
      </c>
      <c r="H440" s="27">
        <f t="shared" si="12"/>
        <v>0</v>
      </c>
      <c r="I440" s="50" t="s">
        <v>31</v>
      </c>
      <c r="J440" s="50" t="s">
        <v>31</v>
      </c>
      <c r="K440" s="9"/>
      <c r="L440" s="44"/>
      <c r="M440" s="1"/>
      <c r="N440" s="1"/>
      <c r="O440" s="1"/>
      <c r="P440" s="1"/>
    </row>
    <row r="441" spans="1:16" s="23" customFormat="1">
      <c r="A441" s="46" t="s">
        <v>740</v>
      </c>
      <c r="B441" s="1" t="s">
        <v>741</v>
      </c>
      <c r="C441" s="1" t="s">
        <v>753</v>
      </c>
      <c r="D441" s="1" t="s">
        <v>754</v>
      </c>
      <c r="E441" s="76">
        <v>1304158.8</v>
      </c>
      <c r="F441" s="62">
        <f>'[1]Allocation 082720'!AF434</f>
        <v>1304163.73</v>
      </c>
      <c r="G441" s="47">
        <f t="shared" si="13"/>
        <v>4.9299999999348074</v>
      </c>
      <c r="H441" s="27">
        <f t="shared" si="12"/>
        <v>0</v>
      </c>
      <c r="I441" s="50" t="s">
        <v>31</v>
      </c>
      <c r="J441" s="50" t="s">
        <v>31</v>
      </c>
      <c r="K441" s="9"/>
      <c r="L441" s="44"/>
      <c r="M441" s="1"/>
      <c r="N441" s="1"/>
      <c r="O441" s="1"/>
      <c r="P441" s="1"/>
    </row>
    <row r="442" spans="1:16" s="23" customFormat="1">
      <c r="A442" s="46" t="s">
        <v>740</v>
      </c>
      <c r="B442" s="1" t="s">
        <v>741</v>
      </c>
      <c r="C442" s="1" t="s">
        <v>755</v>
      </c>
      <c r="D442" s="1" t="s">
        <v>756</v>
      </c>
      <c r="E442" s="76">
        <v>411366.41</v>
      </c>
      <c r="F442" s="62">
        <f>'[1]Allocation 082720'!AF435</f>
        <v>411369.2</v>
      </c>
      <c r="G442" s="47">
        <f t="shared" si="13"/>
        <v>2.7900000000372529</v>
      </c>
      <c r="H442" s="27">
        <f t="shared" si="12"/>
        <v>0</v>
      </c>
      <c r="I442" s="50" t="s">
        <v>31</v>
      </c>
      <c r="J442" s="50" t="s">
        <v>31</v>
      </c>
      <c r="K442" s="9"/>
      <c r="L442" s="44"/>
      <c r="M442" s="1"/>
      <c r="N442" s="1"/>
      <c r="O442" s="1"/>
      <c r="P442" s="1"/>
    </row>
    <row r="443" spans="1:16" s="23" customFormat="1">
      <c r="A443" s="46" t="s">
        <v>740</v>
      </c>
      <c r="B443" s="1" t="s">
        <v>741</v>
      </c>
      <c r="C443" s="1" t="s">
        <v>757</v>
      </c>
      <c r="D443" s="1" t="s">
        <v>758</v>
      </c>
      <c r="E443" s="76">
        <v>1196037.25</v>
      </c>
      <c r="F443" s="62">
        <f>'[1]Allocation 082720'!AF436</f>
        <v>1196042.3600000001</v>
      </c>
      <c r="G443" s="47">
        <f t="shared" si="13"/>
        <v>5.1100000001024455</v>
      </c>
      <c r="H443" s="27">
        <f t="shared" si="12"/>
        <v>0</v>
      </c>
      <c r="I443" s="50" t="s">
        <v>31</v>
      </c>
      <c r="J443" s="50" t="s">
        <v>31</v>
      </c>
      <c r="K443" s="9"/>
      <c r="L443" s="44"/>
      <c r="M443" s="1"/>
      <c r="N443" s="1"/>
      <c r="O443" s="1"/>
      <c r="P443" s="1"/>
    </row>
    <row r="444" spans="1:16" s="23" customFormat="1">
      <c r="A444" s="46" t="s">
        <v>759</v>
      </c>
      <c r="B444" s="1" t="s">
        <v>760</v>
      </c>
      <c r="C444" s="1" t="s">
        <v>694</v>
      </c>
      <c r="D444" s="1" t="s">
        <v>761</v>
      </c>
      <c r="E444" s="76">
        <v>246501.25</v>
      </c>
      <c r="F444" s="62">
        <f>'[1]Allocation 082720'!AF437</f>
        <v>246502.43</v>
      </c>
      <c r="G444" s="47">
        <f t="shared" si="13"/>
        <v>1.1799999999930151</v>
      </c>
      <c r="H444" s="27">
        <f t="shared" si="12"/>
        <v>0</v>
      </c>
      <c r="I444" s="50" t="s">
        <v>31</v>
      </c>
      <c r="J444" s="50" t="s">
        <v>31</v>
      </c>
      <c r="K444" s="9"/>
      <c r="L444" s="44"/>
      <c r="M444" s="1"/>
      <c r="N444" s="1"/>
      <c r="O444" s="1"/>
      <c r="P444" s="1"/>
    </row>
    <row r="445" spans="1:16" s="23" customFormat="1">
      <c r="A445" s="46" t="s">
        <v>759</v>
      </c>
      <c r="B445" s="1" t="s">
        <v>760</v>
      </c>
      <c r="C445" s="1" t="s">
        <v>223</v>
      </c>
      <c r="D445" s="1" t="s">
        <v>762</v>
      </c>
      <c r="E445" s="76">
        <v>440986.47</v>
      </c>
      <c r="F445" s="62">
        <f>'[1]Allocation 082720'!AF438</f>
        <v>440988.27</v>
      </c>
      <c r="G445" s="47">
        <f t="shared" si="13"/>
        <v>1.8000000000465661</v>
      </c>
      <c r="H445" s="27">
        <f t="shared" si="12"/>
        <v>0</v>
      </c>
      <c r="I445" s="50" t="s">
        <v>31</v>
      </c>
      <c r="J445" s="50" t="s">
        <v>31</v>
      </c>
      <c r="K445" s="9"/>
      <c r="L445" s="44"/>
      <c r="M445" s="1"/>
      <c r="N445" s="1"/>
      <c r="O445" s="1"/>
      <c r="P445" s="1"/>
    </row>
    <row r="446" spans="1:16" s="23" customFormat="1">
      <c r="A446" s="46" t="s">
        <v>759</v>
      </c>
      <c r="B446" s="1" t="s">
        <v>760</v>
      </c>
      <c r="C446" s="1" t="s">
        <v>763</v>
      </c>
      <c r="D446" s="1" t="s">
        <v>764</v>
      </c>
      <c r="E446" s="76">
        <v>260431.01</v>
      </c>
      <c r="F446" s="62">
        <f>'[1]Allocation 082720'!AF439</f>
        <v>260432.27</v>
      </c>
      <c r="G446" s="47">
        <f t="shared" si="13"/>
        <v>1.2599999999802094</v>
      </c>
      <c r="H446" s="27">
        <f t="shared" si="12"/>
        <v>0</v>
      </c>
      <c r="I446" s="50" t="s">
        <v>31</v>
      </c>
      <c r="J446" s="50" t="s">
        <v>31</v>
      </c>
      <c r="K446" s="9"/>
      <c r="L446" s="44"/>
      <c r="M446" s="1"/>
      <c r="N446" s="1"/>
      <c r="O446" s="1"/>
      <c r="P446" s="1"/>
    </row>
    <row r="447" spans="1:16" s="23" customFormat="1">
      <c r="A447" s="46" t="s">
        <v>759</v>
      </c>
      <c r="B447" s="1" t="s">
        <v>760</v>
      </c>
      <c r="C447" s="1" t="s">
        <v>50</v>
      </c>
      <c r="D447" s="1" t="s">
        <v>765</v>
      </c>
      <c r="E447" s="76">
        <v>2845302.29</v>
      </c>
      <c r="F447" s="62">
        <f>'[1]Allocation 082720'!AF440</f>
        <v>2845312.29</v>
      </c>
      <c r="G447" s="47">
        <f t="shared" si="13"/>
        <v>10</v>
      </c>
      <c r="H447" s="27">
        <f t="shared" si="12"/>
        <v>0</v>
      </c>
      <c r="I447" s="50" t="s">
        <v>31</v>
      </c>
      <c r="J447" s="50" t="s">
        <v>31</v>
      </c>
      <c r="K447" s="9"/>
      <c r="L447" s="44"/>
      <c r="M447" s="1"/>
      <c r="N447" s="1"/>
      <c r="O447" s="1"/>
      <c r="P447" s="1"/>
    </row>
    <row r="448" spans="1:16" s="23" customFormat="1">
      <c r="A448" s="46" t="s">
        <v>759</v>
      </c>
      <c r="B448" s="1" t="s">
        <v>760</v>
      </c>
      <c r="C448" s="1" t="s">
        <v>208</v>
      </c>
      <c r="D448" s="1" t="s">
        <v>766</v>
      </c>
      <c r="E448" s="76">
        <v>2070216.82</v>
      </c>
      <c r="F448" s="62">
        <f>'[1]Allocation 082720'!AF441</f>
        <v>2070224.31</v>
      </c>
      <c r="G448" s="47">
        <f t="shared" si="13"/>
        <v>7.4899999999906868</v>
      </c>
      <c r="H448" s="27">
        <f t="shared" si="12"/>
        <v>0</v>
      </c>
      <c r="I448" s="50" t="s">
        <v>31</v>
      </c>
      <c r="J448" s="50" t="s">
        <v>31</v>
      </c>
      <c r="K448" s="9"/>
      <c r="L448" s="44"/>
      <c r="M448" s="1"/>
      <c r="N448" s="1"/>
      <c r="O448" s="1"/>
      <c r="P448" s="1"/>
    </row>
    <row r="449" spans="1:16" s="23" customFormat="1">
      <c r="A449" s="46" t="s">
        <v>759</v>
      </c>
      <c r="B449" s="1" t="s">
        <v>760</v>
      </c>
      <c r="C449" s="1" t="s">
        <v>376</v>
      </c>
      <c r="D449" s="1" t="s">
        <v>767</v>
      </c>
      <c r="E449" s="76">
        <v>4356764.08</v>
      </c>
      <c r="F449" s="62">
        <f>'[1]Allocation 082720'!AF442</f>
        <v>4356781.2300000004</v>
      </c>
      <c r="G449" s="47">
        <f t="shared" si="13"/>
        <v>17.150000000372529</v>
      </c>
      <c r="H449" s="27">
        <f t="shared" si="12"/>
        <v>0</v>
      </c>
      <c r="I449" s="50" t="s">
        <v>31</v>
      </c>
      <c r="J449" s="50" t="s">
        <v>31</v>
      </c>
      <c r="K449" s="9"/>
      <c r="L449" s="44"/>
      <c r="M449" s="1"/>
      <c r="N449" s="1"/>
      <c r="O449" s="1"/>
      <c r="P449" s="1"/>
    </row>
    <row r="450" spans="1:16" s="23" customFormat="1">
      <c r="A450" s="46" t="s">
        <v>759</v>
      </c>
      <c r="B450" s="1" t="s">
        <v>760</v>
      </c>
      <c r="C450" s="1" t="s">
        <v>71</v>
      </c>
      <c r="D450" s="1" t="s">
        <v>768</v>
      </c>
      <c r="E450" s="76">
        <v>929988.26</v>
      </c>
      <c r="F450" s="62">
        <f>'[1]Allocation 082720'!AF443</f>
        <v>929991.71</v>
      </c>
      <c r="G450" s="47">
        <f t="shared" si="13"/>
        <v>3.4499999999534339</v>
      </c>
      <c r="H450" s="27">
        <f t="shared" si="12"/>
        <v>0</v>
      </c>
      <c r="I450" s="50" t="s">
        <v>31</v>
      </c>
      <c r="J450" s="50" t="s">
        <v>31</v>
      </c>
      <c r="K450" s="9"/>
      <c r="L450" s="44"/>
      <c r="M450" s="1"/>
      <c r="N450" s="1"/>
      <c r="O450" s="1"/>
      <c r="P450" s="1"/>
    </row>
    <row r="451" spans="1:16" s="23" customFormat="1">
      <c r="A451" s="46" t="s">
        <v>769</v>
      </c>
      <c r="B451" s="1" t="s">
        <v>770</v>
      </c>
      <c r="C451" s="1" t="s">
        <v>103</v>
      </c>
      <c r="D451" s="1" t="s">
        <v>771</v>
      </c>
      <c r="E451" s="76">
        <v>442972.7</v>
      </c>
      <c r="F451" s="62">
        <f>'[1]Allocation 082720'!AF444</f>
        <v>442972.7</v>
      </c>
      <c r="G451" s="47">
        <f t="shared" si="13"/>
        <v>0</v>
      </c>
      <c r="H451" s="27">
        <f t="shared" si="12"/>
        <v>0</v>
      </c>
      <c r="I451" s="50">
        <v>1</v>
      </c>
      <c r="J451" s="50" t="s">
        <v>31</v>
      </c>
      <c r="K451" s="9"/>
      <c r="L451" s="44"/>
      <c r="M451" s="1"/>
      <c r="N451" s="1"/>
      <c r="O451" s="1"/>
      <c r="P451" s="1"/>
    </row>
    <row r="452" spans="1:16" s="23" customFormat="1">
      <c r="A452" s="46" t="s">
        <v>769</v>
      </c>
      <c r="B452" s="1" t="s">
        <v>770</v>
      </c>
      <c r="C452" s="1" t="s">
        <v>83</v>
      </c>
      <c r="D452" s="1" t="s">
        <v>772</v>
      </c>
      <c r="E452" s="76">
        <v>16235.17</v>
      </c>
      <c r="F452" s="62">
        <f>'[1]Allocation 082720'!AF445</f>
        <v>16235.17</v>
      </c>
      <c r="G452" s="47">
        <f t="shared" si="13"/>
        <v>0</v>
      </c>
      <c r="H452" s="27">
        <f t="shared" si="12"/>
        <v>0</v>
      </c>
      <c r="I452" s="50">
        <v>1</v>
      </c>
      <c r="J452" s="50">
        <v>1</v>
      </c>
      <c r="K452" s="9"/>
      <c r="L452" s="44"/>
      <c r="M452" s="1"/>
      <c r="N452" s="1"/>
      <c r="O452" s="1"/>
      <c r="P452" s="1"/>
    </row>
    <row r="453" spans="1:16" s="23" customFormat="1">
      <c r="A453" s="46" t="s">
        <v>769</v>
      </c>
      <c r="B453" s="1" t="s">
        <v>770</v>
      </c>
      <c r="C453" s="1" t="s">
        <v>61</v>
      </c>
      <c r="D453" s="1" t="s">
        <v>773</v>
      </c>
      <c r="E453" s="76">
        <v>165192.60999999999</v>
      </c>
      <c r="F453" s="62">
        <f>'[1]Allocation 082720'!AF446</f>
        <v>165192.60999999999</v>
      </c>
      <c r="G453" s="47">
        <f t="shared" si="13"/>
        <v>0</v>
      </c>
      <c r="H453" s="27">
        <f t="shared" si="12"/>
        <v>0</v>
      </c>
      <c r="I453" s="50">
        <v>1</v>
      </c>
      <c r="J453" s="50" t="s">
        <v>31</v>
      </c>
      <c r="K453" s="9"/>
      <c r="L453" s="44"/>
      <c r="M453" s="1"/>
      <c r="N453" s="1"/>
      <c r="O453" s="1"/>
      <c r="P453" s="1"/>
    </row>
    <row r="454" spans="1:16" s="23" customFormat="1">
      <c r="A454" s="46" t="s">
        <v>769</v>
      </c>
      <c r="B454" s="1" t="s">
        <v>770</v>
      </c>
      <c r="C454" s="1" t="s">
        <v>63</v>
      </c>
      <c r="D454" s="1" t="s">
        <v>774</v>
      </c>
      <c r="E454" s="76">
        <v>18238.259999999998</v>
      </c>
      <c r="F454" s="62">
        <f>'[1]Allocation 082720'!AF447</f>
        <v>18238.259999999998</v>
      </c>
      <c r="G454" s="47">
        <f t="shared" si="13"/>
        <v>0</v>
      </c>
      <c r="H454" s="27">
        <f t="shared" si="12"/>
        <v>0</v>
      </c>
      <c r="I454" s="50">
        <v>1</v>
      </c>
      <c r="J454" s="50">
        <v>1</v>
      </c>
      <c r="K454" s="9"/>
      <c r="L454" s="44"/>
      <c r="M454" s="1"/>
      <c r="N454" s="1"/>
      <c r="O454" s="1"/>
      <c r="P454" s="1"/>
    </row>
    <row r="455" spans="1:16" s="23" customFormat="1">
      <c r="A455" s="46" t="s">
        <v>769</v>
      </c>
      <c r="B455" s="1" t="s">
        <v>770</v>
      </c>
      <c r="C455" s="1" t="s">
        <v>367</v>
      </c>
      <c r="D455" s="1" t="s">
        <v>775</v>
      </c>
      <c r="E455" s="76">
        <v>20125.98</v>
      </c>
      <c r="F455" s="62">
        <f>'[1]Allocation 082720'!AF448</f>
        <v>20125.98</v>
      </c>
      <c r="G455" s="47">
        <f t="shared" si="13"/>
        <v>0</v>
      </c>
      <c r="H455" s="27">
        <f t="shared" si="12"/>
        <v>0</v>
      </c>
      <c r="I455" s="50">
        <v>1</v>
      </c>
      <c r="J455" s="50">
        <v>1</v>
      </c>
      <c r="K455" s="9"/>
      <c r="L455" s="44"/>
      <c r="M455" s="1"/>
      <c r="N455" s="1"/>
      <c r="O455" s="1"/>
      <c r="P455" s="1"/>
    </row>
    <row r="456" spans="1:16" s="23" customFormat="1">
      <c r="A456" s="46" t="s">
        <v>776</v>
      </c>
      <c r="B456" s="1" t="s">
        <v>777</v>
      </c>
      <c r="C456" s="1" t="s">
        <v>535</v>
      </c>
      <c r="D456" s="1" t="s">
        <v>778</v>
      </c>
      <c r="E456" s="76">
        <v>1461621.59</v>
      </c>
      <c r="F456" s="62">
        <f>'[1]Allocation 082720'!AF449</f>
        <v>1461629.83</v>
      </c>
      <c r="G456" s="47">
        <f t="shared" si="13"/>
        <v>8.2399999999906868</v>
      </c>
      <c r="H456" s="27">
        <f t="shared" si="12"/>
        <v>0</v>
      </c>
      <c r="I456" s="50" t="s">
        <v>31</v>
      </c>
      <c r="J456" s="50" t="s">
        <v>31</v>
      </c>
      <c r="K456" s="9"/>
      <c r="L456" s="44"/>
      <c r="M456" s="1"/>
      <c r="N456" s="1"/>
      <c r="O456" s="1"/>
      <c r="P456" s="1"/>
    </row>
    <row r="457" spans="1:16" s="23" customFormat="1">
      <c r="A457" s="46" t="s">
        <v>776</v>
      </c>
      <c r="B457" s="1" t="s">
        <v>777</v>
      </c>
      <c r="C457" s="1" t="s">
        <v>50</v>
      </c>
      <c r="D457" s="1" t="s">
        <v>779</v>
      </c>
      <c r="E457" s="76">
        <v>11498990.140000001</v>
      </c>
      <c r="F457" s="62">
        <f>'[1]Allocation 082720'!AF450</f>
        <v>11499048.189999999</v>
      </c>
      <c r="G457" s="47">
        <f t="shared" si="13"/>
        <v>58.049999998882413</v>
      </c>
      <c r="H457" s="27">
        <f t="shared" si="12"/>
        <v>0</v>
      </c>
      <c r="I457" s="50" t="s">
        <v>31</v>
      </c>
      <c r="J457" s="50" t="s">
        <v>31</v>
      </c>
      <c r="K457" s="9"/>
      <c r="L457" s="44"/>
      <c r="M457" s="1"/>
      <c r="N457" s="1"/>
      <c r="O457" s="1"/>
      <c r="P457" s="1"/>
    </row>
    <row r="458" spans="1:16" s="23" customFormat="1">
      <c r="A458" s="46" t="s">
        <v>776</v>
      </c>
      <c r="B458" s="1" t="s">
        <v>777</v>
      </c>
      <c r="C458" s="1" t="s">
        <v>81</v>
      </c>
      <c r="D458" s="1" t="s">
        <v>780</v>
      </c>
      <c r="E458" s="76">
        <v>3335561.02</v>
      </c>
      <c r="F458" s="62">
        <f>'[1]Allocation 082720'!AF451</f>
        <v>3335593.3</v>
      </c>
      <c r="G458" s="47">
        <f t="shared" si="13"/>
        <v>32.279999999795109</v>
      </c>
      <c r="H458" s="27">
        <f t="shared" ref="H458:H521" si="14">ROUND(G458/E458,4)</f>
        <v>0</v>
      </c>
      <c r="I458" s="50" t="s">
        <v>31</v>
      </c>
      <c r="J458" s="50" t="s">
        <v>31</v>
      </c>
      <c r="K458" s="9"/>
      <c r="L458" s="44"/>
      <c r="M458" s="1"/>
      <c r="N458" s="1"/>
      <c r="O458" s="1"/>
      <c r="P458" s="1"/>
    </row>
    <row r="459" spans="1:16" s="23" customFormat="1">
      <c r="A459" s="46" t="s">
        <v>776</v>
      </c>
      <c r="B459" s="1" t="s">
        <v>777</v>
      </c>
      <c r="C459" s="1" t="s">
        <v>103</v>
      </c>
      <c r="D459" s="1" t="s">
        <v>781</v>
      </c>
      <c r="E459" s="76">
        <v>2945276.61</v>
      </c>
      <c r="F459" s="62">
        <f>'[1]Allocation 082720'!AF452</f>
        <v>2945290.13</v>
      </c>
      <c r="G459" s="47">
        <f t="shared" ref="G459:G522" si="15">SUM(F459-E459)</f>
        <v>13.520000000018626</v>
      </c>
      <c r="H459" s="27">
        <f t="shared" si="14"/>
        <v>0</v>
      </c>
      <c r="I459" s="50" t="s">
        <v>31</v>
      </c>
      <c r="J459" s="50" t="s">
        <v>31</v>
      </c>
      <c r="K459" s="9"/>
      <c r="L459" s="44"/>
      <c r="M459" s="1"/>
      <c r="N459" s="1"/>
      <c r="O459" s="1"/>
      <c r="P459" s="1"/>
    </row>
    <row r="460" spans="1:16" s="23" customFormat="1">
      <c r="A460" s="46" t="s">
        <v>776</v>
      </c>
      <c r="B460" s="1" t="s">
        <v>777</v>
      </c>
      <c r="C460" s="1" t="s">
        <v>40</v>
      </c>
      <c r="D460" s="1" t="s">
        <v>782</v>
      </c>
      <c r="E460" s="76">
        <v>3407509.84</v>
      </c>
      <c r="F460" s="62">
        <f>'[1]Allocation 082720'!AF453</f>
        <v>3407536.36</v>
      </c>
      <c r="G460" s="47">
        <f t="shared" si="15"/>
        <v>26.520000000018626</v>
      </c>
      <c r="H460" s="27">
        <f t="shared" si="14"/>
        <v>0</v>
      </c>
      <c r="I460" s="50" t="s">
        <v>31</v>
      </c>
      <c r="J460" s="50" t="s">
        <v>31</v>
      </c>
      <c r="K460" s="9"/>
      <c r="L460" s="44"/>
      <c r="M460" s="1"/>
      <c r="N460" s="1"/>
      <c r="O460" s="1"/>
      <c r="P460" s="1"/>
    </row>
    <row r="461" spans="1:16" s="23" customFormat="1">
      <c r="A461" s="46" t="s">
        <v>776</v>
      </c>
      <c r="B461" s="1" t="s">
        <v>777</v>
      </c>
      <c r="C461" s="1" t="s">
        <v>106</v>
      </c>
      <c r="D461" s="1" t="s">
        <v>783</v>
      </c>
      <c r="E461" s="76">
        <v>4455148.0599999996</v>
      </c>
      <c r="F461" s="62">
        <f>'[1]Allocation 082720'!AF454</f>
        <v>4455168.04</v>
      </c>
      <c r="G461" s="47">
        <f t="shared" si="15"/>
        <v>19.980000000447035</v>
      </c>
      <c r="H461" s="27">
        <f t="shared" si="14"/>
        <v>0</v>
      </c>
      <c r="I461" s="50" t="s">
        <v>31</v>
      </c>
      <c r="J461" s="50" t="s">
        <v>31</v>
      </c>
      <c r="K461" s="9"/>
      <c r="L461" s="44"/>
      <c r="M461" s="1"/>
      <c r="N461" s="1"/>
      <c r="O461" s="1"/>
      <c r="P461" s="1"/>
    </row>
    <row r="462" spans="1:16" s="23" customFormat="1">
      <c r="A462" s="46" t="s">
        <v>776</v>
      </c>
      <c r="B462" s="1" t="s">
        <v>777</v>
      </c>
      <c r="C462" s="1" t="s">
        <v>83</v>
      </c>
      <c r="D462" s="1" t="s">
        <v>784</v>
      </c>
      <c r="E462" s="76">
        <v>4107473.76</v>
      </c>
      <c r="F462" s="62">
        <f>'[1]Allocation 082720'!AF455</f>
        <v>4107492.64</v>
      </c>
      <c r="G462" s="47">
        <f t="shared" si="15"/>
        <v>18.880000000353903</v>
      </c>
      <c r="H462" s="27">
        <f t="shared" si="14"/>
        <v>0</v>
      </c>
      <c r="I462" s="50" t="s">
        <v>31</v>
      </c>
      <c r="J462" s="50" t="s">
        <v>31</v>
      </c>
      <c r="K462" s="9"/>
      <c r="L462" s="44"/>
      <c r="M462" s="1"/>
      <c r="N462" s="1"/>
      <c r="O462" s="1"/>
      <c r="P462" s="1"/>
    </row>
    <row r="463" spans="1:16" s="23" customFormat="1">
      <c r="A463" s="46" t="s">
        <v>776</v>
      </c>
      <c r="B463" s="1" t="s">
        <v>777</v>
      </c>
      <c r="C463" s="1" t="s">
        <v>61</v>
      </c>
      <c r="D463" s="1" t="s">
        <v>785</v>
      </c>
      <c r="E463" s="76">
        <v>1970651.72</v>
      </c>
      <c r="F463" s="62">
        <f>'[1]Allocation 082720'!AF456</f>
        <v>1970659.69</v>
      </c>
      <c r="G463" s="47">
        <f t="shared" si="15"/>
        <v>7.9699999999720603</v>
      </c>
      <c r="H463" s="27">
        <f t="shared" si="14"/>
        <v>0</v>
      </c>
      <c r="I463" s="50" t="s">
        <v>31</v>
      </c>
      <c r="J463" s="50" t="s">
        <v>31</v>
      </c>
      <c r="K463" s="9"/>
      <c r="L463" s="44"/>
      <c r="M463" s="1"/>
      <c r="N463" s="1"/>
      <c r="O463" s="1"/>
      <c r="P463" s="1"/>
    </row>
    <row r="464" spans="1:16" s="23" customFormat="1">
      <c r="A464" s="46" t="s">
        <v>776</v>
      </c>
      <c r="B464" s="1" t="s">
        <v>777</v>
      </c>
      <c r="C464" s="1" t="s">
        <v>237</v>
      </c>
      <c r="D464" s="1" t="s">
        <v>786</v>
      </c>
      <c r="E464" s="76">
        <v>2133447</v>
      </c>
      <c r="F464" s="62">
        <f>'[1]Allocation 082720'!AF457</f>
        <v>2133467.9</v>
      </c>
      <c r="G464" s="47">
        <f t="shared" si="15"/>
        <v>20.899999999906868</v>
      </c>
      <c r="H464" s="27">
        <f t="shared" si="14"/>
        <v>0</v>
      </c>
      <c r="I464" s="50" t="s">
        <v>31</v>
      </c>
      <c r="J464" s="50" t="s">
        <v>31</v>
      </c>
      <c r="K464" s="9"/>
      <c r="L464" s="44"/>
      <c r="M464" s="1"/>
      <c r="N464" s="1"/>
      <c r="O464" s="1"/>
      <c r="P464" s="1"/>
    </row>
    <row r="465" spans="1:16" s="23" customFormat="1">
      <c r="A465" s="46" t="s">
        <v>787</v>
      </c>
      <c r="B465" s="1" t="s">
        <v>788</v>
      </c>
      <c r="C465" s="1" t="s">
        <v>789</v>
      </c>
      <c r="D465" s="1" t="s">
        <v>790</v>
      </c>
      <c r="E465" s="76">
        <v>1039262.85</v>
      </c>
      <c r="F465" s="62">
        <f>'[1]Allocation 082720'!AF458</f>
        <v>1039266.13</v>
      </c>
      <c r="G465" s="47">
        <f t="shared" si="15"/>
        <v>3.2800000000279397</v>
      </c>
      <c r="H465" s="27">
        <f t="shared" si="14"/>
        <v>0</v>
      </c>
      <c r="I465" s="50" t="s">
        <v>31</v>
      </c>
      <c r="J465" s="50" t="s">
        <v>31</v>
      </c>
      <c r="K465" s="9"/>
      <c r="L465" s="44"/>
      <c r="M465" s="1"/>
      <c r="N465" s="1"/>
      <c r="O465" s="1"/>
      <c r="P465" s="1"/>
    </row>
    <row r="466" spans="1:16" s="23" customFormat="1">
      <c r="A466" s="46" t="s">
        <v>787</v>
      </c>
      <c r="B466" s="1" t="s">
        <v>788</v>
      </c>
      <c r="C466" s="1" t="s">
        <v>50</v>
      </c>
      <c r="D466" s="1" t="s">
        <v>791</v>
      </c>
      <c r="E466" s="76">
        <v>6364282.8399999999</v>
      </c>
      <c r="F466" s="62">
        <f>'[1]Allocation 082720'!AF459</f>
        <v>6364309.9100000001</v>
      </c>
      <c r="G466" s="47">
        <f t="shared" si="15"/>
        <v>27.070000000298023</v>
      </c>
      <c r="H466" s="27">
        <f t="shared" si="14"/>
        <v>0</v>
      </c>
      <c r="I466" s="50" t="s">
        <v>31</v>
      </c>
      <c r="J466" s="50" t="s">
        <v>31</v>
      </c>
      <c r="K466" s="9"/>
      <c r="L466" s="44"/>
      <c r="M466" s="1"/>
      <c r="N466" s="1"/>
      <c r="O466" s="1"/>
      <c r="P466" s="1"/>
    </row>
    <row r="467" spans="1:16" s="23" customFormat="1">
      <c r="A467" s="46" t="s">
        <v>787</v>
      </c>
      <c r="B467" s="1" t="s">
        <v>788</v>
      </c>
      <c r="C467" s="1" t="s">
        <v>81</v>
      </c>
      <c r="D467" s="1" t="s">
        <v>792</v>
      </c>
      <c r="E467" s="76">
        <v>2638865.84</v>
      </c>
      <c r="F467" s="62">
        <f>'[1]Allocation 082720'!AF460</f>
        <v>2638876.7000000002</v>
      </c>
      <c r="G467" s="47">
        <f t="shared" si="15"/>
        <v>10.860000000335276</v>
      </c>
      <c r="H467" s="27">
        <f t="shared" si="14"/>
        <v>0</v>
      </c>
      <c r="I467" s="50" t="s">
        <v>31</v>
      </c>
      <c r="J467" s="50" t="s">
        <v>31</v>
      </c>
      <c r="K467" s="9"/>
      <c r="L467" s="44"/>
      <c r="M467" s="1"/>
      <c r="N467" s="1"/>
      <c r="O467" s="1"/>
      <c r="P467" s="1"/>
    </row>
    <row r="468" spans="1:16" s="23" customFormat="1">
      <c r="A468" s="46" t="s">
        <v>787</v>
      </c>
      <c r="B468" s="1" t="s">
        <v>788</v>
      </c>
      <c r="C468" s="1" t="s">
        <v>103</v>
      </c>
      <c r="D468" s="1" t="s">
        <v>793</v>
      </c>
      <c r="E468" s="76">
        <v>895229.63</v>
      </c>
      <c r="F468" s="62">
        <f>'[1]Allocation 082720'!AF461</f>
        <v>895233.9</v>
      </c>
      <c r="G468" s="47">
        <f t="shared" si="15"/>
        <v>4.2700000000186265</v>
      </c>
      <c r="H468" s="27">
        <f t="shared" si="14"/>
        <v>0</v>
      </c>
      <c r="I468" s="50" t="s">
        <v>31</v>
      </c>
      <c r="J468" s="50" t="s">
        <v>31</v>
      </c>
      <c r="K468" s="9"/>
      <c r="L468" s="44"/>
      <c r="M468" s="1"/>
      <c r="N468" s="1"/>
      <c r="O468" s="1"/>
      <c r="P468" s="1"/>
    </row>
    <row r="469" spans="1:16" s="23" customFormat="1">
      <c r="A469" s="46" t="s">
        <v>787</v>
      </c>
      <c r="B469" s="1" t="s">
        <v>788</v>
      </c>
      <c r="C469" s="1" t="s">
        <v>40</v>
      </c>
      <c r="D469" s="1" t="s">
        <v>794</v>
      </c>
      <c r="E469" s="76">
        <v>1345847.22</v>
      </c>
      <c r="F469" s="62">
        <f>'[1]Allocation 082720'!AF462</f>
        <v>1345857.49</v>
      </c>
      <c r="G469" s="47">
        <f t="shared" si="15"/>
        <v>10.270000000018626</v>
      </c>
      <c r="H469" s="27">
        <f t="shared" si="14"/>
        <v>0</v>
      </c>
      <c r="I469" s="50" t="s">
        <v>31</v>
      </c>
      <c r="J469" s="50" t="s">
        <v>31</v>
      </c>
      <c r="K469" s="9"/>
      <c r="L469" s="44"/>
      <c r="M469" s="1"/>
      <c r="N469" s="1"/>
      <c r="O469" s="1"/>
      <c r="P469" s="1"/>
    </row>
    <row r="470" spans="1:16" s="23" customFormat="1">
      <c r="A470" s="46" t="s">
        <v>787</v>
      </c>
      <c r="B470" s="1" t="s">
        <v>788</v>
      </c>
      <c r="C470" s="1" t="s">
        <v>83</v>
      </c>
      <c r="D470" s="1" t="s">
        <v>795</v>
      </c>
      <c r="E470" s="76">
        <v>1215060.73</v>
      </c>
      <c r="F470" s="62">
        <f>'[1]Allocation 082720'!AF463</f>
        <v>1215065.74</v>
      </c>
      <c r="G470" s="47">
        <f t="shared" si="15"/>
        <v>5.0100000000093132</v>
      </c>
      <c r="H470" s="27">
        <f t="shared" si="14"/>
        <v>0</v>
      </c>
      <c r="I470" s="50" t="s">
        <v>31</v>
      </c>
      <c r="J470" s="50" t="s">
        <v>31</v>
      </c>
      <c r="K470" s="9"/>
      <c r="L470" s="44"/>
      <c r="M470" s="1"/>
      <c r="N470" s="1"/>
      <c r="O470" s="1"/>
      <c r="P470" s="1"/>
    </row>
    <row r="471" spans="1:16" s="23" customFormat="1">
      <c r="A471" s="46" t="s">
        <v>787</v>
      </c>
      <c r="B471" s="1" t="s">
        <v>788</v>
      </c>
      <c r="C471" s="1" t="s">
        <v>61</v>
      </c>
      <c r="D471" s="1" t="s">
        <v>796</v>
      </c>
      <c r="E471" s="76">
        <v>1323237.8500000001</v>
      </c>
      <c r="F471" s="62">
        <f>'[1]Allocation 082720'!AF464</f>
        <v>1323243.17</v>
      </c>
      <c r="G471" s="47">
        <f t="shared" si="15"/>
        <v>5.3199999998323619</v>
      </c>
      <c r="H471" s="27">
        <f t="shared" si="14"/>
        <v>0</v>
      </c>
      <c r="I471" s="50" t="s">
        <v>31</v>
      </c>
      <c r="J471" s="50" t="s">
        <v>31</v>
      </c>
      <c r="K471" s="9"/>
      <c r="L471" s="44"/>
      <c r="M471" s="1"/>
      <c r="N471" s="1"/>
      <c r="O471" s="1"/>
      <c r="P471" s="1"/>
    </row>
    <row r="472" spans="1:16" s="23" customFormat="1">
      <c r="A472" s="46" t="s">
        <v>787</v>
      </c>
      <c r="B472" s="1" t="s">
        <v>788</v>
      </c>
      <c r="C472" s="1" t="s">
        <v>208</v>
      </c>
      <c r="D472" s="1" t="s">
        <v>797</v>
      </c>
      <c r="E472" s="76">
        <v>1005410.41</v>
      </c>
      <c r="F472" s="62">
        <f>'[1]Allocation 082720'!AF465</f>
        <v>1005414.53</v>
      </c>
      <c r="G472" s="47">
        <f t="shared" si="15"/>
        <v>4.1199999999953434</v>
      </c>
      <c r="H472" s="27">
        <f t="shared" si="14"/>
        <v>0</v>
      </c>
      <c r="I472" s="50" t="s">
        <v>31</v>
      </c>
      <c r="J472" s="50" t="s">
        <v>31</v>
      </c>
      <c r="K472" s="9"/>
      <c r="L472" s="44"/>
      <c r="M472" s="1"/>
      <c r="N472" s="1"/>
      <c r="O472" s="1"/>
      <c r="P472" s="1"/>
    </row>
    <row r="473" spans="1:16" s="23" customFormat="1">
      <c r="A473" s="46" t="s">
        <v>787</v>
      </c>
      <c r="B473" s="1" t="s">
        <v>788</v>
      </c>
      <c r="C473" s="1" t="s">
        <v>392</v>
      </c>
      <c r="D473" s="1" t="s">
        <v>798</v>
      </c>
      <c r="E473" s="76">
        <v>1311054.54</v>
      </c>
      <c r="F473" s="62">
        <f>'[1]Allocation 082720'!AF466</f>
        <v>1311061.1499999999</v>
      </c>
      <c r="G473" s="47">
        <f t="shared" si="15"/>
        <v>6.6099999998696148</v>
      </c>
      <c r="H473" s="27">
        <f t="shared" si="14"/>
        <v>0</v>
      </c>
      <c r="I473" s="50" t="s">
        <v>31</v>
      </c>
      <c r="J473" s="50" t="s">
        <v>31</v>
      </c>
      <c r="K473" s="9"/>
      <c r="L473" s="44"/>
      <c r="M473" s="1"/>
      <c r="N473" s="1"/>
      <c r="O473" s="1"/>
      <c r="P473" s="1"/>
    </row>
    <row r="474" spans="1:16" s="23" customFormat="1">
      <c r="A474" s="46" t="s">
        <v>787</v>
      </c>
      <c r="B474" s="1" t="s">
        <v>788</v>
      </c>
      <c r="C474" s="1" t="s">
        <v>63</v>
      </c>
      <c r="D474" s="1" t="s">
        <v>799</v>
      </c>
      <c r="E474" s="76">
        <v>304684.64</v>
      </c>
      <c r="F474" s="62">
        <f>'[1]Allocation 082720'!AF467</f>
        <v>304688.99</v>
      </c>
      <c r="G474" s="47">
        <f t="shared" si="15"/>
        <v>4.3499999999767169</v>
      </c>
      <c r="H474" s="27">
        <f t="shared" si="14"/>
        <v>0</v>
      </c>
      <c r="I474" s="50" t="s">
        <v>31</v>
      </c>
      <c r="J474" s="50" t="s">
        <v>31</v>
      </c>
      <c r="K474" s="9"/>
      <c r="L474" s="44"/>
      <c r="M474" s="1"/>
      <c r="N474" s="1"/>
      <c r="O474" s="1"/>
      <c r="P474" s="1"/>
    </row>
    <row r="475" spans="1:16" s="23" customFormat="1">
      <c r="A475" s="46" t="s">
        <v>800</v>
      </c>
      <c r="B475" s="1" t="s">
        <v>801</v>
      </c>
      <c r="C475" s="1" t="s">
        <v>252</v>
      </c>
      <c r="D475" s="1" t="s">
        <v>802</v>
      </c>
      <c r="E475" s="76">
        <v>1611685.67</v>
      </c>
      <c r="F475" s="62">
        <f>'[1]Allocation 082720'!AF468</f>
        <v>1611691.48</v>
      </c>
      <c r="G475" s="47">
        <f t="shared" si="15"/>
        <v>5.8100000000558794</v>
      </c>
      <c r="H475" s="27">
        <f t="shared" si="14"/>
        <v>0</v>
      </c>
      <c r="I475" s="50" t="s">
        <v>31</v>
      </c>
      <c r="J475" s="50" t="s">
        <v>31</v>
      </c>
      <c r="K475" s="9"/>
      <c r="L475" s="44"/>
      <c r="M475" s="1"/>
      <c r="N475" s="1"/>
      <c r="O475" s="1"/>
      <c r="P475" s="1"/>
    </row>
    <row r="476" spans="1:16" s="23" customFormat="1">
      <c r="A476" s="46" t="s">
        <v>800</v>
      </c>
      <c r="B476" s="1" t="s">
        <v>801</v>
      </c>
      <c r="C476" s="1" t="s">
        <v>267</v>
      </c>
      <c r="D476" s="1" t="s">
        <v>803</v>
      </c>
      <c r="E476" s="76">
        <v>607491.36</v>
      </c>
      <c r="F476" s="62">
        <f>'[1]Allocation 082720'!AF469</f>
        <v>607493.59</v>
      </c>
      <c r="G476" s="47">
        <f t="shared" si="15"/>
        <v>2.2299999999813735</v>
      </c>
      <c r="H476" s="27">
        <f t="shared" si="14"/>
        <v>0</v>
      </c>
      <c r="I476" s="50" t="s">
        <v>31</v>
      </c>
      <c r="J476" s="50" t="s">
        <v>31</v>
      </c>
      <c r="K476" s="9"/>
      <c r="L476" s="44"/>
      <c r="M476" s="1"/>
      <c r="N476" s="1"/>
      <c r="O476" s="1"/>
      <c r="P476" s="1"/>
    </row>
    <row r="477" spans="1:16" s="23" customFormat="1">
      <c r="A477" s="46" t="s">
        <v>800</v>
      </c>
      <c r="B477" s="1" t="s">
        <v>801</v>
      </c>
      <c r="C477" s="1" t="s">
        <v>804</v>
      </c>
      <c r="D477" s="1" t="s">
        <v>805</v>
      </c>
      <c r="E477" s="76">
        <v>2090763.62</v>
      </c>
      <c r="F477" s="62">
        <f>'[1]Allocation 082720'!AF470</f>
        <v>2090770.43</v>
      </c>
      <c r="G477" s="47">
        <f t="shared" si="15"/>
        <v>6.8099999998230487</v>
      </c>
      <c r="H477" s="27">
        <f t="shared" si="14"/>
        <v>0</v>
      </c>
      <c r="I477" s="50" t="s">
        <v>31</v>
      </c>
      <c r="J477" s="50" t="s">
        <v>31</v>
      </c>
      <c r="K477" s="9"/>
      <c r="L477" s="44"/>
      <c r="M477" s="1"/>
      <c r="N477" s="1"/>
      <c r="O477" s="1"/>
      <c r="P477" s="1"/>
    </row>
    <row r="478" spans="1:16" s="23" customFormat="1">
      <c r="A478" s="46" t="s">
        <v>800</v>
      </c>
      <c r="B478" s="1" t="s">
        <v>801</v>
      </c>
      <c r="C478" s="1" t="s">
        <v>419</v>
      </c>
      <c r="D478" s="1" t="s">
        <v>806</v>
      </c>
      <c r="E478" s="76">
        <v>901851.97</v>
      </c>
      <c r="F478" s="62">
        <f>'[1]Allocation 082720'!AF471</f>
        <v>901854.92</v>
      </c>
      <c r="G478" s="47">
        <f t="shared" si="15"/>
        <v>2.9500000000698492</v>
      </c>
      <c r="H478" s="27">
        <f t="shared" si="14"/>
        <v>0</v>
      </c>
      <c r="I478" s="50" t="s">
        <v>31</v>
      </c>
      <c r="J478" s="50" t="s">
        <v>31</v>
      </c>
      <c r="K478" s="9"/>
      <c r="L478" s="44"/>
      <c r="M478" s="1"/>
      <c r="N478" s="1"/>
      <c r="O478" s="1"/>
      <c r="P478" s="1"/>
    </row>
    <row r="479" spans="1:16" s="23" customFormat="1">
      <c r="A479" s="46" t="s">
        <v>800</v>
      </c>
      <c r="B479" s="1" t="s">
        <v>801</v>
      </c>
      <c r="C479" s="1" t="s">
        <v>807</v>
      </c>
      <c r="D479" s="1" t="s">
        <v>808</v>
      </c>
      <c r="E479" s="76">
        <v>1872563.91</v>
      </c>
      <c r="F479" s="62">
        <f>'[1]Allocation 082720'!AF472</f>
        <v>1872569.63</v>
      </c>
      <c r="G479" s="47">
        <f t="shared" si="15"/>
        <v>5.7199999999720603</v>
      </c>
      <c r="H479" s="27">
        <f t="shared" si="14"/>
        <v>0</v>
      </c>
      <c r="I479" s="50" t="s">
        <v>31</v>
      </c>
      <c r="J479" s="50" t="s">
        <v>31</v>
      </c>
      <c r="K479" s="9"/>
      <c r="L479" s="44"/>
      <c r="M479" s="1"/>
      <c r="N479" s="1"/>
      <c r="O479" s="1"/>
      <c r="P479" s="1"/>
    </row>
    <row r="480" spans="1:16" s="23" customFormat="1">
      <c r="A480" s="46" t="s">
        <v>800</v>
      </c>
      <c r="B480" s="1" t="s">
        <v>801</v>
      </c>
      <c r="C480" s="1" t="s">
        <v>50</v>
      </c>
      <c r="D480" s="1" t="s">
        <v>809</v>
      </c>
      <c r="E480" s="76">
        <v>7365059.7199999997</v>
      </c>
      <c r="F480" s="62">
        <f>'[1]Allocation 082720'!AF473</f>
        <v>7365090.6699999999</v>
      </c>
      <c r="G480" s="47">
        <f t="shared" si="15"/>
        <v>30.950000000186265</v>
      </c>
      <c r="H480" s="27">
        <f t="shared" si="14"/>
        <v>0</v>
      </c>
      <c r="I480" s="50" t="s">
        <v>31</v>
      </c>
      <c r="J480" s="50" t="s">
        <v>31</v>
      </c>
      <c r="K480" s="9"/>
      <c r="L480" s="44"/>
      <c r="M480" s="1"/>
      <c r="N480" s="1"/>
      <c r="O480" s="1"/>
      <c r="P480" s="1"/>
    </row>
    <row r="481" spans="1:16" s="23" customFormat="1">
      <c r="A481" s="46" t="s">
        <v>800</v>
      </c>
      <c r="B481" s="1" t="s">
        <v>801</v>
      </c>
      <c r="C481" s="1" t="s">
        <v>81</v>
      </c>
      <c r="D481" s="1" t="s">
        <v>810</v>
      </c>
      <c r="E481" s="76">
        <v>3484465.86</v>
      </c>
      <c r="F481" s="62">
        <f>'[1]Allocation 082720'!AF474</f>
        <v>3484479.91</v>
      </c>
      <c r="G481" s="47">
        <f t="shared" si="15"/>
        <v>14.050000000279397</v>
      </c>
      <c r="H481" s="27">
        <f t="shared" si="14"/>
        <v>0</v>
      </c>
      <c r="I481" s="50" t="s">
        <v>31</v>
      </c>
      <c r="J481" s="50" t="s">
        <v>31</v>
      </c>
      <c r="K481" s="9"/>
      <c r="L481" s="44"/>
      <c r="M481" s="1"/>
      <c r="N481" s="1"/>
      <c r="O481" s="1"/>
      <c r="P481" s="1"/>
    </row>
    <row r="482" spans="1:16" s="23" customFormat="1">
      <c r="A482" s="46" t="s">
        <v>800</v>
      </c>
      <c r="B482" s="1" t="s">
        <v>801</v>
      </c>
      <c r="C482" s="1" t="s">
        <v>103</v>
      </c>
      <c r="D482" s="1" t="s">
        <v>811</v>
      </c>
      <c r="E482" s="76">
        <v>6130736.3099999996</v>
      </c>
      <c r="F482" s="62">
        <f>'[1]Allocation 082720'!AF475</f>
        <v>6130759.6600000001</v>
      </c>
      <c r="G482" s="47">
        <f t="shared" si="15"/>
        <v>23.350000000558794</v>
      </c>
      <c r="H482" s="27">
        <f t="shared" si="14"/>
        <v>0</v>
      </c>
      <c r="I482" s="50" t="s">
        <v>31</v>
      </c>
      <c r="J482" s="50" t="s">
        <v>31</v>
      </c>
      <c r="K482" s="9"/>
      <c r="L482" s="44"/>
      <c r="M482" s="1"/>
      <c r="N482" s="1"/>
      <c r="O482" s="1"/>
      <c r="P482" s="1"/>
    </row>
    <row r="483" spans="1:16" s="23" customFormat="1">
      <c r="A483" s="46" t="s">
        <v>800</v>
      </c>
      <c r="B483" s="1" t="s">
        <v>801</v>
      </c>
      <c r="C483" s="1" t="s">
        <v>40</v>
      </c>
      <c r="D483" s="1" t="s">
        <v>812</v>
      </c>
      <c r="E483" s="76">
        <v>2127972.02</v>
      </c>
      <c r="F483" s="62">
        <f>'[1]Allocation 082720'!AF476</f>
        <v>2127979.4500000002</v>
      </c>
      <c r="G483" s="47">
        <f t="shared" si="15"/>
        <v>7.4300000001676381</v>
      </c>
      <c r="H483" s="27">
        <f t="shared" si="14"/>
        <v>0</v>
      </c>
      <c r="I483" s="50" t="s">
        <v>31</v>
      </c>
      <c r="J483" s="50" t="s">
        <v>31</v>
      </c>
      <c r="K483" s="9"/>
      <c r="L483" s="44"/>
      <c r="M483" s="1"/>
      <c r="N483" s="1"/>
      <c r="O483" s="1"/>
      <c r="P483" s="1"/>
    </row>
    <row r="484" spans="1:16" s="23" customFormat="1">
      <c r="A484" s="46" t="s">
        <v>800</v>
      </c>
      <c r="B484" s="1" t="s">
        <v>801</v>
      </c>
      <c r="C484" s="1" t="s">
        <v>106</v>
      </c>
      <c r="D484" s="1" t="s">
        <v>813</v>
      </c>
      <c r="E484" s="76">
        <v>3980191.31</v>
      </c>
      <c r="F484" s="62">
        <f>'[1]Allocation 082720'!AF477</f>
        <v>3980207.06</v>
      </c>
      <c r="G484" s="47">
        <f t="shared" si="15"/>
        <v>15.75</v>
      </c>
      <c r="H484" s="27">
        <f t="shared" si="14"/>
        <v>0</v>
      </c>
      <c r="I484" s="50" t="s">
        <v>31</v>
      </c>
      <c r="J484" s="50" t="s">
        <v>31</v>
      </c>
      <c r="K484" s="9"/>
      <c r="L484" s="44"/>
      <c r="M484" s="1"/>
      <c r="N484" s="1"/>
      <c r="O484" s="1"/>
      <c r="P484" s="1"/>
    </row>
    <row r="485" spans="1:16" s="23" customFormat="1">
      <c r="A485" s="46" t="s">
        <v>800</v>
      </c>
      <c r="B485" s="1" t="s">
        <v>801</v>
      </c>
      <c r="C485" s="1" t="s">
        <v>83</v>
      </c>
      <c r="D485" s="1" t="s">
        <v>814</v>
      </c>
      <c r="E485" s="76">
        <v>1932027.79</v>
      </c>
      <c r="F485" s="62">
        <f>'[1]Allocation 082720'!AF478</f>
        <v>1932036.47</v>
      </c>
      <c r="G485" s="47">
        <f t="shared" si="15"/>
        <v>8.6799999999348074</v>
      </c>
      <c r="H485" s="27">
        <f t="shared" si="14"/>
        <v>0</v>
      </c>
      <c r="I485" s="50" t="s">
        <v>31</v>
      </c>
      <c r="J485" s="50" t="s">
        <v>31</v>
      </c>
      <c r="K485" s="9"/>
      <c r="L485" s="44"/>
      <c r="M485" s="1"/>
      <c r="N485" s="1"/>
      <c r="O485" s="1"/>
      <c r="P485" s="1"/>
    </row>
    <row r="486" spans="1:16" s="23" customFormat="1">
      <c r="A486" s="46" t="s">
        <v>800</v>
      </c>
      <c r="B486" s="1" t="s">
        <v>801</v>
      </c>
      <c r="C486" s="1" t="s">
        <v>61</v>
      </c>
      <c r="D486" s="1" t="s">
        <v>815</v>
      </c>
      <c r="E486" s="76">
        <v>2057061.3</v>
      </c>
      <c r="F486" s="62">
        <f>'[1]Allocation 082720'!AF479</f>
        <v>2057069.04</v>
      </c>
      <c r="G486" s="47">
        <f t="shared" si="15"/>
        <v>7.7399999999906868</v>
      </c>
      <c r="H486" s="27">
        <f t="shared" si="14"/>
        <v>0</v>
      </c>
      <c r="I486" s="50" t="s">
        <v>31</v>
      </c>
      <c r="J486" s="50" t="s">
        <v>31</v>
      </c>
      <c r="K486" s="9"/>
      <c r="L486" s="44"/>
      <c r="M486" s="1"/>
      <c r="N486" s="1"/>
      <c r="O486" s="1"/>
      <c r="P486" s="1"/>
    </row>
    <row r="487" spans="1:16" s="23" customFormat="1">
      <c r="A487" s="46" t="s">
        <v>816</v>
      </c>
      <c r="B487" s="1" t="s">
        <v>817</v>
      </c>
      <c r="C487" s="1" t="s">
        <v>818</v>
      </c>
      <c r="D487" s="1" t="s">
        <v>819</v>
      </c>
      <c r="E487" s="76">
        <v>568769.86</v>
      </c>
      <c r="F487" s="62">
        <f>'[1]Allocation 082720'!AF480</f>
        <v>568772.22</v>
      </c>
      <c r="G487" s="47">
        <f t="shared" si="15"/>
        <v>2.3599999999860302</v>
      </c>
      <c r="H487" s="27">
        <f t="shared" si="14"/>
        <v>0</v>
      </c>
      <c r="I487" s="50" t="s">
        <v>31</v>
      </c>
      <c r="J487" s="50" t="s">
        <v>31</v>
      </c>
      <c r="K487" s="9"/>
      <c r="L487" s="44"/>
      <c r="M487" s="1"/>
      <c r="N487" s="1"/>
      <c r="O487" s="1"/>
      <c r="P487" s="1"/>
    </row>
    <row r="488" spans="1:16" s="23" customFormat="1">
      <c r="A488" s="46" t="s">
        <v>816</v>
      </c>
      <c r="B488" s="1" t="s">
        <v>817</v>
      </c>
      <c r="C488" s="1" t="s">
        <v>50</v>
      </c>
      <c r="D488" s="1" t="s">
        <v>820</v>
      </c>
      <c r="E488" s="76">
        <v>8951066.5800000001</v>
      </c>
      <c r="F488" s="62">
        <f>'[1]Allocation 082720'!AF481</f>
        <v>8951121</v>
      </c>
      <c r="G488" s="47">
        <f t="shared" si="15"/>
        <v>54.419999999925494</v>
      </c>
      <c r="H488" s="27">
        <f t="shared" si="14"/>
        <v>0</v>
      </c>
      <c r="I488" s="50" t="s">
        <v>31</v>
      </c>
      <c r="J488" s="50" t="s">
        <v>31</v>
      </c>
      <c r="K488" s="9"/>
      <c r="L488" s="44"/>
      <c r="M488" s="1"/>
      <c r="N488" s="1"/>
      <c r="O488" s="1"/>
      <c r="P488" s="1"/>
    </row>
    <row r="489" spans="1:16" s="23" customFormat="1">
      <c r="A489" s="46" t="s">
        <v>816</v>
      </c>
      <c r="B489" s="1" t="s">
        <v>817</v>
      </c>
      <c r="C489" s="1" t="s">
        <v>81</v>
      </c>
      <c r="D489" s="1" t="s">
        <v>821</v>
      </c>
      <c r="E489" s="76">
        <v>2671226.71</v>
      </c>
      <c r="F489" s="62">
        <f>'[1]Allocation 082720'!AF482</f>
        <v>2671241.83</v>
      </c>
      <c r="G489" s="47">
        <f t="shared" si="15"/>
        <v>15.120000000111759</v>
      </c>
      <c r="H489" s="27">
        <f t="shared" si="14"/>
        <v>0</v>
      </c>
      <c r="I489" s="50" t="s">
        <v>31</v>
      </c>
      <c r="J489" s="50" t="s">
        <v>31</v>
      </c>
      <c r="K489" s="9"/>
      <c r="L489" s="44"/>
      <c r="M489" s="1"/>
      <c r="N489" s="1"/>
      <c r="O489" s="1"/>
      <c r="P489" s="1"/>
    </row>
    <row r="490" spans="1:16" s="23" customFormat="1">
      <c r="A490" s="46" t="s">
        <v>816</v>
      </c>
      <c r="B490" s="1" t="s">
        <v>817</v>
      </c>
      <c r="C490" s="1" t="s">
        <v>103</v>
      </c>
      <c r="D490" s="1" t="s">
        <v>822</v>
      </c>
      <c r="E490" s="76">
        <v>4465173.58</v>
      </c>
      <c r="F490" s="62">
        <f>'[1]Allocation 082720'!AF483</f>
        <v>4465196.1399999997</v>
      </c>
      <c r="G490" s="47">
        <f t="shared" si="15"/>
        <v>22.559999999590218</v>
      </c>
      <c r="H490" s="27">
        <f t="shared" si="14"/>
        <v>0</v>
      </c>
      <c r="I490" s="50" t="s">
        <v>31</v>
      </c>
      <c r="J490" s="50" t="s">
        <v>31</v>
      </c>
      <c r="K490" s="9"/>
      <c r="L490" s="44"/>
      <c r="M490" s="1"/>
      <c r="N490" s="1"/>
      <c r="O490" s="1"/>
      <c r="P490" s="1"/>
    </row>
    <row r="491" spans="1:16" s="23" customFormat="1">
      <c r="A491" s="46" t="s">
        <v>816</v>
      </c>
      <c r="B491" s="1" t="s">
        <v>817</v>
      </c>
      <c r="C491" s="1" t="s">
        <v>63</v>
      </c>
      <c r="D491" s="1" t="s">
        <v>823</v>
      </c>
      <c r="E491" s="76">
        <v>586084.06000000006</v>
      </c>
      <c r="F491" s="62">
        <f>'[1]Allocation 082720'!AF484</f>
        <v>586084.06000000006</v>
      </c>
      <c r="G491" s="47">
        <f t="shared" si="15"/>
        <v>0</v>
      </c>
      <c r="H491" s="27">
        <f t="shared" si="14"/>
        <v>0</v>
      </c>
      <c r="I491" s="50">
        <v>1</v>
      </c>
      <c r="J491" s="50" t="s">
        <v>31</v>
      </c>
      <c r="K491" s="9"/>
      <c r="L491" s="44"/>
      <c r="M491" s="1"/>
      <c r="N491" s="1"/>
      <c r="O491" s="1"/>
      <c r="P491" s="1"/>
    </row>
    <row r="492" spans="1:16" s="23" customFormat="1">
      <c r="A492" s="46" t="s">
        <v>816</v>
      </c>
      <c r="B492" s="1" t="s">
        <v>817</v>
      </c>
      <c r="C492" s="1" t="s">
        <v>162</v>
      </c>
      <c r="D492" s="1" t="s">
        <v>824</v>
      </c>
      <c r="E492" s="76">
        <v>1607077.97</v>
      </c>
      <c r="F492" s="62">
        <f>'[1]Allocation 082720'!AF485</f>
        <v>1607085.97</v>
      </c>
      <c r="G492" s="47">
        <f t="shared" si="15"/>
        <v>8</v>
      </c>
      <c r="H492" s="27">
        <f t="shared" si="14"/>
        <v>0</v>
      </c>
      <c r="I492" s="50" t="s">
        <v>31</v>
      </c>
      <c r="J492" s="50" t="s">
        <v>31</v>
      </c>
      <c r="K492" s="9"/>
      <c r="L492" s="44"/>
      <c r="M492" s="1"/>
      <c r="N492" s="1"/>
      <c r="O492" s="1"/>
      <c r="P492" s="1"/>
    </row>
    <row r="493" spans="1:16" s="23" customFormat="1">
      <c r="A493" s="46" t="s">
        <v>816</v>
      </c>
      <c r="B493" s="1" t="s">
        <v>817</v>
      </c>
      <c r="C493" s="1" t="s">
        <v>149</v>
      </c>
      <c r="D493" s="1" t="s">
        <v>825</v>
      </c>
      <c r="E493" s="76">
        <v>1266687.9099999999</v>
      </c>
      <c r="F493" s="62">
        <f>'[1]Allocation 082720'!AF486</f>
        <v>1266694.55</v>
      </c>
      <c r="G493" s="47">
        <f t="shared" si="15"/>
        <v>6.6400000001303852</v>
      </c>
      <c r="H493" s="27">
        <f t="shared" si="14"/>
        <v>0</v>
      </c>
      <c r="I493" s="50" t="s">
        <v>31</v>
      </c>
      <c r="J493" s="50" t="s">
        <v>31</v>
      </c>
      <c r="K493" s="9"/>
      <c r="L493" s="44"/>
      <c r="M493" s="1"/>
      <c r="N493" s="1"/>
      <c r="O493" s="1"/>
      <c r="P493" s="1"/>
    </row>
    <row r="494" spans="1:16" s="23" customFormat="1">
      <c r="A494" s="46" t="s">
        <v>816</v>
      </c>
      <c r="B494" s="1" t="s">
        <v>817</v>
      </c>
      <c r="C494" s="1" t="s">
        <v>93</v>
      </c>
      <c r="D494" s="1" t="s">
        <v>826</v>
      </c>
      <c r="E494" s="76">
        <v>35447.06</v>
      </c>
      <c r="F494" s="62">
        <f>'[1]Allocation 082720'!AF487</f>
        <v>35447.06</v>
      </c>
      <c r="G494" s="47">
        <f t="shared" si="15"/>
        <v>0</v>
      </c>
      <c r="H494" s="27">
        <f t="shared" si="14"/>
        <v>0</v>
      </c>
      <c r="I494" s="50">
        <v>1</v>
      </c>
      <c r="J494" s="50">
        <v>1</v>
      </c>
      <c r="K494" s="9"/>
      <c r="L494" s="44"/>
      <c r="M494" s="1"/>
      <c r="N494" s="1"/>
      <c r="O494" s="1"/>
      <c r="P494" s="1"/>
    </row>
    <row r="495" spans="1:16" s="23" customFormat="1">
      <c r="A495" s="46" t="s">
        <v>827</v>
      </c>
      <c r="B495" s="1" t="s">
        <v>828</v>
      </c>
      <c r="C495" s="1" t="s">
        <v>535</v>
      </c>
      <c r="D495" s="1" t="s">
        <v>829</v>
      </c>
      <c r="E495" s="76">
        <v>6667.61</v>
      </c>
      <c r="F495" s="62">
        <f>'[1]Allocation 082720'!AF488</f>
        <v>6668.58</v>
      </c>
      <c r="G495" s="47">
        <f t="shared" si="15"/>
        <v>0.97000000000025466</v>
      </c>
      <c r="H495" s="27">
        <f t="shared" si="14"/>
        <v>1E-4</v>
      </c>
      <c r="I495" s="50" t="s">
        <v>31</v>
      </c>
      <c r="J495" s="50" t="s">
        <v>31</v>
      </c>
      <c r="K495" s="9"/>
      <c r="L495" s="44"/>
      <c r="M495" s="1"/>
      <c r="N495" s="1"/>
      <c r="O495" s="1"/>
      <c r="P495" s="1"/>
    </row>
    <row r="496" spans="1:16" s="23" customFormat="1">
      <c r="A496" s="46" t="s">
        <v>827</v>
      </c>
      <c r="B496" s="1" t="s">
        <v>828</v>
      </c>
      <c r="C496" s="1" t="s">
        <v>830</v>
      </c>
      <c r="D496" s="1" t="s">
        <v>831</v>
      </c>
      <c r="E496" s="76">
        <v>47349.27</v>
      </c>
      <c r="F496" s="62">
        <f>'[1]Allocation 082720'!AF489</f>
        <v>47349.27</v>
      </c>
      <c r="G496" s="47">
        <f t="shared" si="15"/>
        <v>0</v>
      </c>
      <c r="H496" s="27">
        <f t="shared" si="14"/>
        <v>0</v>
      </c>
      <c r="I496" s="50">
        <v>1</v>
      </c>
      <c r="J496" s="50">
        <v>1</v>
      </c>
      <c r="K496" s="9"/>
      <c r="L496" s="44"/>
      <c r="M496" s="1"/>
      <c r="N496" s="1"/>
      <c r="O496" s="1"/>
      <c r="P496" s="1"/>
    </row>
    <row r="497" spans="1:16" s="23" customFormat="1">
      <c r="A497" s="46" t="s">
        <v>827</v>
      </c>
      <c r="B497" s="1" t="s">
        <v>828</v>
      </c>
      <c r="C497" s="1" t="s">
        <v>50</v>
      </c>
      <c r="D497" s="1" t="s">
        <v>832</v>
      </c>
      <c r="E497" s="76">
        <v>162362.01</v>
      </c>
      <c r="F497" s="62">
        <f>'[1]Allocation 082720'!AF490</f>
        <v>162364.62</v>
      </c>
      <c r="G497" s="47">
        <f t="shared" si="15"/>
        <v>2.6099999999860302</v>
      </c>
      <c r="H497" s="27">
        <f t="shared" si="14"/>
        <v>0</v>
      </c>
      <c r="I497" s="50" t="s">
        <v>31</v>
      </c>
      <c r="J497" s="50" t="s">
        <v>31</v>
      </c>
      <c r="K497" s="9"/>
      <c r="L497" s="44"/>
      <c r="M497" s="1"/>
      <c r="N497" s="1"/>
      <c r="O497" s="1"/>
      <c r="P497" s="1"/>
    </row>
    <row r="498" spans="1:16" s="23" customFormat="1">
      <c r="A498" s="46" t="s">
        <v>827</v>
      </c>
      <c r="B498" s="1" t="s">
        <v>828</v>
      </c>
      <c r="C498" s="1" t="s">
        <v>237</v>
      </c>
      <c r="D498" s="1" t="s">
        <v>833</v>
      </c>
      <c r="E498" s="76">
        <v>11329189.33</v>
      </c>
      <c r="F498" s="62">
        <f>'[1]Allocation 082720'!AF491</f>
        <v>11329239.890000001</v>
      </c>
      <c r="G498" s="47">
        <f t="shared" si="15"/>
        <v>50.560000000521541</v>
      </c>
      <c r="H498" s="27">
        <f t="shared" si="14"/>
        <v>0</v>
      </c>
      <c r="I498" s="50" t="s">
        <v>31</v>
      </c>
      <c r="J498" s="50" t="s">
        <v>31</v>
      </c>
      <c r="K498" s="9"/>
      <c r="L498" s="44"/>
      <c r="M498" s="1"/>
      <c r="N498" s="1"/>
      <c r="O498" s="1"/>
      <c r="P498" s="1"/>
    </row>
    <row r="499" spans="1:16" s="23" customFormat="1">
      <c r="A499" s="46" t="s">
        <v>827</v>
      </c>
      <c r="B499" s="1" t="s">
        <v>828</v>
      </c>
      <c r="C499" s="1" t="s">
        <v>63</v>
      </c>
      <c r="D499" s="1" t="s">
        <v>834</v>
      </c>
      <c r="E499" s="76">
        <v>147225.81</v>
      </c>
      <c r="F499" s="62">
        <f>'[1]Allocation 082720'!AF492</f>
        <v>147227.78</v>
      </c>
      <c r="G499" s="47">
        <f t="shared" si="15"/>
        <v>1.9700000000011642</v>
      </c>
      <c r="H499" s="27">
        <f t="shared" si="14"/>
        <v>0</v>
      </c>
      <c r="I499" s="50" t="s">
        <v>31</v>
      </c>
      <c r="J499" s="50" t="s">
        <v>31</v>
      </c>
      <c r="K499" s="9"/>
      <c r="L499" s="44"/>
      <c r="M499" s="1"/>
      <c r="N499" s="1"/>
      <c r="O499" s="1"/>
      <c r="P499" s="1"/>
    </row>
    <row r="500" spans="1:16" s="23" customFormat="1">
      <c r="A500" s="46" t="s">
        <v>827</v>
      </c>
      <c r="B500" s="1" t="s">
        <v>828</v>
      </c>
      <c r="C500" s="1" t="s">
        <v>403</v>
      </c>
      <c r="D500" s="1" t="s">
        <v>835</v>
      </c>
      <c r="E500" s="76">
        <v>2457512.73</v>
      </c>
      <c r="F500" s="62">
        <f>'[1]Allocation 082720'!AF493</f>
        <v>2457524.6</v>
      </c>
      <c r="G500" s="47">
        <f t="shared" si="15"/>
        <v>11.870000000111759</v>
      </c>
      <c r="H500" s="27">
        <f t="shared" si="14"/>
        <v>0</v>
      </c>
      <c r="I500" s="50" t="s">
        <v>31</v>
      </c>
      <c r="J500" s="50" t="s">
        <v>31</v>
      </c>
      <c r="K500" s="9"/>
      <c r="L500" s="44"/>
      <c r="M500" s="1"/>
      <c r="N500" s="1"/>
      <c r="O500" s="1"/>
      <c r="P500" s="1"/>
    </row>
    <row r="501" spans="1:16" s="23" customFormat="1">
      <c r="A501" s="46" t="s">
        <v>827</v>
      </c>
      <c r="B501" s="1" t="s">
        <v>828</v>
      </c>
      <c r="C501" s="1" t="s">
        <v>631</v>
      </c>
      <c r="D501" s="1" t="s">
        <v>836</v>
      </c>
      <c r="E501" s="76">
        <v>752418.64</v>
      </c>
      <c r="F501" s="62">
        <f>'[1]Allocation 082720'!AF494</f>
        <v>752422.36</v>
      </c>
      <c r="G501" s="47">
        <f t="shared" si="15"/>
        <v>3.7199999999720603</v>
      </c>
      <c r="H501" s="27">
        <f t="shared" si="14"/>
        <v>0</v>
      </c>
      <c r="I501" s="50" t="s">
        <v>31</v>
      </c>
      <c r="J501" s="50" t="s">
        <v>31</v>
      </c>
      <c r="K501" s="9"/>
      <c r="L501" s="44"/>
      <c r="M501" s="1"/>
      <c r="N501" s="1"/>
      <c r="O501" s="1"/>
      <c r="P501" s="1"/>
    </row>
    <row r="502" spans="1:16" s="23" customFormat="1">
      <c r="A502" s="46" t="s">
        <v>827</v>
      </c>
      <c r="B502" s="1" t="s">
        <v>828</v>
      </c>
      <c r="C502" s="1" t="s">
        <v>837</v>
      </c>
      <c r="D502" s="1" t="s">
        <v>838</v>
      </c>
      <c r="E502" s="76">
        <v>108534.98</v>
      </c>
      <c r="F502" s="62">
        <f>'[1]Allocation 082720'!AF495</f>
        <v>108534.98</v>
      </c>
      <c r="G502" s="47">
        <f t="shared" si="15"/>
        <v>0</v>
      </c>
      <c r="H502" s="27">
        <f t="shared" si="14"/>
        <v>0</v>
      </c>
      <c r="I502" s="50">
        <v>1</v>
      </c>
      <c r="J502" s="50" t="s">
        <v>31</v>
      </c>
      <c r="K502" s="9"/>
      <c r="L502" s="44"/>
      <c r="M502" s="1"/>
      <c r="N502" s="1"/>
      <c r="O502" s="1"/>
      <c r="P502" s="1"/>
    </row>
    <row r="503" spans="1:16" s="23" customFormat="1">
      <c r="A503" s="46" t="s">
        <v>827</v>
      </c>
      <c r="B503" s="1" t="s">
        <v>828</v>
      </c>
      <c r="C503" s="1" t="s">
        <v>839</v>
      </c>
      <c r="D503" s="1" t="s">
        <v>840</v>
      </c>
      <c r="E503" s="76">
        <v>904690.88</v>
      </c>
      <c r="F503" s="62">
        <f>'[1]Allocation 082720'!AF496</f>
        <v>904696.05</v>
      </c>
      <c r="G503" s="47">
        <f t="shared" si="15"/>
        <v>5.1700000000419095</v>
      </c>
      <c r="H503" s="27">
        <f t="shared" si="14"/>
        <v>0</v>
      </c>
      <c r="I503" s="50" t="s">
        <v>31</v>
      </c>
      <c r="J503" s="50" t="s">
        <v>31</v>
      </c>
      <c r="K503" s="9"/>
      <c r="L503" s="44"/>
      <c r="M503" s="1"/>
      <c r="N503" s="1"/>
      <c r="O503" s="1"/>
      <c r="P503" s="1"/>
    </row>
    <row r="504" spans="1:16" s="23" customFormat="1">
      <c r="A504" s="46" t="s">
        <v>841</v>
      </c>
      <c r="B504" s="1" t="s">
        <v>842</v>
      </c>
      <c r="C504" s="1" t="s">
        <v>535</v>
      </c>
      <c r="D504" s="1" t="s">
        <v>843</v>
      </c>
      <c r="E504" s="76">
        <v>31327.3</v>
      </c>
      <c r="F504" s="62">
        <f>'[1]Allocation 082720'!AF497</f>
        <v>31327.3</v>
      </c>
      <c r="G504" s="47">
        <f t="shared" si="15"/>
        <v>0</v>
      </c>
      <c r="H504" s="27">
        <f t="shared" si="14"/>
        <v>0</v>
      </c>
      <c r="I504" s="50">
        <v>1</v>
      </c>
      <c r="J504" s="50" t="s">
        <v>31</v>
      </c>
      <c r="K504" s="9"/>
      <c r="L504" s="44"/>
      <c r="M504" s="1"/>
      <c r="N504" s="1"/>
      <c r="O504" s="1"/>
      <c r="P504" s="1"/>
    </row>
    <row r="505" spans="1:16" s="23" customFormat="1">
      <c r="A505" s="46" t="s">
        <v>841</v>
      </c>
      <c r="B505" s="1" t="s">
        <v>842</v>
      </c>
      <c r="C505" s="1" t="s">
        <v>237</v>
      </c>
      <c r="D505" s="1" t="s">
        <v>844</v>
      </c>
      <c r="E505" s="76">
        <v>1151202.21</v>
      </c>
      <c r="F505" s="62">
        <f>'[1]Allocation 082720'!AF498</f>
        <v>1151207.1499999999</v>
      </c>
      <c r="G505" s="47">
        <f t="shared" si="15"/>
        <v>4.9399999999441206</v>
      </c>
      <c r="H505" s="27">
        <f t="shared" si="14"/>
        <v>0</v>
      </c>
      <c r="I505" s="50" t="s">
        <v>31</v>
      </c>
      <c r="J505" s="50" t="s">
        <v>31</v>
      </c>
      <c r="K505" s="9"/>
      <c r="L505" s="44"/>
      <c r="M505" s="1"/>
      <c r="N505" s="1"/>
      <c r="O505" s="1"/>
      <c r="P505" s="1"/>
    </row>
    <row r="506" spans="1:16" s="23" customFormat="1">
      <c r="A506" s="46" t="s">
        <v>841</v>
      </c>
      <c r="B506" s="1" t="s">
        <v>842</v>
      </c>
      <c r="C506" s="1" t="s">
        <v>845</v>
      </c>
      <c r="D506" s="1" t="s">
        <v>846</v>
      </c>
      <c r="E506" s="76">
        <v>3662180.84</v>
      </c>
      <c r="F506" s="62">
        <f>'[1]Allocation 082720'!AF499</f>
        <v>3662195.49</v>
      </c>
      <c r="G506" s="47">
        <f t="shared" si="15"/>
        <v>14.650000000372529</v>
      </c>
      <c r="H506" s="27">
        <f t="shared" si="14"/>
        <v>0</v>
      </c>
      <c r="I506" s="50" t="s">
        <v>31</v>
      </c>
      <c r="J506" s="50" t="s">
        <v>31</v>
      </c>
      <c r="K506" s="9"/>
      <c r="L506" s="44"/>
      <c r="M506" s="1"/>
      <c r="N506" s="1"/>
      <c r="O506" s="1"/>
      <c r="P506" s="1"/>
    </row>
    <row r="507" spans="1:16" s="23" customFormat="1">
      <c r="A507" s="46" t="s">
        <v>841</v>
      </c>
      <c r="B507" s="1" t="s">
        <v>842</v>
      </c>
      <c r="C507" s="1" t="s">
        <v>847</v>
      </c>
      <c r="D507" s="1" t="s">
        <v>848</v>
      </c>
      <c r="E507" s="76">
        <v>950825.42</v>
      </c>
      <c r="F507" s="62">
        <f>'[1]Allocation 082720'!AF500</f>
        <v>950829.35</v>
      </c>
      <c r="G507" s="47">
        <f t="shared" si="15"/>
        <v>3.9299999999348074</v>
      </c>
      <c r="H507" s="27">
        <f t="shared" si="14"/>
        <v>0</v>
      </c>
      <c r="I507" s="50" t="s">
        <v>31</v>
      </c>
      <c r="J507" s="50" t="s">
        <v>31</v>
      </c>
      <c r="K507" s="9"/>
      <c r="L507" s="44"/>
      <c r="M507" s="1"/>
      <c r="N507" s="1"/>
      <c r="O507" s="1"/>
      <c r="P507" s="1"/>
    </row>
    <row r="508" spans="1:16" s="23" customFormat="1">
      <c r="A508" s="46" t="s">
        <v>849</v>
      </c>
      <c r="B508" s="1" t="s">
        <v>850</v>
      </c>
      <c r="C508" s="1" t="s">
        <v>763</v>
      </c>
      <c r="D508" s="1" t="s">
        <v>851</v>
      </c>
      <c r="E508" s="76">
        <v>1269446.68</v>
      </c>
      <c r="F508" s="62">
        <f>'[1]Allocation 082720'!AF501</f>
        <v>1269452.52</v>
      </c>
      <c r="G508" s="47">
        <f t="shared" si="15"/>
        <v>5.840000000083819</v>
      </c>
      <c r="H508" s="27">
        <f t="shared" si="14"/>
        <v>0</v>
      </c>
      <c r="I508" s="50" t="s">
        <v>31</v>
      </c>
      <c r="J508" s="50" t="s">
        <v>31</v>
      </c>
      <c r="K508" s="9"/>
      <c r="L508" s="44"/>
      <c r="M508" s="1"/>
      <c r="N508" s="1"/>
      <c r="O508" s="1"/>
      <c r="P508" s="1"/>
    </row>
    <row r="509" spans="1:16" s="23" customFormat="1">
      <c r="A509" s="46" t="s">
        <v>849</v>
      </c>
      <c r="B509" s="1" t="s">
        <v>850</v>
      </c>
      <c r="C509" s="1" t="s">
        <v>852</v>
      </c>
      <c r="D509" s="1" t="s">
        <v>853</v>
      </c>
      <c r="E509" s="76">
        <v>2511402.66</v>
      </c>
      <c r="F509" s="62">
        <f>'[1]Allocation 082720'!AF502</f>
        <v>2511409.9</v>
      </c>
      <c r="G509" s="47">
        <f t="shared" si="15"/>
        <v>7.2399999997578561</v>
      </c>
      <c r="H509" s="27">
        <f t="shared" si="14"/>
        <v>0</v>
      </c>
      <c r="I509" s="50" t="s">
        <v>31</v>
      </c>
      <c r="J509" s="50" t="s">
        <v>31</v>
      </c>
      <c r="K509" s="9"/>
      <c r="L509" s="44"/>
      <c r="M509" s="1"/>
      <c r="N509" s="1"/>
      <c r="O509" s="1"/>
      <c r="P509" s="1"/>
    </row>
    <row r="510" spans="1:16" s="23" customFormat="1">
      <c r="A510" s="46" t="s">
        <v>849</v>
      </c>
      <c r="B510" s="1" t="s">
        <v>850</v>
      </c>
      <c r="C510" s="1" t="s">
        <v>854</v>
      </c>
      <c r="D510" s="1" t="s">
        <v>855</v>
      </c>
      <c r="E510" s="76">
        <v>2798296.96</v>
      </c>
      <c r="F510" s="62">
        <f>'[1]Allocation 082720'!AF503</f>
        <v>2798304.97</v>
      </c>
      <c r="G510" s="47">
        <f t="shared" si="15"/>
        <v>8.0100000002421439</v>
      </c>
      <c r="H510" s="27">
        <f t="shared" si="14"/>
        <v>0</v>
      </c>
      <c r="I510" s="50" t="s">
        <v>31</v>
      </c>
      <c r="J510" s="50" t="s">
        <v>31</v>
      </c>
      <c r="K510" s="9"/>
      <c r="L510" s="44"/>
      <c r="M510" s="1"/>
      <c r="N510" s="1"/>
      <c r="O510" s="1"/>
      <c r="P510" s="1"/>
    </row>
    <row r="511" spans="1:16" s="23" customFormat="1">
      <c r="A511" s="46" t="s">
        <v>849</v>
      </c>
      <c r="B511" s="1" t="s">
        <v>850</v>
      </c>
      <c r="C511" s="1" t="s">
        <v>856</v>
      </c>
      <c r="D511" s="1" t="s">
        <v>857</v>
      </c>
      <c r="E511" s="76">
        <v>3561612.3</v>
      </c>
      <c r="F511" s="62">
        <f>'[1]Allocation 082720'!AF504</f>
        <v>3561622.51</v>
      </c>
      <c r="G511" s="47">
        <f t="shared" si="15"/>
        <v>10.209999999962747</v>
      </c>
      <c r="H511" s="27">
        <f t="shared" si="14"/>
        <v>0</v>
      </c>
      <c r="I511" s="50" t="s">
        <v>31</v>
      </c>
      <c r="J511" s="50" t="s">
        <v>31</v>
      </c>
      <c r="K511" s="9"/>
      <c r="L511" s="44"/>
      <c r="M511" s="1"/>
      <c r="N511" s="1"/>
      <c r="O511" s="1"/>
      <c r="P511" s="1"/>
    </row>
    <row r="512" spans="1:16" s="23" customFormat="1">
      <c r="A512" s="46" t="s">
        <v>849</v>
      </c>
      <c r="B512" s="1" t="s">
        <v>850</v>
      </c>
      <c r="C512" s="1" t="s">
        <v>858</v>
      </c>
      <c r="D512" s="1" t="s">
        <v>859</v>
      </c>
      <c r="E512" s="76">
        <v>2906255.04</v>
      </c>
      <c r="F512" s="62">
        <f>'[1]Allocation 082720'!AF505</f>
        <v>2906263.36</v>
      </c>
      <c r="G512" s="47">
        <f t="shared" si="15"/>
        <v>8.3199999998323619</v>
      </c>
      <c r="H512" s="27">
        <f t="shared" si="14"/>
        <v>0</v>
      </c>
      <c r="I512" s="50" t="s">
        <v>31</v>
      </c>
      <c r="J512" s="50" t="s">
        <v>31</v>
      </c>
      <c r="K512" s="9"/>
      <c r="L512" s="44"/>
      <c r="M512" s="1"/>
      <c r="N512" s="1"/>
      <c r="O512" s="1"/>
      <c r="P512" s="1"/>
    </row>
    <row r="513" spans="1:16" s="23" customFormat="1">
      <c r="A513" s="46" t="s">
        <v>849</v>
      </c>
      <c r="B513" s="1" t="s">
        <v>850</v>
      </c>
      <c r="C513" s="1" t="s">
        <v>860</v>
      </c>
      <c r="D513" s="1" t="s">
        <v>861</v>
      </c>
      <c r="E513" s="76">
        <v>3002555.81</v>
      </c>
      <c r="F513" s="62">
        <f>'[1]Allocation 082720'!AF506</f>
        <v>3002564.41</v>
      </c>
      <c r="G513" s="47">
        <f t="shared" si="15"/>
        <v>8.6000000000931323</v>
      </c>
      <c r="H513" s="27">
        <f t="shared" si="14"/>
        <v>0</v>
      </c>
      <c r="I513" s="50" t="s">
        <v>31</v>
      </c>
      <c r="J513" s="50" t="s">
        <v>31</v>
      </c>
      <c r="K513" s="9"/>
      <c r="L513" s="44"/>
      <c r="M513" s="1"/>
      <c r="N513" s="1"/>
      <c r="O513" s="1"/>
      <c r="P513" s="1"/>
    </row>
    <row r="514" spans="1:16" s="23" customFormat="1">
      <c r="A514" s="46" t="s">
        <v>849</v>
      </c>
      <c r="B514" s="1" t="s">
        <v>850</v>
      </c>
      <c r="C514" s="1" t="s">
        <v>862</v>
      </c>
      <c r="D514" s="1" t="s">
        <v>863</v>
      </c>
      <c r="E514" s="76">
        <v>1181619.7</v>
      </c>
      <c r="F514" s="62">
        <f>'[1]Allocation 082720'!AF507</f>
        <v>1181623.1000000001</v>
      </c>
      <c r="G514" s="47">
        <f t="shared" si="15"/>
        <v>3.4000000001396984</v>
      </c>
      <c r="H514" s="27">
        <f t="shared" si="14"/>
        <v>0</v>
      </c>
      <c r="I514" s="50" t="s">
        <v>31</v>
      </c>
      <c r="J514" s="50" t="s">
        <v>31</v>
      </c>
      <c r="K514" s="9"/>
      <c r="L514" s="44"/>
      <c r="M514" s="1"/>
      <c r="N514" s="1"/>
      <c r="O514" s="1"/>
      <c r="P514" s="1"/>
    </row>
    <row r="515" spans="1:16" s="23" customFormat="1">
      <c r="A515" s="46" t="s">
        <v>849</v>
      </c>
      <c r="B515" s="1" t="s">
        <v>850</v>
      </c>
      <c r="C515" s="1" t="s">
        <v>864</v>
      </c>
      <c r="D515" s="1" t="s">
        <v>865</v>
      </c>
      <c r="E515" s="76">
        <v>1373584.77</v>
      </c>
      <c r="F515" s="62">
        <f>'[1]Allocation 082720'!AF508</f>
        <v>1373588.73</v>
      </c>
      <c r="G515" s="47">
        <f t="shared" si="15"/>
        <v>3.9599999999627471</v>
      </c>
      <c r="H515" s="27">
        <f t="shared" si="14"/>
        <v>0</v>
      </c>
      <c r="I515" s="50" t="s">
        <v>31</v>
      </c>
      <c r="J515" s="50" t="s">
        <v>31</v>
      </c>
      <c r="K515" s="9"/>
      <c r="L515" s="44"/>
      <c r="M515" s="1"/>
      <c r="N515" s="1"/>
      <c r="O515" s="1"/>
      <c r="P515" s="1"/>
    </row>
    <row r="516" spans="1:16" s="23" customFormat="1">
      <c r="A516" s="46" t="s">
        <v>849</v>
      </c>
      <c r="B516" s="1" t="s">
        <v>850</v>
      </c>
      <c r="C516" s="1" t="s">
        <v>866</v>
      </c>
      <c r="D516" s="1" t="s">
        <v>867</v>
      </c>
      <c r="E516" s="76">
        <v>6748792.29</v>
      </c>
      <c r="F516" s="62">
        <f>'[1]Allocation 082720'!AF509</f>
        <v>6748811.7599999998</v>
      </c>
      <c r="G516" s="47">
        <f t="shared" si="15"/>
        <v>19.46999999973923</v>
      </c>
      <c r="H516" s="27">
        <f t="shared" si="14"/>
        <v>0</v>
      </c>
      <c r="I516" s="50" t="s">
        <v>31</v>
      </c>
      <c r="J516" s="50" t="s">
        <v>31</v>
      </c>
      <c r="K516" s="9"/>
      <c r="L516" s="44"/>
      <c r="M516" s="1"/>
      <c r="N516" s="1"/>
      <c r="O516" s="1"/>
      <c r="P516" s="1"/>
    </row>
    <row r="517" spans="1:16" s="23" customFormat="1">
      <c r="A517" s="46" t="s">
        <v>849</v>
      </c>
      <c r="B517" s="1" t="s">
        <v>850</v>
      </c>
      <c r="C517" s="1" t="s">
        <v>612</v>
      </c>
      <c r="D517" s="1" t="s">
        <v>868</v>
      </c>
      <c r="E517" s="76">
        <v>469314.71</v>
      </c>
      <c r="F517" s="62">
        <f>'[1]Allocation 082720'!AF510</f>
        <v>469316.07</v>
      </c>
      <c r="G517" s="47">
        <f t="shared" si="15"/>
        <v>1.3599999999860302</v>
      </c>
      <c r="H517" s="27">
        <f t="shared" si="14"/>
        <v>0</v>
      </c>
      <c r="I517" s="50" t="s">
        <v>31</v>
      </c>
      <c r="J517" s="50" t="s">
        <v>31</v>
      </c>
      <c r="K517" s="9"/>
      <c r="L517" s="44"/>
      <c r="M517" s="1"/>
      <c r="N517" s="1"/>
      <c r="O517" s="1"/>
      <c r="P517" s="1"/>
    </row>
    <row r="518" spans="1:16" s="23" customFormat="1">
      <c r="A518" s="46" t="s">
        <v>849</v>
      </c>
      <c r="B518" s="1" t="s">
        <v>850</v>
      </c>
      <c r="C518" s="1" t="s">
        <v>50</v>
      </c>
      <c r="D518" s="1" t="s">
        <v>869</v>
      </c>
      <c r="E518" s="76">
        <v>86840548.390000001</v>
      </c>
      <c r="F518" s="62">
        <f>'[1]Allocation 082720'!AF511</f>
        <v>86841158.129999995</v>
      </c>
      <c r="G518" s="47">
        <f t="shared" si="15"/>
        <v>609.73999999463558</v>
      </c>
      <c r="H518" s="27">
        <f t="shared" si="14"/>
        <v>0</v>
      </c>
      <c r="I518" s="50" t="s">
        <v>31</v>
      </c>
      <c r="J518" s="50" t="s">
        <v>31</v>
      </c>
      <c r="K518" s="9"/>
      <c r="L518" s="44"/>
      <c r="M518" s="1"/>
      <c r="N518" s="1"/>
      <c r="O518" s="1"/>
      <c r="P518" s="1"/>
    </row>
    <row r="519" spans="1:16" s="23" customFormat="1">
      <c r="A519" s="46" t="s">
        <v>849</v>
      </c>
      <c r="B519" s="1" t="s">
        <v>850</v>
      </c>
      <c r="C519" s="1" t="s">
        <v>81</v>
      </c>
      <c r="D519" s="1" t="s">
        <v>870</v>
      </c>
      <c r="E519" s="76">
        <v>17097301.239999998</v>
      </c>
      <c r="F519" s="62">
        <f>'[1]Allocation 082720'!AF512</f>
        <v>17097379.809999999</v>
      </c>
      <c r="G519" s="47">
        <f t="shared" si="15"/>
        <v>78.570000000298023</v>
      </c>
      <c r="H519" s="27">
        <f t="shared" si="14"/>
        <v>0</v>
      </c>
      <c r="I519" s="50" t="s">
        <v>31</v>
      </c>
      <c r="J519" s="50" t="s">
        <v>31</v>
      </c>
      <c r="K519" s="9"/>
      <c r="L519" s="44"/>
      <c r="M519" s="1"/>
      <c r="N519" s="1"/>
      <c r="O519" s="1"/>
      <c r="P519" s="1"/>
    </row>
    <row r="520" spans="1:16" s="23" customFormat="1">
      <c r="A520" s="46" t="s">
        <v>849</v>
      </c>
      <c r="B520" s="1" t="s">
        <v>850</v>
      </c>
      <c r="C520" s="1" t="s">
        <v>103</v>
      </c>
      <c r="D520" s="1" t="s">
        <v>871</v>
      </c>
      <c r="E520" s="76">
        <v>54663932.5</v>
      </c>
      <c r="F520" s="62">
        <f>'[1]Allocation 082720'!AF513</f>
        <v>54664225.240000002</v>
      </c>
      <c r="G520" s="47">
        <f t="shared" si="15"/>
        <v>292.74000000208616</v>
      </c>
      <c r="H520" s="27">
        <f t="shared" si="14"/>
        <v>0</v>
      </c>
      <c r="I520" s="50" t="s">
        <v>31</v>
      </c>
      <c r="J520" s="50" t="s">
        <v>31</v>
      </c>
      <c r="K520" s="9"/>
      <c r="L520" s="44"/>
      <c r="M520" s="1"/>
      <c r="N520" s="1"/>
      <c r="O520" s="1"/>
      <c r="P520" s="1"/>
    </row>
    <row r="521" spans="1:16" s="23" customFormat="1">
      <c r="A521" s="46" t="s">
        <v>849</v>
      </c>
      <c r="B521" s="1" t="s">
        <v>850</v>
      </c>
      <c r="C521" s="1" t="s">
        <v>40</v>
      </c>
      <c r="D521" s="1" t="s">
        <v>872</v>
      </c>
      <c r="E521" s="76">
        <v>14325138.75</v>
      </c>
      <c r="F521" s="62">
        <f>'[1]Allocation 082720'!AF514</f>
        <v>14325239.74</v>
      </c>
      <c r="G521" s="47">
        <f t="shared" si="15"/>
        <v>100.99000000022352</v>
      </c>
      <c r="H521" s="27">
        <f t="shared" si="14"/>
        <v>0</v>
      </c>
      <c r="I521" s="50" t="s">
        <v>31</v>
      </c>
      <c r="J521" s="50" t="s">
        <v>31</v>
      </c>
      <c r="K521" s="9"/>
      <c r="L521" s="44"/>
      <c r="M521" s="1"/>
      <c r="N521" s="1"/>
      <c r="O521" s="1"/>
      <c r="P521" s="1"/>
    </row>
    <row r="522" spans="1:16" s="23" customFormat="1">
      <c r="A522" s="46" t="s">
        <v>849</v>
      </c>
      <c r="B522" s="1" t="s">
        <v>850</v>
      </c>
      <c r="C522" s="1" t="s">
        <v>106</v>
      </c>
      <c r="D522" s="1" t="s">
        <v>873</v>
      </c>
      <c r="E522" s="76">
        <v>30383955.100000001</v>
      </c>
      <c r="F522" s="62">
        <f>'[1]Allocation 082720'!AF515</f>
        <v>30384153.57</v>
      </c>
      <c r="G522" s="47">
        <f t="shared" si="15"/>
        <v>198.46999999880791</v>
      </c>
      <c r="H522" s="27">
        <f t="shared" ref="H522:H549" si="16">ROUND(G522/E522,4)</f>
        <v>0</v>
      </c>
      <c r="I522" s="50" t="s">
        <v>31</v>
      </c>
      <c r="J522" s="50" t="s">
        <v>31</v>
      </c>
      <c r="K522" s="9"/>
      <c r="L522" s="44"/>
      <c r="M522" s="1"/>
      <c r="N522" s="1"/>
      <c r="O522" s="1"/>
      <c r="P522" s="1"/>
    </row>
    <row r="523" spans="1:16" s="23" customFormat="1">
      <c r="A523" s="46" t="s">
        <v>849</v>
      </c>
      <c r="B523" s="1" t="s">
        <v>850</v>
      </c>
      <c r="C523" s="1" t="s">
        <v>83</v>
      </c>
      <c r="D523" s="1" t="s">
        <v>874</v>
      </c>
      <c r="E523" s="76">
        <v>9660110.5399999991</v>
      </c>
      <c r="F523" s="62">
        <f>'[1]Allocation 082720'!AF516</f>
        <v>9660154.0399999991</v>
      </c>
      <c r="G523" s="47">
        <f t="shared" ref="G523:G549" si="17">SUM(F523-E523)</f>
        <v>43.5</v>
      </c>
      <c r="H523" s="27">
        <f t="shared" si="16"/>
        <v>0</v>
      </c>
      <c r="I523" s="50" t="s">
        <v>31</v>
      </c>
      <c r="J523" s="50" t="s">
        <v>31</v>
      </c>
      <c r="K523" s="9"/>
      <c r="L523" s="44"/>
      <c r="M523" s="1"/>
      <c r="N523" s="1"/>
      <c r="O523" s="1"/>
      <c r="P523" s="1"/>
    </row>
    <row r="524" spans="1:16" s="23" customFormat="1">
      <c r="A524" s="46" t="s">
        <v>849</v>
      </c>
      <c r="B524" s="1" t="s">
        <v>850</v>
      </c>
      <c r="C524" s="1" t="s">
        <v>61</v>
      </c>
      <c r="D524" s="1" t="s">
        <v>875</v>
      </c>
      <c r="E524" s="76">
        <v>7584349.2400000002</v>
      </c>
      <c r="F524" s="62">
        <f>'[1]Allocation 082720'!AF517</f>
        <v>7584384.7400000002</v>
      </c>
      <c r="G524" s="47">
        <f t="shared" si="17"/>
        <v>35.5</v>
      </c>
      <c r="H524" s="27">
        <f t="shared" si="16"/>
        <v>0</v>
      </c>
      <c r="I524" s="50" t="s">
        <v>31</v>
      </c>
      <c r="J524" s="50" t="s">
        <v>31</v>
      </c>
      <c r="K524" s="9"/>
      <c r="L524" s="44"/>
      <c r="M524" s="1"/>
      <c r="N524" s="1"/>
      <c r="O524" s="1"/>
      <c r="P524" s="1"/>
    </row>
    <row r="525" spans="1:16" s="23" customFormat="1">
      <c r="A525" s="46" t="s">
        <v>849</v>
      </c>
      <c r="B525" s="1" t="s">
        <v>850</v>
      </c>
      <c r="C525" s="1" t="s">
        <v>237</v>
      </c>
      <c r="D525" s="1" t="s">
        <v>876</v>
      </c>
      <c r="E525" s="76">
        <v>3603529.33</v>
      </c>
      <c r="F525" s="62">
        <f>'[1]Allocation 082720'!AF518</f>
        <v>3603546.28</v>
      </c>
      <c r="G525" s="47">
        <f t="shared" si="17"/>
        <v>16.949999999720603</v>
      </c>
      <c r="H525" s="27">
        <f t="shared" si="16"/>
        <v>0</v>
      </c>
      <c r="I525" s="50" t="s">
        <v>31</v>
      </c>
      <c r="J525" s="50" t="s">
        <v>31</v>
      </c>
      <c r="K525" s="9"/>
      <c r="L525" s="44"/>
      <c r="M525" s="1"/>
      <c r="N525" s="1"/>
      <c r="O525" s="1"/>
      <c r="P525" s="1"/>
    </row>
    <row r="526" spans="1:16" s="23" customFormat="1">
      <c r="A526" s="46" t="s">
        <v>849</v>
      </c>
      <c r="B526" s="1" t="s">
        <v>850</v>
      </c>
      <c r="C526" s="1" t="s">
        <v>91</v>
      </c>
      <c r="D526" s="1" t="s">
        <v>877</v>
      </c>
      <c r="E526" s="76">
        <v>48604595.579999998</v>
      </c>
      <c r="F526" s="62">
        <f>'[1]Allocation 082720'!AF519</f>
        <v>48604852.32</v>
      </c>
      <c r="G526" s="47">
        <f t="shared" si="17"/>
        <v>256.74000000208616</v>
      </c>
      <c r="H526" s="27">
        <f t="shared" si="16"/>
        <v>0</v>
      </c>
      <c r="I526" s="50" t="s">
        <v>31</v>
      </c>
      <c r="J526" s="50" t="s">
        <v>31</v>
      </c>
      <c r="K526" s="9"/>
      <c r="L526" s="44"/>
      <c r="M526" s="1"/>
      <c r="N526" s="1"/>
      <c r="O526" s="1"/>
      <c r="P526" s="1"/>
    </row>
    <row r="527" spans="1:16" s="23" customFormat="1">
      <c r="A527" s="46" t="s">
        <v>849</v>
      </c>
      <c r="B527" s="1" t="s">
        <v>850</v>
      </c>
      <c r="C527" s="1" t="s">
        <v>208</v>
      </c>
      <c r="D527" s="1" t="s">
        <v>878</v>
      </c>
      <c r="E527" s="76">
        <v>3621877.13</v>
      </c>
      <c r="F527" s="62">
        <f>'[1]Allocation 082720'!AF520</f>
        <v>3621894.61</v>
      </c>
      <c r="G527" s="47">
        <f t="shared" si="17"/>
        <v>17.479999999981374</v>
      </c>
      <c r="H527" s="27">
        <f t="shared" si="16"/>
        <v>0</v>
      </c>
      <c r="I527" s="50" t="s">
        <v>31</v>
      </c>
      <c r="J527" s="50" t="s">
        <v>31</v>
      </c>
      <c r="K527" s="9"/>
      <c r="L527" s="44"/>
      <c r="M527" s="1"/>
      <c r="N527" s="1"/>
      <c r="O527" s="1"/>
      <c r="P527" s="1"/>
    </row>
    <row r="528" spans="1:16" s="23" customFormat="1">
      <c r="A528" s="46" t="s">
        <v>849</v>
      </c>
      <c r="B528" s="1" t="s">
        <v>850</v>
      </c>
      <c r="C528" s="1" t="s">
        <v>42</v>
      </c>
      <c r="D528" s="1" t="s">
        <v>879</v>
      </c>
      <c r="E528" s="76">
        <v>23993101.469999999</v>
      </c>
      <c r="F528" s="62">
        <f>'[1]Allocation 082720'!AF521</f>
        <v>23993245.57</v>
      </c>
      <c r="G528" s="47">
        <f t="shared" si="17"/>
        <v>144.10000000149012</v>
      </c>
      <c r="H528" s="27">
        <f t="shared" si="16"/>
        <v>0</v>
      </c>
      <c r="I528" s="50" t="s">
        <v>31</v>
      </c>
      <c r="J528" s="50" t="s">
        <v>31</v>
      </c>
      <c r="K528" s="9"/>
      <c r="L528" s="44"/>
      <c r="M528" s="1"/>
      <c r="N528" s="1"/>
      <c r="O528" s="1"/>
      <c r="P528" s="1"/>
    </row>
    <row r="529" spans="1:16" s="23" customFormat="1">
      <c r="A529" s="46" t="s">
        <v>849</v>
      </c>
      <c r="B529" s="1" t="s">
        <v>850</v>
      </c>
      <c r="C529" s="1" t="s">
        <v>376</v>
      </c>
      <c r="D529" s="1" t="s">
        <v>880</v>
      </c>
      <c r="E529" s="76">
        <v>10366203.359999999</v>
      </c>
      <c r="F529" s="62">
        <f>'[1]Allocation 082720'!AF522</f>
        <v>10366248.25</v>
      </c>
      <c r="G529" s="47">
        <f t="shared" si="17"/>
        <v>44.890000000596046</v>
      </c>
      <c r="H529" s="27">
        <f t="shared" si="16"/>
        <v>0</v>
      </c>
      <c r="I529" s="50" t="s">
        <v>31</v>
      </c>
      <c r="J529" s="50" t="s">
        <v>31</v>
      </c>
      <c r="K529" s="9"/>
      <c r="L529" s="44"/>
      <c r="M529" s="1"/>
      <c r="N529" s="1"/>
      <c r="O529" s="1"/>
      <c r="P529" s="1"/>
    </row>
    <row r="530" spans="1:16" s="23" customFormat="1">
      <c r="A530" s="46" t="s">
        <v>849</v>
      </c>
      <c r="B530" s="1" t="s">
        <v>850</v>
      </c>
      <c r="C530" s="1" t="s">
        <v>392</v>
      </c>
      <c r="D530" s="1" t="s">
        <v>802</v>
      </c>
      <c r="E530" s="76">
        <v>1834403.96</v>
      </c>
      <c r="F530" s="62">
        <f>'[1]Allocation 082720'!AF523</f>
        <v>1834412.52</v>
      </c>
      <c r="G530" s="47">
        <f t="shared" si="17"/>
        <v>8.5600000000558794</v>
      </c>
      <c r="H530" s="27">
        <f t="shared" si="16"/>
        <v>0</v>
      </c>
      <c r="I530" s="50" t="s">
        <v>31</v>
      </c>
      <c r="J530" s="50" t="s">
        <v>31</v>
      </c>
      <c r="K530" s="9"/>
      <c r="L530" s="44"/>
      <c r="M530" s="1"/>
      <c r="N530" s="1"/>
      <c r="O530" s="1"/>
      <c r="P530" s="1"/>
    </row>
    <row r="531" spans="1:16" s="23" customFormat="1">
      <c r="A531" s="46" t="s">
        <v>881</v>
      </c>
      <c r="B531" s="1" t="s">
        <v>882</v>
      </c>
      <c r="C531" s="1" t="s">
        <v>50</v>
      </c>
      <c r="D531" s="1" t="s">
        <v>883</v>
      </c>
      <c r="E531" s="76">
        <v>1509199.23</v>
      </c>
      <c r="F531" s="62">
        <f>'[1]Allocation 082720'!AF524</f>
        <v>1509205.67</v>
      </c>
      <c r="G531" s="47">
        <f t="shared" si="17"/>
        <v>6.4399999999441206</v>
      </c>
      <c r="H531" s="27">
        <f t="shared" si="16"/>
        <v>0</v>
      </c>
      <c r="I531" s="50" t="s">
        <v>31</v>
      </c>
      <c r="J531" s="50" t="s">
        <v>31</v>
      </c>
      <c r="K531" s="9"/>
      <c r="L531" s="44"/>
      <c r="M531" s="1"/>
      <c r="N531" s="1"/>
      <c r="O531" s="1"/>
      <c r="P531" s="1"/>
    </row>
    <row r="532" spans="1:16" s="23" customFormat="1">
      <c r="A532" s="46" t="s">
        <v>881</v>
      </c>
      <c r="B532" s="1" t="s">
        <v>882</v>
      </c>
      <c r="C532" s="1" t="s">
        <v>255</v>
      </c>
      <c r="D532" s="1" t="s">
        <v>884</v>
      </c>
      <c r="E532" s="76">
        <v>11630144.4</v>
      </c>
      <c r="F532" s="62">
        <f>'[1]Allocation 082720'!AF525</f>
        <v>11630194.98</v>
      </c>
      <c r="G532" s="47">
        <f t="shared" si="17"/>
        <v>50.580000000074506</v>
      </c>
      <c r="H532" s="27">
        <f t="shared" si="16"/>
        <v>0</v>
      </c>
      <c r="I532" s="50" t="s">
        <v>31</v>
      </c>
      <c r="J532" s="50" t="s">
        <v>31</v>
      </c>
      <c r="K532" s="9"/>
      <c r="L532" s="44"/>
      <c r="M532" s="1"/>
      <c r="N532" s="1"/>
      <c r="O532" s="1"/>
      <c r="P532" s="1"/>
    </row>
    <row r="533" spans="1:16" s="23" customFormat="1">
      <c r="A533" s="46" t="s">
        <v>881</v>
      </c>
      <c r="B533" s="1" t="s">
        <v>882</v>
      </c>
      <c r="C533" s="1" t="s">
        <v>65</v>
      </c>
      <c r="D533" s="1" t="s">
        <v>885</v>
      </c>
      <c r="E533" s="76">
        <v>8488125.4299999997</v>
      </c>
      <c r="F533" s="62">
        <f>'[1]Allocation 082720'!AF526</f>
        <v>8488161.4299999997</v>
      </c>
      <c r="G533" s="47">
        <f t="shared" si="17"/>
        <v>36</v>
      </c>
      <c r="H533" s="27">
        <f t="shared" si="16"/>
        <v>0</v>
      </c>
      <c r="I533" s="50" t="s">
        <v>31</v>
      </c>
      <c r="J533" s="50" t="s">
        <v>31</v>
      </c>
      <c r="K533" s="9"/>
      <c r="L533" s="44"/>
      <c r="M533" s="1"/>
      <c r="N533" s="1"/>
      <c r="O533" s="1"/>
      <c r="P533" s="1"/>
    </row>
    <row r="534" spans="1:16" s="23" customFormat="1">
      <c r="A534" s="46" t="s">
        <v>881</v>
      </c>
      <c r="B534" s="1" t="s">
        <v>882</v>
      </c>
      <c r="C534" s="1" t="s">
        <v>886</v>
      </c>
      <c r="D534" s="1" t="s">
        <v>887</v>
      </c>
      <c r="E534" s="76">
        <v>2111793.17</v>
      </c>
      <c r="F534" s="62">
        <f>'[1]Allocation 082720'!AF527</f>
        <v>2111802.34</v>
      </c>
      <c r="G534" s="47">
        <f t="shared" si="17"/>
        <v>9.1699999999254942</v>
      </c>
      <c r="H534" s="27">
        <f t="shared" si="16"/>
        <v>0</v>
      </c>
      <c r="I534" s="50" t="s">
        <v>31</v>
      </c>
      <c r="J534" s="50" t="s">
        <v>31</v>
      </c>
      <c r="K534" s="9"/>
      <c r="L534" s="44"/>
      <c r="M534" s="1"/>
      <c r="N534" s="1"/>
      <c r="O534" s="1"/>
      <c r="P534" s="1"/>
    </row>
    <row r="535" spans="1:16" s="23" customFormat="1">
      <c r="A535" s="46" t="s">
        <v>888</v>
      </c>
      <c r="B535" s="1" t="s">
        <v>889</v>
      </c>
      <c r="C535" s="1" t="s">
        <v>40</v>
      </c>
      <c r="D535" s="1" t="s">
        <v>890</v>
      </c>
      <c r="E535" s="76">
        <v>402560.81</v>
      </c>
      <c r="F535" s="62">
        <f>'[1]Allocation 082720'!AF528</f>
        <v>402564.62</v>
      </c>
      <c r="G535" s="47">
        <f t="shared" si="17"/>
        <v>3.8099999999976717</v>
      </c>
      <c r="H535" s="27">
        <f t="shared" si="16"/>
        <v>0</v>
      </c>
      <c r="I535" s="50" t="s">
        <v>31</v>
      </c>
      <c r="J535" s="50" t="s">
        <v>31</v>
      </c>
      <c r="K535" s="9"/>
      <c r="L535" s="44"/>
      <c r="M535" s="1"/>
      <c r="N535" s="1"/>
      <c r="O535" s="1"/>
      <c r="P535" s="1"/>
    </row>
    <row r="536" spans="1:16" s="23" customFormat="1">
      <c r="A536" s="46" t="s">
        <v>888</v>
      </c>
      <c r="B536" s="1" t="s">
        <v>889</v>
      </c>
      <c r="C536" s="1" t="s">
        <v>61</v>
      </c>
      <c r="D536" s="1" t="s">
        <v>891</v>
      </c>
      <c r="E536" s="76">
        <v>4413734.76</v>
      </c>
      <c r="F536" s="62">
        <f>'[1]Allocation 082720'!AF529</f>
        <v>4413753.29</v>
      </c>
      <c r="G536" s="47">
        <f t="shared" si="17"/>
        <v>18.53000000026077</v>
      </c>
      <c r="H536" s="27">
        <f t="shared" si="16"/>
        <v>0</v>
      </c>
      <c r="I536" s="50" t="s">
        <v>31</v>
      </c>
      <c r="J536" s="50" t="s">
        <v>31</v>
      </c>
      <c r="K536" s="9"/>
      <c r="L536" s="44"/>
      <c r="M536" s="1"/>
      <c r="N536" s="1"/>
      <c r="O536" s="1"/>
      <c r="P536" s="1"/>
    </row>
    <row r="537" spans="1:16" s="23" customFormat="1">
      <c r="A537" s="46" t="s">
        <v>888</v>
      </c>
      <c r="B537" s="1" t="s">
        <v>889</v>
      </c>
      <c r="C537" s="1" t="s">
        <v>273</v>
      </c>
      <c r="D537" s="1" t="s">
        <v>892</v>
      </c>
      <c r="E537" s="76">
        <v>2490001.63</v>
      </c>
      <c r="F537" s="62">
        <f>'[1]Allocation 082720'!AF530</f>
        <v>2490014.52</v>
      </c>
      <c r="G537" s="47">
        <f t="shared" si="17"/>
        <v>12.890000000130385</v>
      </c>
      <c r="H537" s="27">
        <f t="shared" si="16"/>
        <v>0</v>
      </c>
      <c r="I537" s="50" t="s">
        <v>31</v>
      </c>
      <c r="J537" s="50" t="s">
        <v>31</v>
      </c>
      <c r="K537" s="9"/>
      <c r="L537" s="44"/>
      <c r="M537" s="1"/>
      <c r="N537" s="1"/>
      <c r="O537" s="1"/>
      <c r="P537" s="1"/>
    </row>
    <row r="538" spans="1:16" s="23" customFormat="1">
      <c r="A538" s="46" t="s">
        <v>888</v>
      </c>
      <c r="B538" s="1" t="s">
        <v>889</v>
      </c>
      <c r="C538" s="1" t="s">
        <v>46</v>
      </c>
      <c r="D538" s="1" t="s">
        <v>893</v>
      </c>
      <c r="E538" s="76">
        <v>17858512.010000002</v>
      </c>
      <c r="F538" s="62">
        <f>'[1]Allocation 082720'!AF531</f>
        <v>17858603.329999998</v>
      </c>
      <c r="G538" s="47">
        <f t="shared" si="17"/>
        <v>91.319999996572733</v>
      </c>
      <c r="H538" s="27">
        <f t="shared" si="16"/>
        <v>0</v>
      </c>
      <c r="I538" s="50" t="s">
        <v>31</v>
      </c>
      <c r="J538" s="50" t="s">
        <v>31</v>
      </c>
      <c r="K538" s="9"/>
      <c r="L538" s="44"/>
      <c r="M538" s="1"/>
      <c r="N538" s="1"/>
      <c r="O538" s="1"/>
      <c r="P538" s="1"/>
    </row>
    <row r="539" spans="1:16" s="23" customFormat="1">
      <c r="A539" s="46" t="s">
        <v>894</v>
      </c>
      <c r="B539" s="1" t="s">
        <v>895</v>
      </c>
      <c r="C539" s="1" t="s">
        <v>50</v>
      </c>
      <c r="D539" s="1" t="s">
        <v>896</v>
      </c>
      <c r="E539" s="76">
        <v>430798.15</v>
      </c>
      <c r="F539" s="62">
        <f>'[1]Allocation 082720'!AF532</f>
        <v>430804.33</v>
      </c>
      <c r="G539" s="47">
        <f t="shared" si="17"/>
        <v>6.1799999999930151</v>
      </c>
      <c r="H539" s="27">
        <f t="shared" si="16"/>
        <v>0</v>
      </c>
      <c r="I539" s="50" t="s">
        <v>31</v>
      </c>
      <c r="J539" s="50" t="s">
        <v>31</v>
      </c>
      <c r="K539" s="9"/>
      <c r="L539" s="44"/>
      <c r="M539" s="1"/>
      <c r="N539" s="1"/>
      <c r="O539" s="1"/>
      <c r="P539" s="1"/>
    </row>
    <row r="540" spans="1:16" s="23" customFormat="1">
      <c r="A540" s="46" t="s">
        <v>894</v>
      </c>
      <c r="B540" s="1" t="s">
        <v>895</v>
      </c>
      <c r="C540" s="1" t="s">
        <v>208</v>
      </c>
      <c r="D540" s="1" t="s">
        <v>897</v>
      </c>
      <c r="E540" s="78">
        <v>2251466.61</v>
      </c>
      <c r="F540" s="62">
        <f>'[1]Allocation 082720'!AF533</f>
        <v>2251476.42</v>
      </c>
      <c r="G540" s="47">
        <f t="shared" si="17"/>
        <v>9.8100000000558794</v>
      </c>
      <c r="H540" s="27">
        <f t="shared" si="16"/>
        <v>0</v>
      </c>
      <c r="I540" s="50" t="s">
        <v>31</v>
      </c>
      <c r="J540" s="50" t="s">
        <v>31</v>
      </c>
      <c r="K540" s="9"/>
      <c r="L540" s="44"/>
      <c r="M540" s="1"/>
      <c r="N540" s="1"/>
      <c r="O540" s="1"/>
      <c r="P540" s="1"/>
    </row>
    <row r="541" spans="1:16" s="23" customFormat="1">
      <c r="A541" s="46" t="s">
        <v>894</v>
      </c>
      <c r="B541" s="1" t="s">
        <v>895</v>
      </c>
      <c r="C541" s="1" t="s">
        <v>42</v>
      </c>
      <c r="D541" s="1" t="s">
        <v>898</v>
      </c>
      <c r="E541" s="78">
        <v>1045664.77</v>
      </c>
      <c r="F541" s="62">
        <f>'[1]Allocation 082720'!AF534</f>
        <v>1045670.76</v>
      </c>
      <c r="G541" s="47">
        <f t="shared" si="17"/>
        <v>5.9899999999906868</v>
      </c>
      <c r="H541" s="27">
        <f t="shared" si="16"/>
        <v>0</v>
      </c>
      <c r="I541" s="50" t="s">
        <v>31</v>
      </c>
      <c r="J541" s="50" t="s">
        <v>31</v>
      </c>
      <c r="K541" s="9"/>
      <c r="L541" s="44"/>
      <c r="M541" s="1"/>
      <c r="N541" s="1"/>
      <c r="O541" s="1"/>
      <c r="P541" s="1"/>
    </row>
    <row r="542" spans="1:16" s="23" customFormat="1">
      <c r="A542" s="46" t="s">
        <v>894</v>
      </c>
      <c r="B542" s="1" t="s">
        <v>895</v>
      </c>
      <c r="C542" s="1" t="s">
        <v>899</v>
      </c>
      <c r="D542" s="1" t="s">
        <v>900</v>
      </c>
      <c r="E542" s="78">
        <v>2364395.86</v>
      </c>
      <c r="F542" s="62">
        <f>'[1]Allocation 082720'!AF535</f>
        <v>2364409.11</v>
      </c>
      <c r="G542" s="47">
        <f t="shared" si="17"/>
        <v>13.25</v>
      </c>
      <c r="H542" s="27">
        <f t="shared" si="16"/>
        <v>0</v>
      </c>
      <c r="I542" s="50" t="s">
        <v>31</v>
      </c>
      <c r="J542" s="50" t="s">
        <v>31</v>
      </c>
      <c r="K542" s="9"/>
      <c r="L542" s="44"/>
      <c r="M542" s="1"/>
      <c r="N542" s="1"/>
      <c r="O542" s="1"/>
      <c r="P542" s="1"/>
    </row>
    <row r="543" spans="1:16" s="23" customFormat="1">
      <c r="A543" s="46" t="s">
        <v>901</v>
      </c>
      <c r="B543" s="1" t="s">
        <v>902</v>
      </c>
      <c r="C543" s="1" t="s">
        <v>50</v>
      </c>
      <c r="D543" s="1" t="s">
        <v>903</v>
      </c>
      <c r="E543" s="78">
        <v>675022.72</v>
      </c>
      <c r="F543" s="62">
        <f>'[1]Allocation 082720'!AF536</f>
        <v>675022.72</v>
      </c>
      <c r="G543" s="47">
        <f t="shared" si="17"/>
        <v>0</v>
      </c>
      <c r="H543" s="27">
        <f t="shared" si="16"/>
        <v>0</v>
      </c>
      <c r="I543" s="50">
        <v>1</v>
      </c>
      <c r="J543" s="50" t="s">
        <v>31</v>
      </c>
      <c r="K543" s="9"/>
      <c r="L543" s="44"/>
      <c r="M543" s="1"/>
      <c r="N543" s="1"/>
      <c r="O543" s="1"/>
      <c r="P543" s="1"/>
    </row>
    <row r="544" spans="1:16" s="23" customFormat="1">
      <c r="A544" s="46" t="s">
        <v>901</v>
      </c>
      <c r="B544" s="1" t="s">
        <v>902</v>
      </c>
      <c r="C544" s="1" t="s">
        <v>103</v>
      </c>
      <c r="D544" s="1" t="s">
        <v>904</v>
      </c>
      <c r="E544" s="78">
        <v>20506.36</v>
      </c>
      <c r="F544" s="62">
        <f>'[1]Allocation 082720'!AF537</f>
        <v>20506.36</v>
      </c>
      <c r="G544" s="47">
        <f t="shared" si="17"/>
        <v>0</v>
      </c>
      <c r="H544" s="27">
        <f t="shared" si="16"/>
        <v>0</v>
      </c>
      <c r="I544" s="50">
        <v>1</v>
      </c>
      <c r="J544" s="50">
        <v>1</v>
      </c>
      <c r="K544" s="9"/>
      <c r="L544" s="44"/>
      <c r="M544" s="1"/>
      <c r="N544" s="1"/>
      <c r="O544" s="1"/>
      <c r="P544" s="1"/>
    </row>
    <row r="545" spans="1:16" s="23" customFormat="1">
      <c r="A545" s="46" t="s">
        <v>901</v>
      </c>
      <c r="B545" s="1" t="s">
        <v>902</v>
      </c>
      <c r="C545" s="1" t="s">
        <v>83</v>
      </c>
      <c r="D545" s="1" t="s">
        <v>905</v>
      </c>
      <c r="E545" s="78">
        <v>4758.67</v>
      </c>
      <c r="F545" s="62">
        <f>'[1]Allocation 082720'!AF538</f>
        <v>4758.67</v>
      </c>
      <c r="G545" s="47">
        <f t="shared" si="17"/>
        <v>0</v>
      </c>
      <c r="H545" s="27">
        <f t="shared" si="16"/>
        <v>0</v>
      </c>
      <c r="I545" s="50">
        <v>1</v>
      </c>
      <c r="J545" s="50">
        <v>1</v>
      </c>
      <c r="K545" s="9"/>
      <c r="L545" s="44"/>
      <c r="M545" s="1"/>
      <c r="N545" s="1"/>
      <c r="O545" s="1"/>
      <c r="P545" s="1"/>
    </row>
    <row r="546" spans="1:16" s="23" customFormat="1">
      <c r="A546" s="46" t="s">
        <v>906</v>
      </c>
      <c r="B546" s="1" t="s">
        <v>907</v>
      </c>
      <c r="C546" s="1" t="s">
        <v>50</v>
      </c>
      <c r="D546" s="1" t="s">
        <v>908</v>
      </c>
      <c r="E546" s="78">
        <v>6511538.5700000003</v>
      </c>
      <c r="F546" s="62">
        <f>'[1]Allocation 082720'!AF539</f>
        <v>6511580.6500000004</v>
      </c>
      <c r="G546" s="47">
        <f t="shared" si="17"/>
        <v>42.080000000074506</v>
      </c>
      <c r="H546" s="27">
        <f t="shared" si="16"/>
        <v>0</v>
      </c>
      <c r="I546" s="50" t="s">
        <v>31</v>
      </c>
      <c r="J546" s="50" t="s">
        <v>31</v>
      </c>
      <c r="K546" s="9"/>
      <c r="L546" s="44"/>
      <c r="M546" s="1"/>
      <c r="N546" s="1"/>
      <c r="O546" s="1"/>
      <c r="P546" s="1"/>
    </row>
    <row r="547" spans="1:16" s="23" customFormat="1">
      <c r="A547" s="46" t="s">
        <v>906</v>
      </c>
      <c r="B547" s="1" t="s">
        <v>907</v>
      </c>
      <c r="C547" s="1" t="s">
        <v>81</v>
      </c>
      <c r="D547" s="1" t="s">
        <v>909</v>
      </c>
      <c r="E547" s="78">
        <v>1092640.6499999999</v>
      </c>
      <c r="F547" s="62">
        <f>'[1]Allocation 082720'!AF540</f>
        <v>1092650.97</v>
      </c>
      <c r="G547" s="47">
        <f t="shared" si="17"/>
        <v>10.320000000065193</v>
      </c>
      <c r="H547" s="27">
        <f t="shared" si="16"/>
        <v>0</v>
      </c>
      <c r="I547" s="50" t="s">
        <v>31</v>
      </c>
      <c r="J547" s="50" t="s">
        <v>31</v>
      </c>
      <c r="K547" s="9"/>
      <c r="L547" s="44"/>
      <c r="M547" s="1"/>
      <c r="N547" s="1"/>
      <c r="O547" s="1"/>
      <c r="P547" s="1"/>
    </row>
    <row r="548" spans="1:16" s="23" customFormat="1">
      <c r="A548" s="46" t="s">
        <v>906</v>
      </c>
      <c r="B548" s="1" t="s">
        <v>907</v>
      </c>
      <c r="C548" s="1" t="s">
        <v>103</v>
      </c>
      <c r="D548" s="1" t="s">
        <v>910</v>
      </c>
      <c r="E548" s="78">
        <v>59503.57</v>
      </c>
      <c r="F548" s="62">
        <f>'[1]Allocation 082720'!AF541</f>
        <v>59503.57</v>
      </c>
      <c r="G548" s="47">
        <f t="shared" si="17"/>
        <v>0</v>
      </c>
      <c r="H548" s="27">
        <f t="shared" si="16"/>
        <v>0</v>
      </c>
      <c r="I548" s="50">
        <v>1</v>
      </c>
      <c r="J548" s="50" t="s">
        <v>31</v>
      </c>
      <c r="K548" s="9"/>
      <c r="L548" s="44"/>
      <c r="M548" s="1"/>
      <c r="N548" s="1"/>
      <c r="O548" s="1"/>
      <c r="P548" s="1"/>
    </row>
    <row r="549" spans="1:16" s="23" customFormat="1">
      <c r="A549" s="46" t="s">
        <v>906</v>
      </c>
      <c r="B549" s="1" t="s">
        <v>907</v>
      </c>
      <c r="C549" s="1" t="s">
        <v>106</v>
      </c>
      <c r="D549" s="1" t="s">
        <v>911</v>
      </c>
      <c r="E549" s="78">
        <v>16546.23</v>
      </c>
      <c r="F549" s="62">
        <f>'[1]Allocation 082720'!AF542</f>
        <v>16546.23</v>
      </c>
      <c r="G549" s="47">
        <f t="shared" si="17"/>
        <v>0</v>
      </c>
      <c r="H549" s="27">
        <f t="shared" si="16"/>
        <v>0</v>
      </c>
      <c r="I549" s="50">
        <v>1</v>
      </c>
      <c r="J549" s="50">
        <v>1</v>
      </c>
      <c r="K549" s="1"/>
      <c r="L549" s="45"/>
      <c r="M549" s="1"/>
      <c r="N549" s="1"/>
      <c r="O549" s="1"/>
      <c r="P549" s="1"/>
    </row>
    <row r="550" spans="1:16" s="23" customFormat="1">
      <c r="E550" s="47"/>
      <c r="F550" s="63"/>
      <c r="G550" s="47"/>
      <c r="H550" s="27"/>
      <c r="I550" s="50"/>
      <c r="J550" s="50" t="s">
        <v>31</v>
      </c>
      <c r="L550" s="44"/>
      <c r="M550" s="1"/>
      <c r="N550" s="1"/>
      <c r="O550" s="1"/>
      <c r="P550" s="1"/>
    </row>
    <row r="551" spans="1:16" ht="13.5" thickBot="1">
      <c r="A551" s="19">
        <f>COUNTA(A9:A549)-1</f>
        <v>540</v>
      </c>
      <c r="B551" s="20" t="s">
        <v>912</v>
      </c>
      <c r="C551" s="20"/>
      <c r="D551" s="20"/>
      <c r="E551" s="48">
        <f>SUM(E9:E549)</f>
        <v>2258647065.900001</v>
      </c>
      <c r="F551" s="64">
        <f>SUM(F9:F550)</f>
        <v>2258645142.3699999</v>
      </c>
      <c r="G551" s="54">
        <f>SUM(G9:G550)</f>
        <v>-1923.5299999884455</v>
      </c>
      <c r="H551" s="28">
        <f>ROUND(G551/E551,4)</f>
        <v>0</v>
      </c>
      <c r="I551" s="42">
        <f>SUM(I9:I550)</f>
        <v>80</v>
      </c>
      <c r="J551" s="42">
        <f>SUM(J9:J550)</f>
        <v>42</v>
      </c>
    </row>
    <row r="552" spans="1:16">
      <c r="A552" s="33"/>
      <c r="B552" s="34"/>
      <c r="C552" s="34"/>
      <c r="D552" s="34"/>
      <c r="E552" s="2"/>
      <c r="F552" s="65"/>
      <c r="G552" s="2"/>
      <c r="H552" s="35"/>
      <c r="I552" s="37" t="s">
        <v>31</v>
      </c>
      <c r="J552" s="37" t="s">
        <v>31</v>
      </c>
    </row>
    <row r="553" spans="1:16">
      <c r="A553" s="74" t="s">
        <v>913</v>
      </c>
      <c r="B553" s="34"/>
      <c r="C553" s="34"/>
      <c r="D553" s="34"/>
      <c r="E553" s="2"/>
      <c r="F553" s="65"/>
      <c r="G553" s="2"/>
      <c r="H553" s="35"/>
      <c r="I553" s="37" t="s">
        <v>31</v>
      </c>
      <c r="J553" s="37" t="s">
        <v>31</v>
      </c>
    </row>
    <row r="554" spans="1:16">
      <c r="A554" s="51" t="s">
        <v>914</v>
      </c>
      <c r="B554" s="34"/>
      <c r="C554" s="34"/>
      <c r="D554" s="34"/>
      <c r="E554" s="2"/>
      <c r="F554" s="65"/>
      <c r="G554" s="2"/>
      <c r="H554" s="35"/>
      <c r="I554" s="37"/>
      <c r="J554" s="37"/>
    </row>
    <row r="555" spans="1:16">
      <c r="A555" s="51" t="s">
        <v>915</v>
      </c>
      <c r="B555" s="34"/>
      <c r="C555" s="34"/>
      <c r="D555" s="34"/>
      <c r="E555" s="2"/>
      <c r="F555" s="65"/>
      <c r="G555" s="2"/>
      <c r="H555" s="35"/>
      <c r="I555" s="37"/>
      <c r="J555" s="37"/>
    </row>
    <row r="556" spans="1:16" s="3" customFormat="1">
      <c r="A556" s="1" t="s">
        <v>916</v>
      </c>
      <c r="B556" s="34"/>
      <c r="C556" s="34"/>
      <c r="D556" s="34"/>
      <c r="E556" s="2"/>
      <c r="F556" s="65"/>
      <c r="G556" s="2"/>
      <c r="H556" s="35"/>
      <c r="I556" s="37"/>
      <c r="J556" s="37"/>
    </row>
    <row r="557" spans="1:16" s="3" customFormat="1">
      <c r="A557" s="1" t="s">
        <v>917</v>
      </c>
      <c r="B557" s="34"/>
      <c r="C557" s="34"/>
      <c r="D557" s="34"/>
      <c r="E557" s="2"/>
      <c r="F557" s="65"/>
      <c r="G557" s="2"/>
      <c r="H557" s="35"/>
      <c r="I557" s="37"/>
      <c r="J557" s="37"/>
    </row>
    <row r="558" spans="1:16">
      <c r="A558" s="23" t="s">
        <v>918</v>
      </c>
    </row>
    <row r="559" spans="1:16">
      <c r="A559" s="51" t="s">
        <v>919</v>
      </c>
      <c r="B559" s="34"/>
      <c r="C559" s="34"/>
      <c r="D559" s="34"/>
      <c r="E559" s="2"/>
      <c r="F559" s="65"/>
      <c r="G559" s="2"/>
      <c r="H559" s="35"/>
      <c r="I559" s="37"/>
      <c r="J559" s="37"/>
    </row>
    <row r="560" spans="1:16">
      <c r="A560" s="46"/>
      <c r="B560" s="1"/>
      <c r="C560" s="1"/>
      <c r="D560" s="1"/>
      <c r="E560" s="49"/>
    </row>
    <row r="563" spans="9:10">
      <c r="I563" s="22" t="s">
        <v>31</v>
      </c>
      <c r="J563" s="22" t="s">
        <v>31</v>
      </c>
    </row>
    <row r="564" spans="9:10">
      <c r="I564" s="22" t="s">
        <v>31</v>
      </c>
      <c r="J564" s="22" t="s">
        <v>31</v>
      </c>
    </row>
    <row r="565" spans="9:10">
      <c r="I565" s="22" t="s">
        <v>31</v>
      </c>
      <c r="J565" s="22" t="s">
        <v>31</v>
      </c>
    </row>
    <row r="566" spans="9:10">
      <c r="I566" s="22" t="s">
        <v>31</v>
      </c>
      <c r="J566" s="22" t="s">
        <v>31</v>
      </c>
    </row>
    <row r="567" spans="9:10">
      <c r="I567" s="22" t="s">
        <v>31</v>
      </c>
      <c r="J567" s="22" t="s">
        <v>31</v>
      </c>
    </row>
    <row r="568" spans="9:10">
      <c r="I568" s="22" t="s">
        <v>31</v>
      </c>
      <c r="J568" s="22" t="s">
        <v>31</v>
      </c>
    </row>
    <row r="569" spans="9:10">
      <c r="I569" s="22" t="s">
        <v>31</v>
      </c>
      <c r="J569" s="22" t="s">
        <v>31</v>
      </c>
    </row>
    <row r="570" spans="9:10">
      <c r="I570" s="22" t="s">
        <v>31</v>
      </c>
      <c r="J570" s="22" t="s">
        <v>31</v>
      </c>
    </row>
    <row r="571" spans="9:10">
      <c r="I571" s="22" t="s">
        <v>31</v>
      </c>
      <c r="J571" s="22" t="s">
        <v>31</v>
      </c>
    </row>
    <row r="572" spans="9:10">
      <c r="I572" s="22" t="s">
        <v>31</v>
      </c>
      <c r="J572" s="22" t="s">
        <v>31</v>
      </c>
    </row>
    <row r="573" spans="9:10">
      <c r="I573" s="22" t="s">
        <v>31</v>
      </c>
      <c r="J573" s="22" t="s">
        <v>31</v>
      </c>
    </row>
    <row r="574" spans="9:10">
      <c r="I574" s="22" t="s">
        <v>31</v>
      </c>
      <c r="J574" s="22" t="s">
        <v>31</v>
      </c>
    </row>
    <row r="575" spans="9:10">
      <c r="I575" s="22" t="s">
        <v>31</v>
      </c>
      <c r="J575" s="22" t="s">
        <v>31</v>
      </c>
    </row>
    <row r="576" spans="9:10">
      <c r="I576" s="22" t="s">
        <v>31</v>
      </c>
      <c r="J576" s="22" t="s">
        <v>31</v>
      </c>
    </row>
    <row r="577" spans="9:10">
      <c r="I577" s="22" t="s">
        <v>31</v>
      </c>
      <c r="J577" s="22" t="s">
        <v>31</v>
      </c>
    </row>
    <row r="578" spans="9:10">
      <c r="I578" s="22" t="s">
        <v>31</v>
      </c>
      <c r="J578" s="22" t="s">
        <v>31</v>
      </c>
    </row>
    <row r="579" spans="9:10">
      <c r="I579" s="22" t="s">
        <v>31</v>
      </c>
      <c r="J579" s="22" t="s">
        <v>31</v>
      </c>
    </row>
    <row r="580" spans="9:10">
      <c r="I580" s="22" t="s">
        <v>31</v>
      </c>
      <c r="J580" s="22" t="s">
        <v>31</v>
      </c>
    </row>
    <row r="581" spans="9:10">
      <c r="I581" s="22" t="s">
        <v>31</v>
      </c>
      <c r="J581" s="22" t="s">
        <v>31</v>
      </c>
    </row>
  </sheetData>
  <sortState ref="A233:Q237">
    <sortCondition ref="A233:A237"/>
    <sortCondition ref="C233:C237"/>
  </sortState>
  <mergeCells count="2">
    <mergeCell ref="I1:I8"/>
    <mergeCell ref="J1:J8"/>
  </mergeCells>
  <conditionalFormatting sqref="G550 G551:H555 G559:H559">
    <cfRule type="cellIs" dxfId="5" priority="86" operator="lessThan">
      <formula>0</formula>
    </cfRule>
  </conditionalFormatting>
  <conditionalFormatting sqref="G9 G556:G557">
    <cfRule type="cellIs" dxfId="4" priority="135" operator="lessThan">
      <formula>0</formula>
    </cfRule>
  </conditionalFormatting>
  <conditionalFormatting sqref="H556:H557 H9">
    <cfRule type="cellIs" dxfId="3" priority="55" operator="lessThan">
      <formula>0</formula>
    </cfRule>
  </conditionalFormatting>
  <conditionalFormatting sqref="H550">
    <cfRule type="cellIs" dxfId="2" priority="6" operator="lessThan">
      <formula>0</formula>
    </cfRule>
  </conditionalFormatting>
  <conditionalFormatting sqref="G10:G549">
    <cfRule type="cellIs" dxfId="1" priority="4" operator="lessThan">
      <formula>0</formula>
    </cfRule>
  </conditionalFormatting>
  <conditionalFormatting sqref="H10:H549">
    <cfRule type="cellIs" dxfId="0" priority="1" operator="lessThan">
      <formula>0</formula>
    </cfRule>
  </conditionalFormatting>
  <printOptions horizontalCentered="1" gridLines="1"/>
  <pageMargins left="0.5" right="0.5" top="0.66" bottom="0.65" header="0.3" footer="0.3"/>
  <pageSetup scale="75" orientation="portrait" r:id="rId1"/>
  <headerFooter>
    <oddHeader>&amp;L&amp;"Times,Regular"Comp of FY21 Adjusted 08/10/20 versus
FY21 Adjusted 08/27/20 State Aid Allocation&amp;C&amp;"Times,Regular"Oklahoma State Department of Education&amp;R&amp;"Times,Regular"08/27/20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2" ma:contentTypeDescription="Create a new document." ma:contentTypeScope="" ma:versionID="b649657add3b352ac4a1d30a9b822117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435275c7921aa724b5fda8e6cd6892b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07ABE-D2B2-4169-AB49-DF9B371B91D7}">
  <ds:schemaRefs>
    <ds:schemaRef ds:uri="http://schemas.microsoft.com/office/2006/documentManagement/types"/>
    <ds:schemaRef ds:uri="http://purl.org/dc/terms/"/>
    <ds:schemaRef ds:uri="http://purl.org/dc/dcmitype/"/>
    <ds:schemaRef ds:uri="ab252108-1312-4126-8895-69de05005c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a36c8ef-8d2d-435b-aee1-e7e8dc8524ff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7168F-54DE-4805-9437-FE227058A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081020 vs 082720</vt:lpstr>
      <vt:lpstr>'081020 vs 082720'!Print_Area</vt:lpstr>
      <vt:lpstr>'081020 vs 082720'!Print_Titles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2020-08-31T18:29:58Z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</Properties>
</file>