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4520" windowHeight="12816" tabRatio="938"/>
  </bookViews>
  <sheets>
    <sheet name="Current Yr Comp" sheetId="4" r:id="rId1"/>
  </sheets>
  <definedNames>
    <definedName name="_xlnm.Print_Area" localSheetId="0">'Current Yr Comp'!$A$9:$J$554</definedName>
    <definedName name="_xlnm.Print_Titles" localSheetId="0">'Current Yr Comp'!$1:$8</definedName>
  </definedNames>
  <calcPr calcId="145621"/>
</workbook>
</file>

<file path=xl/calcChain.xml><?xml version="1.0" encoding="utf-8"?>
<calcChain xmlns="http://schemas.openxmlformats.org/spreadsheetml/2006/main">
  <c r="A554" i="4" l="1"/>
  <c r="G371" i="4" l="1"/>
  <c r="H371" i="4" s="1"/>
  <c r="G370" i="4"/>
  <c r="H370" i="4" s="1"/>
  <c r="G369" i="4"/>
  <c r="H369" i="4" s="1"/>
  <c r="G368" i="4"/>
  <c r="H368" i="4" s="1"/>
  <c r="G367" i="4"/>
  <c r="H367" i="4" s="1"/>
  <c r="G414" i="4"/>
  <c r="H414" i="4" s="1"/>
  <c r="G350" i="4"/>
  <c r="H350" i="4" s="1"/>
  <c r="H456" i="4" l="1"/>
  <c r="J554" i="4" l="1"/>
  <c r="I554" i="4"/>
  <c r="F554" i="4"/>
  <c r="E554" i="4"/>
  <c r="G552" i="4"/>
  <c r="H552" i="4" s="1"/>
  <c r="G551" i="4"/>
  <c r="H551" i="4" s="1"/>
  <c r="G550" i="4"/>
  <c r="H550" i="4" s="1"/>
  <c r="G549" i="4"/>
  <c r="H549" i="4" s="1"/>
  <c r="G548" i="4"/>
  <c r="H548" i="4" s="1"/>
  <c r="G547" i="4"/>
  <c r="H547" i="4" s="1"/>
  <c r="G546" i="4"/>
  <c r="H546" i="4" s="1"/>
  <c r="G545" i="4"/>
  <c r="H545" i="4" s="1"/>
  <c r="G544" i="4"/>
  <c r="H544" i="4" s="1"/>
  <c r="G543" i="4"/>
  <c r="H543" i="4" s="1"/>
  <c r="G542" i="4"/>
  <c r="H542" i="4" s="1"/>
  <c r="G541" i="4"/>
  <c r="H541" i="4" s="1"/>
  <c r="G540" i="4"/>
  <c r="H540" i="4" s="1"/>
  <c r="G539" i="4"/>
  <c r="H539" i="4" s="1"/>
  <c r="G538" i="4"/>
  <c r="H538" i="4" s="1"/>
  <c r="G537" i="4"/>
  <c r="H537" i="4" s="1"/>
  <c r="G536" i="4"/>
  <c r="H536" i="4" s="1"/>
  <c r="G535" i="4"/>
  <c r="H535" i="4" s="1"/>
  <c r="G534" i="4"/>
  <c r="H534" i="4" s="1"/>
  <c r="G533" i="4"/>
  <c r="H533" i="4" s="1"/>
  <c r="G532" i="4"/>
  <c r="H532" i="4" s="1"/>
  <c r="G531" i="4"/>
  <c r="H531" i="4" s="1"/>
  <c r="G530" i="4"/>
  <c r="H530" i="4" s="1"/>
  <c r="G529" i="4"/>
  <c r="H529" i="4" s="1"/>
  <c r="G528" i="4"/>
  <c r="H528" i="4" s="1"/>
  <c r="G527" i="4"/>
  <c r="H527" i="4" s="1"/>
  <c r="G526" i="4"/>
  <c r="H526" i="4" s="1"/>
  <c r="G525" i="4"/>
  <c r="H525" i="4" s="1"/>
  <c r="G524" i="4"/>
  <c r="H524" i="4" s="1"/>
  <c r="G523" i="4"/>
  <c r="H523" i="4" s="1"/>
  <c r="G522" i="4"/>
  <c r="H522" i="4" s="1"/>
  <c r="G521" i="4"/>
  <c r="H521" i="4" s="1"/>
  <c r="G520" i="4"/>
  <c r="H520" i="4" s="1"/>
  <c r="G519" i="4"/>
  <c r="H519" i="4" s="1"/>
  <c r="G518" i="4"/>
  <c r="H518" i="4" s="1"/>
  <c r="G517" i="4"/>
  <c r="H517" i="4" s="1"/>
  <c r="G516" i="4"/>
  <c r="H516" i="4" s="1"/>
  <c r="G515" i="4"/>
  <c r="H515" i="4" s="1"/>
  <c r="G514" i="4"/>
  <c r="H514" i="4" s="1"/>
  <c r="G513" i="4"/>
  <c r="H513" i="4" s="1"/>
  <c r="G512" i="4"/>
  <c r="H512" i="4" s="1"/>
  <c r="G511" i="4"/>
  <c r="H511" i="4" s="1"/>
  <c r="G510" i="4"/>
  <c r="H510" i="4" s="1"/>
  <c r="G509" i="4"/>
  <c r="H509" i="4" s="1"/>
  <c r="G508" i="4"/>
  <c r="H508" i="4" s="1"/>
  <c r="G507" i="4"/>
  <c r="H507" i="4" s="1"/>
  <c r="G506" i="4"/>
  <c r="H506" i="4" s="1"/>
  <c r="G505" i="4"/>
  <c r="H505" i="4" s="1"/>
  <c r="G504" i="4"/>
  <c r="H504" i="4" s="1"/>
  <c r="G503" i="4"/>
  <c r="H503" i="4" s="1"/>
  <c r="G502" i="4"/>
  <c r="H502" i="4" s="1"/>
  <c r="G501" i="4"/>
  <c r="H501" i="4" s="1"/>
  <c r="G500" i="4"/>
  <c r="H500" i="4" s="1"/>
  <c r="G499" i="4"/>
  <c r="H499" i="4" s="1"/>
  <c r="G498" i="4"/>
  <c r="H498" i="4" s="1"/>
  <c r="G497" i="4"/>
  <c r="H497" i="4" s="1"/>
  <c r="G496" i="4"/>
  <c r="H496" i="4" s="1"/>
  <c r="G495" i="4"/>
  <c r="H495" i="4" s="1"/>
  <c r="G494" i="4"/>
  <c r="H494" i="4" s="1"/>
  <c r="G493" i="4"/>
  <c r="H493" i="4" s="1"/>
  <c r="G492" i="4"/>
  <c r="H492" i="4" s="1"/>
  <c r="G491" i="4"/>
  <c r="H491" i="4" s="1"/>
  <c r="G490" i="4"/>
  <c r="H490" i="4" s="1"/>
  <c r="G489" i="4"/>
  <c r="H489" i="4" s="1"/>
  <c r="G488" i="4"/>
  <c r="H488" i="4" s="1"/>
  <c r="G487" i="4"/>
  <c r="H487" i="4" s="1"/>
  <c r="G486" i="4"/>
  <c r="H486" i="4" s="1"/>
  <c r="G485" i="4"/>
  <c r="H485" i="4" s="1"/>
  <c r="G484" i="4"/>
  <c r="H484" i="4" s="1"/>
  <c r="G483" i="4"/>
  <c r="H483" i="4" s="1"/>
  <c r="G482" i="4"/>
  <c r="H482" i="4" s="1"/>
  <c r="G481" i="4"/>
  <c r="H481" i="4" s="1"/>
  <c r="G480" i="4"/>
  <c r="H480" i="4" s="1"/>
  <c r="G479" i="4"/>
  <c r="H479" i="4" s="1"/>
  <c r="G478" i="4"/>
  <c r="H478" i="4" s="1"/>
  <c r="G477" i="4"/>
  <c r="H477" i="4" s="1"/>
  <c r="G476" i="4"/>
  <c r="H476" i="4" s="1"/>
  <c r="G475" i="4"/>
  <c r="H475" i="4" s="1"/>
  <c r="G474" i="4"/>
  <c r="H474" i="4" s="1"/>
  <c r="G473" i="4"/>
  <c r="H473" i="4" s="1"/>
  <c r="G472" i="4"/>
  <c r="H472" i="4" s="1"/>
  <c r="G471" i="4"/>
  <c r="H471" i="4" s="1"/>
  <c r="G470" i="4"/>
  <c r="H470" i="4" s="1"/>
  <c r="G469" i="4"/>
  <c r="H469" i="4" s="1"/>
  <c r="G468" i="4"/>
  <c r="H468" i="4" s="1"/>
  <c r="G467" i="4"/>
  <c r="H467" i="4" s="1"/>
  <c r="G466" i="4"/>
  <c r="H466" i="4" s="1"/>
  <c r="G465" i="4"/>
  <c r="H465" i="4" s="1"/>
  <c r="G464" i="4"/>
  <c r="H464" i="4" s="1"/>
  <c r="G463" i="4"/>
  <c r="H463" i="4" s="1"/>
  <c r="G462" i="4"/>
  <c r="H462" i="4" s="1"/>
  <c r="G461" i="4"/>
  <c r="H461" i="4" s="1"/>
  <c r="G460" i="4"/>
  <c r="H460" i="4" s="1"/>
  <c r="G459" i="4"/>
  <c r="H459" i="4" s="1"/>
  <c r="G458" i="4"/>
  <c r="H458" i="4" s="1"/>
  <c r="G457" i="4"/>
  <c r="H457" i="4" s="1"/>
  <c r="G456" i="4"/>
  <c r="G455" i="4"/>
  <c r="H455" i="4" s="1"/>
  <c r="G454" i="4"/>
  <c r="H454" i="4" s="1"/>
  <c r="G453" i="4"/>
  <c r="H453" i="4" s="1"/>
  <c r="G452" i="4"/>
  <c r="H452" i="4" s="1"/>
  <c r="G451" i="4"/>
  <c r="H451" i="4" s="1"/>
  <c r="G450" i="4"/>
  <c r="H450" i="4" s="1"/>
  <c r="G449" i="4"/>
  <c r="H449" i="4" s="1"/>
  <c r="G448" i="4"/>
  <c r="H448" i="4" s="1"/>
  <c r="G447" i="4"/>
  <c r="H447" i="4" s="1"/>
  <c r="G446" i="4"/>
  <c r="H446" i="4" s="1"/>
  <c r="G445" i="4"/>
  <c r="H445" i="4" s="1"/>
  <c r="G444" i="4"/>
  <c r="H444" i="4" s="1"/>
  <c r="G443" i="4"/>
  <c r="H443" i="4" s="1"/>
  <c r="G442" i="4"/>
  <c r="H442" i="4" s="1"/>
  <c r="G441" i="4"/>
  <c r="H441" i="4" s="1"/>
  <c r="G440" i="4"/>
  <c r="H440" i="4" s="1"/>
  <c r="G439" i="4"/>
  <c r="H439" i="4" s="1"/>
  <c r="G438" i="4"/>
  <c r="H438" i="4" s="1"/>
  <c r="G437" i="4"/>
  <c r="H437" i="4" s="1"/>
  <c r="G436" i="4"/>
  <c r="H436" i="4" s="1"/>
  <c r="G435" i="4"/>
  <c r="H435" i="4" s="1"/>
  <c r="G434" i="4"/>
  <c r="H434" i="4" s="1"/>
  <c r="G433" i="4"/>
  <c r="H433" i="4" s="1"/>
  <c r="G432" i="4"/>
  <c r="H432" i="4" s="1"/>
  <c r="G431" i="4"/>
  <c r="H431" i="4" s="1"/>
  <c r="G430" i="4"/>
  <c r="H430" i="4" s="1"/>
  <c r="G429" i="4"/>
  <c r="H429" i="4" s="1"/>
  <c r="G428" i="4"/>
  <c r="H428" i="4" s="1"/>
  <c r="G427" i="4"/>
  <c r="H427" i="4" s="1"/>
  <c r="G426" i="4"/>
  <c r="H426" i="4" s="1"/>
  <c r="G425" i="4"/>
  <c r="H425" i="4" s="1"/>
  <c r="G424" i="4"/>
  <c r="H424" i="4" s="1"/>
  <c r="G423" i="4"/>
  <c r="H423" i="4" s="1"/>
  <c r="G422" i="4"/>
  <c r="H422" i="4" s="1"/>
  <c r="G421" i="4"/>
  <c r="H421" i="4" s="1"/>
  <c r="G420" i="4"/>
  <c r="H420" i="4" s="1"/>
  <c r="G419" i="4"/>
  <c r="H419" i="4" s="1"/>
  <c r="G418" i="4"/>
  <c r="H418" i="4" s="1"/>
  <c r="G417" i="4"/>
  <c r="H417" i="4" s="1"/>
  <c r="G416" i="4"/>
  <c r="H416" i="4" s="1"/>
  <c r="G415" i="4"/>
  <c r="H415" i="4" s="1"/>
  <c r="G413" i="4"/>
  <c r="H413" i="4" s="1"/>
  <c r="G412" i="4"/>
  <c r="H412" i="4" s="1"/>
  <c r="G411" i="4"/>
  <c r="H411" i="4" s="1"/>
  <c r="G410" i="4"/>
  <c r="H410" i="4" s="1"/>
  <c r="G409" i="4"/>
  <c r="H409" i="4" s="1"/>
  <c r="G408" i="4"/>
  <c r="H408" i="4" s="1"/>
  <c r="G407" i="4"/>
  <c r="H407" i="4" s="1"/>
  <c r="G406" i="4"/>
  <c r="H406" i="4" s="1"/>
  <c r="G405" i="4"/>
  <c r="H405" i="4" s="1"/>
  <c r="G404" i="4"/>
  <c r="H404" i="4" s="1"/>
  <c r="G403" i="4"/>
  <c r="H403" i="4" s="1"/>
  <c r="G402" i="4"/>
  <c r="H402" i="4" s="1"/>
  <c r="G401" i="4"/>
  <c r="H401" i="4" s="1"/>
  <c r="G400" i="4"/>
  <c r="H400" i="4" s="1"/>
  <c r="G399" i="4"/>
  <c r="H399" i="4" s="1"/>
  <c r="G398" i="4"/>
  <c r="H398" i="4" s="1"/>
  <c r="G397" i="4"/>
  <c r="H397" i="4" s="1"/>
  <c r="G396" i="4"/>
  <c r="H396" i="4" s="1"/>
  <c r="G395" i="4"/>
  <c r="H395" i="4" s="1"/>
  <c r="G394" i="4"/>
  <c r="H394" i="4" s="1"/>
  <c r="G393" i="4"/>
  <c r="H393" i="4" s="1"/>
  <c r="G392" i="4"/>
  <c r="H392" i="4" s="1"/>
  <c r="G391" i="4"/>
  <c r="H391" i="4" s="1"/>
  <c r="G390" i="4"/>
  <c r="H390" i="4" s="1"/>
  <c r="G389" i="4"/>
  <c r="H389" i="4" s="1"/>
  <c r="G388" i="4"/>
  <c r="H388" i="4" s="1"/>
  <c r="G387" i="4"/>
  <c r="H387" i="4" s="1"/>
  <c r="G386" i="4"/>
  <c r="H386" i="4" s="1"/>
  <c r="G385" i="4"/>
  <c r="H385" i="4" s="1"/>
  <c r="G384" i="4"/>
  <c r="H384" i="4" s="1"/>
  <c r="G383" i="4"/>
  <c r="H383" i="4" s="1"/>
  <c r="G382" i="4"/>
  <c r="H382" i="4" s="1"/>
  <c r="G381" i="4"/>
  <c r="H381" i="4" s="1"/>
  <c r="G380" i="4"/>
  <c r="H380" i="4" s="1"/>
  <c r="G379" i="4"/>
  <c r="H379" i="4" s="1"/>
  <c r="G378" i="4"/>
  <c r="H378" i="4" s="1"/>
  <c r="G377" i="4"/>
  <c r="H377" i="4" s="1"/>
  <c r="G376" i="4"/>
  <c r="H376" i="4" s="1"/>
  <c r="G375" i="4"/>
  <c r="H375" i="4" s="1"/>
  <c r="G374" i="4"/>
  <c r="H374" i="4" s="1"/>
  <c r="G373" i="4"/>
  <c r="H373" i="4" s="1"/>
  <c r="G372" i="4"/>
  <c r="H372" i="4" s="1"/>
  <c r="G366" i="4"/>
  <c r="H366" i="4" s="1"/>
  <c r="G365" i="4"/>
  <c r="H365" i="4" s="1"/>
  <c r="G364" i="4"/>
  <c r="H364" i="4" s="1"/>
  <c r="G363" i="4"/>
  <c r="H363" i="4" s="1"/>
  <c r="G362" i="4"/>
  <c r="H362" i="4" s="1"/>
  <c r="G361" i="4"/>
  <c r="H361" i="4" s="1"/>
  <c r="G360" i="4"/>
  <c r="H360" i="4" s="1"/>
  <c r="G359" i="4"/>
  <c r="H359" i="4" s="1"/>
  <c r="G358" i="4"/>
  <c r="H358" i="4" s="1"/>
  <c r="G357" i="4"/>
  <c r="H357" i="4" s="1"/>
  <c r="G356" i="4"/>
  <c r="H356" i="4" s="1"/>
  <c r="G355" i="4"/>
  <c r="H355" i="4" s="1"/>
  <c r="G354" i="4"/>
  <c r="H354" i="4" s="1"/>
  <c r="G353" i="4"/>
  <c r="H353" i="4" s="1"/>
  <c r="G352" i="4"/>
  <c r="H352" i="4" s="1"/>
  <c r="G351" i="4"/>
  <c r="H351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G343" i="4"/>
  <c r="H343" i="4" s="1"/>
  <c r="G342" i="4"/>
  <c r="H342" i="4" s="1"/>
  <c r="G341" i="4"/>
  <c r="H341" i="4" s="1"/>
  <c r="G340" i="4"/>
  <c r="H340" i="4" s="1"/>
  <c r="G339" i="4"/>
  <c r="H339" i="4" s="1"/>
  <c r="G338" i="4"/>
  <c r="H338" i="4" s="1"/>
  <c r="G337" i="4"/>
  <c r="H337" i="4" s="1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G313" i="4"/>
  <c r="H313" i="4" s="1"/>
  <c r="G312" i="4"/>
  <c r="H312" i="4" s="1"/>
  <c r="G311" i="4"/>
  <c r="H311" i="4" s="1"/>
  <c r="G310" i="4"/>
  <c r="H310" i="4" s="1"/>
  <c r="G309" i="4"/>
  <c r="H309" i="4" s="1"/>
  <c r="G308" i="4"/>
  <c r="H308" i="4" s="1"/>
  <c r="G307" i="4"/>
  <c r="H307" i="4" s="1"/>
  <c r="G306" i="4"/>
  <c r="H306" i="4" s="1"/>
  <c r="G305" i="4"/>
  <c r="H305" i="4" s="1"/>
  <c r="G304" i="4"/>
  <c r="H304" i="4" s="1"/>
  <c r="G303" i="4"/>
  <c r="H303" i="4" s="1"/>
  <c r="G302" i="4"/>
  <c r="H302" i="4" s="1"/>
  <c r="G301" i="4"/>
  <c r="H301" i="4" s="1"/>
  <c r="G300" i="4"/>
  <c r="H300" i="4" s="1"/>
  <c r="G299" i="4"/>
  <c r="H299" i="4" s="1"/>
  <c r="G298" i="4"/>
  <c r="H298" i="4" s="1"/>
  <c r="G297" i="4"/>
  <c r="H297" i="4" s="1"/>
  <c r="G296" i="4"/>
  <c r="H296" i="4" s="1"/>
  <c r="G295" i="4"/>
  <c r="H295" i="4" s="1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G271" i="4"/>
  <c r="H271" i="4" s="1"/>
  <c r="G270" i="4"/>
  <c r="H270" i="4" s="1"/>
  <c r="G269" i="4"/>
  <c r="H269" i="4" s="1"/>
  <c r="G268" i="4"/>
  <c r="H268" i="4" s="1"/>
  <c r="G267" i="4"/>
  <c r="H267" i="4" s="1"/>
  <c r="G266" i="4"/>
  <c r="H266" i="4" s="1"/>
  <c r="G265" i="4"/>
  <c r="H265" i="4" s="1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G241" i="4"/>
  <c r="H241" i="4" s="1"/>
  <c r="G240" i="4"/>
  <c r="H240" i="4" s="1"/>
  <c r="G239" i="4"/>
  <c r="H239" i="4" s="1"/>
  <c r="G238" i="4"/>
  <c r="H238" i="4" s="1"/>
  <c r="G237" i="4"/>
  <c r="H237" i="4" s="1"/>
  <c r="G236" i="4"/>
  <c r="H236" i="4" s="1"/>
  <c r="G235" i="4"/>
  <c r="H235" i="4" s="1"/>
  <c r="G234" i="4"/>
  <c r="H234" i="4" s="1"/>
  <c r="G233" i="4"/>
  <c r="H233" i="4" s="1"/>
  <c r="G232" i="4"/>
  <c r="H232" i="4" s="1"/>
  <c r="G231" i="4"/>
  <c r="H231" i="4" s="1"/>
  <c r="G230" i="4"/>
  <c r="H230" i="4" s="1"/>
  <c r="G229" i="4"/>
  <c r="H229" i="4" s="1"/>
  <c r="G228" i="4"/>
  <c r="H228" i="4" s="1"/>
  <c r="G227" i="4"/>
  <c r="H227" i="4" s="1"/>
  <c r="G226" i="4"/>
  <c r="H226" i="4" s="1"/>
  <c r="G225" i="4"/>
  <c r="H225" i="4" s="1"/>
  <c r="G224" i="4"/>
  <c r="H224" i="4" s="1"/>
  <c r="G223" i="4"/>
  <c r="H223" i="4" s="1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G199" i="4"/>
  <c r="H199" i="4" s="1"/>
  <c r="G198" i="4"/>
  <c r="H198" i="4" s="1"/>
  <c r="G197" i="4"/>
  <c r="H197" i="4" s="1"/>
  <c r="G196" i="4"/>
  <c r="H196" i="4" s="1"/>
  <c r="G195" i="4"/>
  <c r="H195" i="4" s="1"/>
  <c r="G194" i="4"/>
  <c r="H194" i="4" s="1"/>
  <c r="G193" i="4"/>
  <c r="H193" i="4" s="1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G169" i="4"/>
  <c r="H169" i="4" s="1"/>
  <c r="G168" i="4"/>
  <c r="H168" i="4" s="1"/>
  <c r="G167" i="4"/>
  <c r="H167" i="4" s="1"/>
  <c r="G166" i="4"/>
  <c r="H166" i="4" s="1"/>
  <c r="G165" i="4"/>
  <c r="H165" i="4" s="1"/>
  <c r="G164" i="4"/>
  <c r="H164" i="4" s="1"/>
  <c r="G163" i="4"/>
  <c r="H163" i="4" s="1"/>
  <c r="G162" i="4"/>
  <c r="H162" i="4" s="1"/>
  <c r="G161" i="4"/>
  <c r="H161" i="4" s="1"/>
  <c r="G160" i="4"/>
  <c r="H160" i="4" s="1"/>
  <c r="G159" i="4"/>
  <c r="H159" i="4" s="1"/>
  <c r="G158" i="4"/>
  <c r="H158" i="4" s="1"/>
  <c r="G157" i="4"/>
  <c r="H157" i="4" s="1"/>
  <c r="G156" i="4"/>
  <c r="H156" i="4" s="1"/>
  <c r="G155" i="4"/>
  <c r="H155" i="4" s="1"/>
  <c r="G154" i="4"/>
  <c r="H154" i="4" s="1"/>
  <c r="G153" i="4"/>
  <c r="H153" i="4" s="1"/>
  <c r="G152" i="4"/>
  <c r="H152" i="4" s="1"/>
  <c r="G151" i="4"/>
  <c r="H151" i="4" s="1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G121" i="4"/>
  <c r="H121" i="4" s="1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G91" i="4"/>
  <c r="H91" i="4" s="1"/>
  <c r="G90" i="4"/>
  <c r="H90" i="4" s="1"/>
  <c r="G89" i="4"/>
  <c r="H89" i="4" s="1"/>
  <c r="G88" i="4"/>
  <c r="H88" i="4" s="1"/>
  <c r="G87" i="4"/>
  <c r="H87" i="4" s="1"/>
  <c r="G86" i="4"/>
  <c r="H86" i="4" s="1"/>
  <c r="G85" i="4"/>
  <c r="H85" i="4" s="1"/>
  <c r="G84" i="4"/>
  <c r="H84" i="4" s="1"/>
  <c r="G83" i="4"/>
  <c r="H83" i="4" s="1"/>
  <c r="G82" i="4"/>
  <c r="H82" i="4" s="1"/>
  <c r="G81" i="4"/>
  <c r="H81" i="4" s="1"/>
  <c r="G80" i="4"/>
  <c r="H80" i="4" s="1"/>
  <c r="G79" i="4"/>
  <c r="H79" i="4" s="1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/>
  <c r="G554" i="4" l="1"/>
  <c r="H554" i="4" s="1"/>
  <c r="H9" i="4"/>
</calcChain>
</file>

<file path=xl/sharedStrings.xml><?xml version="1.0" encoding="utf-8"?>
<sst xmlns="http://schemas.openxmlformats.org/spreadsheetml/2006/main" count="3193" uniqueCount="914">
  <si>
    <t>County Name</t>
  </si>
  <si>
    <t>District Name</t>
  </si>
  <si>
    <t>01</t>
  </si>
  <si>
    <t xml:space="preserve">ADAIR       </t>
  </si>
  <si>
    <t>C019</t>
  </si>
  <si>
    <t xml:space="preserve">PEAVINE                       </t>
  </si>
  <si>
    <t>C022</t>
  </si>
  <si>
    <t xml:space="preserve">MARYETTA                      </t>
  </si>
  <si>
    <t>C024</t>
  </si>
  <si>
    <t xml:space="preserve">ROCKY MOUNTAIN                </t>
  </si>
  <si>
    <t>C028</t>
  </si>
  <si>
    <t xml:space="preserve">ZION                          </t>
  </si>
  <si>
    <t>C029</t>
  </si>
  <si>
    <t xml:space="preserve">DAHLONEGAH                    </t>
  </si>
  <si>
    <t>C032</t>
  </si>
  <si>
    <t xml:space="preserve">GREASY                        </t>
  </si>
  <si>
    <t>I004</t>
  </si>
  <si>
    <t xml:space="preserve">WATTS                         </t>
  </si>
  <si>
    <t>I011</t>
  </si>
  <si>
    <t xml:space="preserve">WESTVILLE                     </t>
  </si>
  <si>
    <t>I025</t>
  </si>
  <si>
    <t xml:space="preserve">STILWELL                      </t>
  </si>
  <si>
    <t>I030</t>
  </si>
  <si>
    <t xml:space="preserve">CAVE SPRINGS                  </t>
  </si>
  <si>
    <t>02</t>
  </si>
  <si>
    <t xml:space="preserve">ALFALFA     </t>
  </si>
  <si>
    <t>I001</t>
  </si>
  <si>
    <t xml:space="preserve">BURLINGTON                    </t>
  </si>
  <si>
    <t>I046</t>
  </si>
  <si>
    <t xml:space="preserve">CHEROKEE                      </t>
  </si>
  <si>
    <t>I093</t>
  </si>
  <si>
    <t xml:space="preserve">TIMBERLAKE                    </t>
  </si>
  <si>
    <t>03</t>
  </si>
  <si>
    <t xml:space="preserve">ATOKA       </t>
  </si>
  <si>
    <t>C021</t>
  </si>
  <si>
    <t xml:space="preserve">HARMONY                       </t>
  </si>
  <si>
    <t xml:space="preserve">LANE                          </t>
  </si>
  <si>
    <t>I007</t>
  </si>
  <si>
    <t xml:space="preserve">STRINGTOWN                    </t>
  </si>
  <si>
    <t>I015</t>
  </si>
  <si>
    <t xml:space="preserve">ATOKA                         </t>
  </si>
  <si>
    <t>I019</t>
  </si>
  <si>
    <t xml:space="preserve">TUSHKA                        </t>
  </si>
  <si>
    <t>I026</t>
  </si>
  <si>
    <t xml:space="preserve">CANEY                         </t>
  </si>
  <si>
    <t>04</t>
  </si>
  <si>
    <t xml:space="preserve">BEAVER      </t>
  </si>
  <si>
    <t>I022</t>
  </si>
  <si>
    <t xml:space="preserve">BEAVER                        </t>
  </si>
  <si>
    <t>I075</t>
  </si>
  <si>
    <t xml:space="preserve">BALKO                         </t>
  </si>
  <si>
    <t>I123</t>
  </si>
  <si>
    <t xml:space="preserve">FORGAN                        </t>
  </si>
  <si>
    <t>I128</t>
  </si>
  <si>
    <t xml:space="preserve">TURPIN                        </t>
  </si>
  <si>
    <t>05</t>
  </si>
  <si>
    <t xml:space="preserve">BECKHAM     </t>
  </si>
  <si>
    <t>I002</t>
  </si>
  <si>
    <t xml:space="preserve">MERRITT                       </t>
  </si>
  <si>
    <t>I006</t>
  </si>
  <si>
    <t xml:space="preserve">ELK CITY                      </t>
  </si>
  <si>
    <t>I031</t>
  </si>
  <si>
    <t xml:space="preserve">SAYRE                         </t>
  </si>
  <si>
    <t>I051</t>
  </si>
  <si>
    <t xml:space="preserve">ERICK                         </t>
  </si>
  <si>
    <t>06</t>
  </si>
  <si>
    <t xml:space="preserve">BLAINE      </t>
  </si>
  <si>
    <t>I009</t>
  </si>
  <si>
    <t xml:space="preserve">OKEENE                        </t>
  </si>
  <si>
    <t>I042</t>
  </si>
  <si>
    <t xml:space="preserve">WATONGA                       </t>
  </si>
  <si>
    <t>I080</t>
  </si>
  <si>
    <t xml:space="preserve">GEARY                         </t>
  </si>
  <si>
    <t>I105</t>
  </si>
  <si>
    <t xml:space="preserve">CANTON                        </t>
  </si>
  <si>
    <t>07</t>
  </si>
  <si>
    <t xml:space="preserve">BRYAN       </t>
  </si>
  <si>
    <t xml:space="preserve">SILO                          </t>
  </si>
  <si>
    <t xml:space="preserve">ROCK CREEK                    </t>
  </si>
  <si>
    <t>I003</t>
  </si>
  <si>
    <t xml:space="preserve">ACHILLE                       </t>
  </si>
  <si>
    <t xml:space="preserve">COLBERT                       </t>
  </si>
  <si>
    <t>I005</t>
  </si>
  <si>
    <t xml:space="preserve">CADDO                         </t>
  </si>
  <si>
    <t>I040</t>
  </si>
  <si>
    <t xml:space="preserve">BENNINGTON                    </t>
  </si>
  <si>
    <t>I048</t>
  </si>
  <si>
    <t xml:space="preserve">CALERA                        </t>
  </si>
  <si>
    <t>I072</t>
  </si>
  <si>
    <t xml:space="preserve">DURANT                        </t>
  </si>
  <si>
    <t>08</t>
  </si>
  <si>
    <t xml:space="preserve">CADDO       </t>
  </si>
  <si>
    <t xml:space="preserve">HYDRO-EAKLY                   </t>
  </si>
  <si>
    <t>I012</t>
  </si>
  <si>
    <t xml:space="preserve">LOOKEBA SICKLES               </t>
  </si>
  <si>
    <t>I020</t>
  </si>
  <si>
    <t xml:space="preserve">ANADARKO                      </t>
  </si>
  <si>
    <t>I033</t>
  </si>
  <si>
    <t xml:space="preserve">CARNEGIE                      </t>
  </si>
  <si>
    <t>I056</t>
  </si>
  <si>
    <t xml:space="preserve">BOONE-APACHE                  </t>
  </si>
  <si>
    <t>I064</t>
  </si>
  <si>
    <t xml:space="preserve">CYRIL                         </t>
  </si>
  <si>
    <t>I086</t>
  </si>
  <si>
    <t xml:space="preserve">GRACEMONT                     </t>
  </si>
  <si>
    <t>I160</t>
  </si>
  <si>
    <t xml:space="preserve">CEMENT                        </t>
  </si>
  <si>
    <t>I161</t>
  </si>
  <si>
    <t xml:space="preserve">HINTON                        </t>
  </si>
  <si>
    <t>I167</t>
  </si>
  <si>
    <t xml:space="preserve">FORT COBB-BROXTON             </t>
  </si>
  <si>
    <t>I168</t>
  </si>
  <si>
    <t xml:space="preserve">BINGER-ONEY                   </t>
  </si>
  <si>
    <t>09</t>
  </si>
  <si>
    <t xml:space="preserve">CANADIAN    </t>
  </si>
  <si>
    <t xml:space="preserve">RIVERSIDE                     </t>
  </si>
  <si>
    <t>C031</t>
  </si>
  <si>
    <t xml:space="preserve">BANNER                        </t>
  </si>
  <si>
    <t>C070</t>
  </si>
  <si>
    <t xml:space="preserve">DARLINGTON                    </t>
  </si>
  <si>
    <t>C162</t>
  </si>
  <si>
    <t xml:space="preserve">MAPLE                         </t>
  </si>
  <si>
    <t xml:space="preserve">PIEDMONT                      </t>
  </si>
  <si>
    <t>I027</t>
  </si>
  <si>
    <t xml:space="preserve">YUKON                         </t>
  </si>
  <si>
    <t>I034</t>
  </si>
  <si>
    <t xml:space="preserve">EL RENO                       </t>
  </si>
  <si>
    <t>I057</t>
  </si>
  <si>
    <t xml:space="preserve">UNION CITY                    </t>
  </si>
  <si>
    <t>I069</t>
  </si>
  <si>
    <t xml:space="preserve">MUSTANG                       </t>
  </si>
  <si>
    <t>I076</t>
  </si>
  <si>
    <t xml:space="preserve">CALUMET                       </t>
  </si>
  <si>
    <t>10</t>
  </si>
  <si>
    <t xml:space="preserve">CARTER      </t>
  </si>
  <si>
    <t>C072</t>
  </si>
  <si>
    <t xml:space="preserve">ZANEIS                        </t>
  </si>
  <si>
    <t xml:space="preserve">ARDMORE                       </t>
  </si>
  <si>
    <t>I021</t>
  </si>
  <si>
    <t xml:space="preserve">SPRINGER                      </t>
  </si>
  <si>
    <t xml:space="preserve">PLAINVIEW                     </t>
  </si>
  <si>
    <t>I032</t>
  </si>
  <si>
    <t xml:space="preserve">LONE GROVE                    </t>
  </si>
  <si>
    <t>I043</t>
  </si>
  <si>
    <t xml:space="preserve">WILSON                        </t>
  </si>
  <si>
    <t>I055</t>
  </si>
  <si>
    <t xml:space="preserve">HEALDTON                      </t>
  </si>
  <si>
    <t>I074</t>
  </si>
  <si>
    <t xml:space="preserve">FOX                           </t>
  </si>
  <si>
    <t>I077</t>
  </si>
  <si>
    <t xml:space="preserve">DICKSON                       </t>
  </si>
  <si>
    <t>11</t>
  </si>
  <si>
    <t xml:space="preserve">CHEROKEE    </t>
  </si>
  <si>
    <t>C010</t>
  </si>
  <si>
    <t xml:space="preserve">LOWREY                        </t>
  </si>
  <si>
    <t>C014</t>
  </si>
  <si>
    <t xml:space="preserve">NORWOOD                       </t>
  </si>
  <si>
    <t xml:space="preserve">WOODALL                       </t>
  </si>
  <si>
    <t>C026</t>
  </si>
  <si>
    <t xml:space="preserve">SHADY GROVE                   </t>
  </si>
  <si>
    <t xml:space="preserve">PEGGS                         </t>
  </si>
  <si>
    <t>C034</t>
  </si>
  <si>
    <t xml:space="preserve">GRAND VIEW                    </t>
  </si>
  <si>
    <t>C044</t>
  </si>
  <si>
    <t xml:space="preserve">BRIGGS                        </t>
  </si>
  <si>
    <t>C066</t>
  </si>
  <si>
    <t xml:space="preserve">TENKILLER                     </t>
  </si>
  <si>
    <t xml:space="preserve">KEYS                          </t>
  </si>
  <si>
    <t>I016</t>
  </si>
  <si>
    <t xml:space="preserve">HULBERT                       </t>
  </si>
  <si>
    <t>I035</t>
  </si>
  <si>
    <t xml:space="preserve">TAHLEQUAH                     </t>
  </si>
  <si>
    <t>T001</t>
  </si>
  <si>
    <t>CHEROKEE IMMERSION CHARTER SCH</t>
  </si>
  <si>
    <t>12</t>
  </si>
  <si>
    <t xml:space="preserve">CHOCTAW     </t>
  </si>
  <si>
    <t>C003</t>
  </si>
  <si>
    <t xml:space="preserve">SWINK                         </t>
  </si>
  <si>
    <t xml:space="preserve">BOSWELL                       </t>
  </si>
  <si>
    <t xml:space="preserve">FORT TOWSON                   </t>
  </si>
  <si>
    <t xml:space="preserve">SOPER                         </t>
  </si>
  <si>
    <t>I039</t>
  </si>
  <si>
    <t>13</t>
  </si>
  <si>
    <t xml:space="preserve">CIMARRON    </t>
  </si>
  <si>
    <t xml:space="preserve">BOISE CITY                    </t>
  </si>
  <si>
    <t>I010</t>
  </si>
  <si>
    <t xml:space="preserve">FELT                          </t>
  </si>
  <si>
    <t xml:space="preserve">KEYES                         </t>
  </si>
  <si>
    <t>14</t>
  </si>
  <si>
    <t xml:space="preserve">CLEVELAND   </t>
  </si>
  <si>
    <t>C016</t>
  </si>
  <si>
    <t xml:space="preserve">ROBIN HILL                    </t>
  </si>
  <si>
    <t xml:space="preserve">MOORE                         </t>
  </si>
  <si>
    <t>I029</t>
  </si>
  <si>
    <t xml:space="preserve">NORMAN                        </t>
  </si>
  <si>
    <t xml:space="preserve">NOBLE                         </t>
  </si>
  <si>
    <t xml:space="preserve">LEXINGTON                     </t>
  </si>
  <si>
    <t>I070</t>
  </si>
  <si>
    <t xml:space="preserve">LITTLE AXE                    </t>
  </si>
  <si>
    <t>15</t>
  </si>
  <si>
    <t xml:space="preserve">COAL        </t>
  </si>
  <si>
    <t>C004</t>
  </si>
  <si>
    <t xml:space="preserve">COTTONWOOD                    </t>
  </si>
  <si>
    <t xml:space="preserve">COALGATE                      </t>
  </si>
  <si>
    <t xml:space="preserve">TUPELO                        </t>
  </si>
  <si>
    <t>16</t>
  </si>
  <si>
    <t xml:space="preserve">COMANCHE    </t>
  </si>
  <si>
    <t>C048</t>
  </si>
  <si>
    <t xml:space="preserve">FLOWER MOUND                  </t>
  </si>
  <si>
    <t>C049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</si>
  <si>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</si>
  <si>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</si>
  <si>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</si>
  <si>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</si>
  <si>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</si>
  <si>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>I008</t>
  </si>
  <si>
    <t xml:space="preserve">LAWTON                        </t>
  </si>
  <si>
    <t xml:space="preserve">FLETCHER                      </t>
  </si>
  <si>
    <t xml:space="preserve">ELGIN                         </t>
  </si>
  <si>
    <t>I132</t>
  </si>
  <si>
    <t xml:space="preserve">CHATTANOOGA                   </t>
  </si>
  <si>
    <t>17</t>
  </si>
  <si>
    <t xml:space="preserve">COTTON      </t>
  </si>
  <si>
    <t xml:space="preserve">WALTERS                       </t>
  </si>
  <si>
    <t>I101</t>
  </si>
  <si>
    <t xml:space="preserve">TEMPLE                        </t>
  </si>
  <si>
    <t>I333</t>
  </si>
  <si>
    <t xml:space="preserve">BIG PASTURE                   </t>
  </si>
  <si>
    <t>18</t>
  </si>
  <si>
    <t xml:space="preserve">CRAIG       </t>
  </si>
  <si>
    <t>C001</t>
  </si>
  <si>
    <t xml:space="preserve">WHITE OAK                     </t>
  </si>
  <si>
    <t xml:space="preserve">KETCHUM                       </t>
  </si>
  <si>
    <t>I017</t>
  </si>
  <si>
    <t xml:space="preserve">WELCH                         </t>
  </si>
  <si>
    <t xml:space="preserve">BLUEJACKET                    </t>
  </si>
  <si>
    <t>I065</t>
  </si>
  <si>
    <t xml:space="preserve">VINITA                        </t>
  </si>
  <si>
    <t>19</t>
  </si>
  <si>
    <t xml:space="preserve">CREEK       </t>
  </si>
  <si>
    <t>C008</t>
  </si>
  <si>
    <t xml:space="preserve">LONE STAR                     </t>
  </si>
  <si>
    <t>C012</t>
  </si>
  <si>
    <t xml:space="preserve">GYPSY                         </t>
  </si>
  <si>
    <t xml:space="preserve">PRETTY WATER                  </t>
  </si>
  <si>
    <t>C035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</si>
  <si>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</si>
  <si>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</si>
  <si>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</si>
  <si>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</si>
  <si>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</si>
  <si>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>I018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</si>
  <si>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</si>
  <si>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</si>
  <si>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</si>
  <si>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</si>
  <si>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</si>
  <si>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</si>
  <si>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>20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</si>
  <si>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</si>
  <si>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</si>
  <si>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</si>
  <si>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</si>
  <si>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>I099</t>
  </si>
  <si>
    <t xml:space="preserve">CLINTON                       </t>
  </si>
  <si>
    <t>21</t>
  </si>
  <si>
    <t xml:space="preserve">DELAWARE    </t>
  </si>
  <si>
    <t>C006</t>
  </si>
  <si>
    <t xml:space="preserve">CLEORA                        </t>
  </si>
  <si>
    <t xml:space="preserve">LEACH                         </t>
  </si>
  <si>
    <t>C030</t>
  </si>
  <si>
    <t xml:space="preserve">KENWOOD                       </t>
  </si>
  <si>
    <t xml:space="preserve">MOSELEY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</si>
  <si>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</si>
  <si>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</si>
  <si>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</si>
  <si>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</si>
  <si>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>22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</si>
  <si>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</si>
  <si>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</si>
  <si>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</si>
  <si>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</si>
  <si>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>23</t>
  </si>
  <si>
    <t xml:space="preserve">ELLIS       </t>
  </si>
  <si>
    <t xml:space="preserve">ARNETT                        </t>
  </si>
  <si>
    <t xml:space="preserve">SHATTUCK                      </t>
  </si>
  <si>
    <t>24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</si>
  <si>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</si>
  <si>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</si>
  <si>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</si>
  <si>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</si>
  <si>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>I047</t>
  </si>
  <si>
    <t xml:space="preserve">GARBER                        </t>
  </si>
  <si>
    <t xml:space="preserve">PIONEER-PLEASANT VALE         </t>
  </si>
  <si>
    <t xml:space="preserve">ENID                          </t>
  </si>
  <si>
    <t>I085</t>
  </si>
  <si>
    <t xml:space="preserve">DRUMMOND                      </t>
  </si>
  <si>
    <t>I094</t>
  </si>
  <si>
    <t xml:space="preserve">COVINGTON-DOUGLAS             </t>
  </si>
  <si>
    <t>25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</si>
  <si>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</si>
  <si>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</si>
  <si>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</si>
  <si>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</si>
  <si>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</si>
  <si>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</si>
  <si>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</si>
  <si>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>I038</t>
  </si>
  <si>
    <t xml:space="preserve">WYNNEWOOD                     </t>
  </si>
  <si>
    <t xml:space="preserve">ELMORE CITY-PERNELL           </t>
  </si>
  <si>
    <t>26</t>
  </si>
  <si>
    <t xml:space="preserve">GRADY       </t>
  </si>
  <si>
    <t>C037</t>
  </si>
  <si>
    <t xml:space="preserve">FRIEND                        </t>
  </si>
  <si>
    <t>C096</t>
  </si>
  <si>
    <t xml:space="preserve">MIDDLEBERG                    </t>
  </si>
  <si>
    <t>C131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</si>
  <si>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</si>
  <si>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</si>
  <si>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</si>
  <si>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</si>
  <si>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</si>
  <si>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>I068</t>
  </si>
  <si>
    <t xml:space="preserve">RUSH SPRINGS                  </t>
  </si>
  <si>
    <t>I095</t>
  </si>
  <si>
    <t xml:space="preserve">BRIDGE CREEK                  </t>
  </si>
  <si>
    <t>I097</t>
  </si>
  <si>
    <t xml:space="preserve">TUTTLE                        </t>
  </si>
  <si>
    <t xml:space="preserve">VERDEN                        </t>
  </si>
  <si>
    <t xml:space="preserve">AMBER-POCASSET                </t>
  </si>
  <si>
    <t>27</t>
  </si>
  <si>
    <t xml:space="preserve">GRANT       </t>
  </si>
  <si>
    <t>I054</t>
  </si>
  <si>
    <t xml:space="preserve">MEDFORD                       </t>
  </si>
  <si>
    <t>I090</t>
  </si>
  <si>
    <t xml:space="preserve">POND CREEK-HUNTER             </t>
  </si>
  <si>
    <t xml:space="preserve">DEER CREEK-LAMONT             </t>
  </si>
  <si>
    <t>28</t>
  </si>
  <si>
    <t xml:space="preserve">GREER       </t>
  </si>
  <si>
    <t xml:space="preserve">MANGUM                        </t>
  </si>
  <si>
    <t xml:space="preserve">GRANITE                       </t>
  </si>
  <si>
    <t>29</t>
  </si>
  <si>
    <t xml:space="preserve">HARMON      </t>
  </si>
  <si>
    <t>I066</t>
  </si>
  <si>
    <t xml:space="preserve">HOLLIS                        </t>
  </si>
  <si>
    <t>30</t>
  </si>
  <si>
    <t xml:space="preserve">HARPER      </t>
  </si>
  <si>
    <t xml:space="preserve">LAVERNE                       </t>
  </si>
  <si>
    <t xml:space="preserve">BUFFALO                       </t>
  </si>
  <si>
    <t>31</t>
  </si>
  <si>
    <t xml:space="preserve">HASKELL     </t>
  </si>
  <si>
    <t xml:space="preserve">WHITEFIELD                    </t>
  </si>
  <si>
    <t>I013</t>
  </si>
  <si>
    <t xml:space="preserve">KINTA                         </t>
  </si>
  <si>
    <t xml:space="preserve">STIGLER                       </t>
  </si>
  <si>
    <t>I037</t>
  </si>
  <si>
    <t xml:space="preserve">MCCURTAIN                     </t>
  </si>
  <si>
    <t xml:space="preserve">KEOTA                         </t>
  </si>
  <si>
    <t>32</t>
  </si>
  <si>
    <t xml:space="preserve">HUGHES      </t>
  </si>
  <si>
    <t xml:space="preserve">MOSS                          </t>
  </si>
  <si>
    <t xml:space="preserve">WETUMKA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</si>
  <si>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</si>
  <si>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</si>
  <si>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</si>
  <si>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>33</t>
  </si>
  <si>
    <t xml:space="preserve">JACKSON     </t>
  </si>
  <si>
    <t xml:space="preserve">NAVAJO                        </t>
  </si>
  <si>
    <t>I014</t>
  </si>
  <si>
    <t xml:space="preserve">DUKE                          </t>
  </si>
  <si>
    <t xml:space="preserve">ALTUS                         </t>
  </si>
  <si>
    <t xml:space="preserve">ELDORADO                      </t>
  </si>
  <si>
    <t xml:space="preserve">OLUSTEE                       </t>
  </si>
  <si>
    <t xml:space="preserve">BLAIR                         </t>
  </si>
  <si>
    <t>34</t>
  </si>
  <si>
    <t xml:space="preserve">JEFFERSON   </t>
  </si>
  <si>
    <t xml:space="preserve">TERRAL                        </t>
  </si>
  <si>
    <t xml:space="preserve">RYAN                          </t>
  </si>
  <si>
    <t xml:space="preserve">RINGLING                      </t>
  </si>
  <si>
    <t>I023</t>
  </si>
  <si>
    <t xml:space="preserve">WAURIKA                       </t>
  </si>
  <si>
    <t>35</t>
  </si>
  <si>
    <t xml:space="preserve">JOHNSTON    </t>
  </si>
  <si>
    <t>C007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</si>
  <si>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</si>
  <si>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</si>
  <si>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</si>
  <si>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</si>
  <si>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</si>
  <si>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</si>
  <si>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</si>
  <si>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>36</t>
  </si>
  <si>
    <t xml:space="preserve">KAY         </t>
  </si>
  <si>
    <t>C027</t>
  </si>
  <si>
    <t xml:space="preserve">PECKHAM                       </t>
  </si>
  <si>
    <t>C050</t>
  </si>
  <si>
    <t xml:space="preserve">KILDARE                       </t>
  </si>
  <si>
    <t>I045</t>
  </si>
  <si>
    <t xml:space="preserve">BLACKWELL                     </t>
  </si>
  <si>
    <t>I071</t>
  </si>
  <si>
    <t xml:space="preserve">PONCA CITY                    </t>
  </si>
  <si>
    <t>I087</t>
  </si>
  <si>
    <t xml:space="preserve">TONKAWA                       </t>
  </si>
  <si>
    <t>I125</t>
  </si>
  <si>
    <t xml:space="preserve">NEWKIRK                       </t>
  </si>
  <si>
    <t>37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</si>
  <si>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</si>
  <si>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</si>
  <si>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</si>
  <si>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</si>
  <si>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</si>
  <si>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>I089</t>
  </si>
  <si>
    <t xml:space="preserve">CASHION                       </t>
  </si>
  <si>
    <t xml:space="preserve">OKARCHE                       </t>
  </si>
  <si>
    <t>38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</si>
  <si>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</si>
  <si>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</si>
  <si>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</si>
  <si>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</si>
  <si>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</si>
  <si>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>39</t>
  </si>
  <si>
    <t xml:space="preserve">LATIMER     </t>
  </si>
  <si>
    <t xml:space="preserve">WILBURTON                     </t>
  </si>
  <si>
    <t xml:space="preserve">RED OAK                       </t>
  </si>
  <si>
    <t xml:space="preserve">BUFFALO VALLEY                </t>
  </si>
  <si>
    <t xml:space="preserve">PANOLA                        </t>
  </si>
  <si>
    <t>40</t>
  </si>
  <si>
    <t xml:space="preserve">LE FLORE    </t>
  </si>
  <si>
    <t xml:space="preserve">SHADY POINT                   </t>
  </si>
  <si>
    <t>C011</t>
  </si>
  <si>
    <t xml:space="preserve">MONROE                        </t>
  </si>
  <si>
    <t xml:space="preserve">HODGEN                        </t>
  </si>
  <si>
    <t>C039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</si>
  <si>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</si>
  <si>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</si>
  <si>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</si>
  <si>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</si>
  <si>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</si>
  <si>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</si>
  <si>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</si>
  <si>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</si>
  <si>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</si>
  <si>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>I049</t>
  </si>
  <si>
    <t xml:space="preserve">WISTER                        </t>
  </si>
  <si>
    <t>I052</t>
  </si>
  <si>
    <t xml:space="preserve">TALIHINA                      </t>
  </si>
  <si>
    <t>I062</t>
  </si>
  <si>
    <t xml:space="preserve">WHITESBORO                    </t>
  </si>
  <si>
    <t>I067</t>
  </si>
  <si>
    <t xml:space="preserve">HOWE                          </t>
  </si>
  <si>
    <t>I091</t>
  </si>
  <si>
    <t xml:space="preserve">ARKOMA                        </t>
  </si>
  <si>
    <t>41</t>
  </si>
  <si>
    <t xml:space="preserve">LINCOLN     </t>
  </si>
  <si>
    <t>C005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</si>
  <si>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</si>
  <si>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</si>
  <si>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</si>
  <si>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</si>
  <si>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</si>
  <si>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</si>
  <si>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>I103</t>
  </si>
  <si>
    <t xml:space="preserve">PRAGUE                        </t>
  </si>
  <si>
    <t xml:space="preserve">CARNEY                        </t>
  </si>
  <si>
    <t>I134</t>
  </si>
  <si>
    <t xml:space="preserve">AGRA                          </t>
  </si>
  <si>
    <t>42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</si>
  <si>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</si>
  <si>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</si>
  <si>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</si>
  <si>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</si>
  <si>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</si>
  <si>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>43</t>
  </si>
  <si>
    <t xml:space="preserve">LOVE        </t>
  </si>
  <si>
    <t xml:space="preserve">GREENVILLE                    </t>
  </si>
  <si>
    <t xml:space="preserve">THACKERVILLE                  </t>
  </si>
  <si>
    <t xml:space="preserve">TURNER                        </t>
  </si>
  <si>
    <t xml:space="preserve">MARIETTA                      </t>
  </si>
  <si>
    <t>44</t>
  </si>
  <si>
    <t xml:space="preserve">MAJOR       </t>
  </si>
  <si>
    <t xml:space="preserve">RINGWOOD                      </t>
  </si>
  <si>
    <t xml:space="preserve">ALINE-CLEO                    </t>
  </si>
  <si>
    <t>I084</t>
  </si>
  <si>
    <t xml:space="preserve">FAIRVIEW                      </t>
  </si>
  <si>
    <t>I092</t>
  </si>
  <si>
    <t xml:space="preserve">CIMARRON                      </t>
  </si>
  <si>
    <t>45</t>
  </si>
  <si>
    <t xml:space="preserve">MARSHALL    </t>
  </si>
  <si>
    <t xml:space="preserve">MADILL                        </t>
  </si>
  <si>
    <t xml:space="preserve">KINGSTON                      </t>
  </si>
  <si>
    <t>46</t>
  </si>
  <si>
    <t xml:space="preserve">MAYES       </t>
  </si>
  <si>
    <t xml:space="preserve">WICKLIFFE                     </t>
  </si>
  <si>
    <t>C043</t>
  </si>
  <si>
    <t xml:space="preserve">OSAGE                         </t>
  </si>
  <si>
    <t xml:space="preserve">PRYOR                         </t>
  </si>
  <si>
    <t xml:space="preserve">LOCUST GROVE                  </t>
  </si>
  <si>
    <t xml:space="preserve">CHOUTEAU-MAZIE                </t>
  </si>
  <si>
    <t>47</t>
  </si>
  <si>
    <t xml:space="preserve">MCCLAIN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</si>
  <si>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</si>
  <si>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</si>
  <si>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</si>
  <si>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</si>
  <si>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</si>
  <si>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</si>
  <si>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>48</t>
  </si>
  <si>
    <t xml:space="preserve">MCCURTAIN   </t>
  </si>
  <si>
    <t xml:space="preserve">FOREST GROVE                  </t>
  </si>
  <si>
    <t>C009</t>
  </si>
  <si>
    <t xml:space="preserve">LUKFATA                       </t>
  </si>
  <si>
    <t>C023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</si>
  <si>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</si>
  <si>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</si>
  <si>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</si>
  <si>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</si>
  <si>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</si>
  <si>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</si>
  <si>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</si>
  <si>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</si>
  <si>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</si>
  <si>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</si>
  <si>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</si>
  <si>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>49</t>
  </si>
  <si>
    <t xml:space="preserve">MCINTOSH    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</si>
  <si>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</si>
  <si>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</si>
  <si>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</si>
  <si>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</si>
  <si>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</si>
  <si>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</si>
  <si>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>50</t>
  </si>
  <si>
    <t xml:space="preserve">MURRAY      </t>
  </si>
  <si>
    <t xml:space="preserve">SULPHUR                       </t>
  </si>
  <si>
    <t xml:space="preserve">DAVIS                         </t>
  </si>
  <si>
    <t>51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</si>
  <si>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</si>
  <si>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</si>
  <si>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</si>
  <si>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</si>
  <si>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</si>
  <si>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</si>
  <si>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</si>
  <si>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</si>
  <si>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</si>
  <si>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</si>
  <si>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>I088</t>
  </si>
  <si>
    <t xml:space="preserve">PORUM                         </t>
  </si>
  <si>
    <t>52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</si>
  <si>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</si>
  <si>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</si>
  <si>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</si>
  <si>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</si>
  <si>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</si>
  <si>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>53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</si>
  <si>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</si>
  <si>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</si>
  <si>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</si>
  <si>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</si>
  <si>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>54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</si>
  <si>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</si>
  <si>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</si>
  <si>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</si>
  <si>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</si>
  <si>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</si>
  <si>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</si>
  <si>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 xml:space="preserve">GRAHAM-DUSTIN                 </t>
  </si>
  <si>
    <t>55</t>
  </si>
  <si>
    <t xml:space="preserve">OKLAHOMA    </t>
  </si>
  <si>
    <t xml:space="preserve">OAKDALE                       </t>
  </si>
  <si>
    <t>C074</t>
  </si>
  <si>
    <t xml:space="preserve">CRUTCHO                       </t>
  </si>
  <si>
    <t>E001</t>
  </si>
  <si>
    <t xml:space="preserve">OKC CHARTER: INDEPENDENCE MS  </t>
  </si>
  <si>
    <t>E002</t>
  </si>
  <si>
    <t xml:space="preserve">OKC CHARTER: SEEWORTH ACADEMY </t>
  </si>
  <si>
    <t>E003</t>
  </si>
  <si>
    <t>OKC CHARTER: HUPFELD/W VILLAGE</t>
  </si>
  <si>
    <t>E005</t>
  </si>
  <si>
    <t>OKC CHARTER: DOVE SCIENCE ACAD</t>
  </si>
  <si>
    <t>E008</t>
  </si>
  <si>
    <t xml:space="preserve">OKC CHARTER: HARDING CHARTER  </t>
  </si>
  <si>
    <t>E010</t>
  </si>
  <si>
    <t>OKC CHARTER: HARDING FINE ARTS</t>
  </si>
  <si>
    <t>E012</t>
  </si>
  <si>
    <t xml:space="preserve">OKC CHARTER: KIPP REACH COLL. </t>
  </si>
  <si>
    <t>E013</t>
  </si>
  <si>
    <t xml:space="preserve">OKC CHARTER: DOVE SCIENCE ES  </t>
  </si>
  <si>
    <t>E016</t>
  </si>
  <si>
    <t xml:space="preserve">OKC CHARTER: HARPER ACADEMY   </t>
  </si>
  <si>
    <t>G001</t>
  </si>
  <si>
    <t>G003</t>
  </si>
  <si>
    <t>G004</t>
  </si>
  <si>
    <t xml:space="preserve">ASTEC CHARTERS                </t>
  </si>
  <si>
    <t>G007</t>
  </si>
  <si>
    <t xml:space="preserve">JOHN W REX CHARTER ELEMENTARY </t>
  </si>
  <si>
    <t xml:space="preserve">PUTNAM CITY                   </t>
  </si>
  <si>
    <t xml:space="preserve">LUTHER                        </t>
  </si>
  <si>
    <t xml:space="preserve">CHOCTAW-NICOMA PARK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</si>
  <si>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</si>
  <si>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</si>
  <si>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</si>
  <si>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</si>
  <si>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</si>
  <si>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>I041</t>
  </si>
  <si>
    <t xml:space="preserve">WESTERN HEIGHTS               </t>
  </si>
  <si>
    <t xml:space="preserve">MIDWEST CITY-DEL CITY         </t>
  </si>
  <si>
    <t>I053</t>
  </si>
  <si>
    <t xml:space="preserve">CROOKED OAK                   </t>
  </si>
  <si>
    <t xml:space="preserve">BETHANY                       </t>
  </si>
  <si>
    <t xml:space="preserve">OKLAHOMA CITY                 </t>
  </si>
  <si>
    <t>56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</si>
  <si>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</si>
  <si>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</si>
  <si>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</si>
  <si>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</si>
  <si>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</si>
  <si>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</si>
  <si>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</si>
  <si>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</si>
  <si>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</si>
  <si>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>57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</si>
  <si>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</si>
  <si>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</si>
  <si>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</si>
  <si>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</si>
  <si>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>C052</t>
  </si>
  <si>
    <t xml:space="preserve">ANDERSON                      </t>
  </si>
  <si>
    <t>C077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</si>
  <si>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</si>
  <si>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</si>
  <si>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</si>
  <si>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</si>
  <si>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</si>
  <si>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</si>
  <si>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>I050</t>
  </si>
  <si>
    <t xml:space="preserve">PRUE                          </t>
  </si>
  <si>
    <t xml:space="preserve">WOODLAND                      </t>
  </si>
  <si>
    <t>58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</si>
  <si>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</si>
  <si>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</si>
  <si>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</si>
  <si>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</si>
  <si>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</si>
  <si>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</si>
  <si>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</si>
  <si>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</si>
  <si>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>59</t>
  </si>
  <si>
    <t xml:space="preserve">PAWNEE      </t>
  </si>
  <si>
    <t>C002</t>
  </si>
  <si>
    <t xml:space="preserve">JENNINGS                      </t>
  </si>
  <si>
    <t xml:space="preserve">PAWNEE                        </t>
  </si>
  <si>
    <t xml:space="preserve">CLEVELAND                     </t>
  </si>
  <si>
    <t>60</t>
  </si>
  <si>
    <t xml:space="preserve">PAYNE       </t>
  </si>
  <si>
    <t>C104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</si>
  <si>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</si>
  <si>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</si>
  <si>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</si>
  <si>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</si>
  <si>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</si>
  <si>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</si>
  <si>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</si>
  <si>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>61</t>
  </si>
  <si>
    <t xml:space="preserve">PITTSBURG   </t>
  </si>
  <si>
    <t xml:space="preserve">KREBS                         </t>
  </si>
  <si>
    <t xml:space="preserve">FRINK-CHAMBERS                </t>
  </si>
  <si>
    <t>C056</t>
  </si>
  <si>
    <t xml:space="preserve">TANNEHILL                     </t>
  </si>
  <si>
    <t>C088</t>
  </si>
  <si>
    <t xml:space="preserve">HAYWOOD                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</si>
  <si>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</si>
  <si>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</si>
  <si>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</si>
  <si>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</si>
  <si>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</si>
  <si>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</si>
  <si>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>I028</t>
  </si>
  <si>
    <t xml:space="preserve">CROWDER                       </t>
  </si>
  <si>
    <t xml:space="preserve">SAVANNA                       </t>
  </si>
  <si>
    <t>I063</t>
  </si>
  <si>
    <t xml:space="preserve">PITTSBURG                     </t>
  </si>
  <si>
    <t xml:space="preserve">MCALESTER                     </t>
  </si>
  <si>
    <t>62</t>
  </si>
  <si>
    <t xml:space="preserve">PONTOTOC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</si>
  <si>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</si>
  <si>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</si>
  <si>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</si>
  <si>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</si>
  <si>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>I024</t>
  </si>
  <si>
    <t xml:space="preserve">LATTA                         </t>
  </si>
  <si>
    <t xml:space="preserve">STONEWALL                     </t>
  </si>
  <si>
    <t xml:space="preserve">ROFF                          </t>
  </si>
  <si>
    <t>63</t>
  </si>
  <si>
    <t>POTTAWATOMIE</t>
  </si>
  <si>
    <t xml:space="preserve">NORTH ROCK CREEK              </t>
  </si>
  <si>
    <t xml:space="preserve">PLEASANT GROVE                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</si>
  <si>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</si>
  <si>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</si>
  <si>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</si>
  <si>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</si>
  <si>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</si>
  <si>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</si>
  <si>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TECUMSEH                      </t>
  </si>
  <si>
    <t xml:space="preserve">SHAWNEE                       </t>
  </si>
  <si>
    <t>I112</t>
  </si>
  <si>
    <t xml:space="preserve">ASHER                         </t>
  </si>
  <si>
    <t>I115</t>
  </si>
  <si>
    <t xml:space="preserve">WANETTE                       </t>
  </si>
  <si>
    <t>I117</t>
  </si>
  <si>
    <t xml:space="preserve">MAUD                          </t>
  </si>
  <si>
    <t>64</t>
  </si>
  <si>
    <t xml:space="preserve">PUSHMATAHA  </t>
  </si>
  <si>
    <t xml:space="preserve">ALBION                        </t>
  </si>
  <si>
    <t xml:space="preserve">TUSKAHOMA                     </t>
  </si>
  <si>
    <t>C015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</si>
  <si>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</si>
  <si>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</si>
  <si>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</si>
  <si>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</si>
  <si>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</si>
  <si>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>65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</si>
  <si>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</si>
  <si>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</si>
  <si>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</si>
  <si>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</si>
  <si>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</si>
  <si>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</si>
  <si>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>66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</si>
  <si>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</si>
  <si>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</si>
  <si>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</si>
  <si>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</si>
  <si>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</si>
  <si>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</si>
  <si>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</si>
  <si>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</si>
  <si>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</si>
  <si>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</si>
  <si>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>67</t>
  </si>
  <si>
    <t xml:space="preserve">SEMINOLE    </t>
  </si>
  <si>
    <t>C054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</si>
  <si>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</si>
  <si>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</si>
  <si>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</si>
  <si>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</si>
  <si>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</si>
  <si>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</si>
  <si>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</si>
  <si>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</si>
  <si>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</si>
  <si>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</si>
  <si>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>68</t>
  </si>
  <si>
    <t xml:space="preserve">SEQUOYAH    </t>
  </si>
  <si>
    <t xml:space="preserve">LIBERTY                       </t>
  </si>
  <si>
    <t xml:space="preserve">MARBLE CITY                   </t>
  </si>
  <si>
    <t>C036</t>
  </si>
  <si>
    <t xml:space="preserve">BRUSHY                        </t>
  </si>
  <si>
    <t xml:space="preserve">BELFONTE                      </t>
  </si>
  <si>
    <t>C068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</si>
  <si>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</si>
  <si>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</si>
  <si>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</si>
  <si>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</si>
  <si>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</si>
  <si>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</si>
  <si>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</si>
  <si>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</si>
  <si>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>69</t>
  </si>
  <si>
    <t xml:space="preserve">STEPHENS    </t>
  </si>
  <si>
    <t>C082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</si>
  <si>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</si>
  <si>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</si>
  <si>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</si>
  <si>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</si>
  <si>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</si>
  <si>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</si>
  <si>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</si>
  <si>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</si>
  <si>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>70</t>
  </si>
  <si>
    <t xml:space="preserve">TEXAS       </t>
  </si>
  <si>
    <t xml:space="preserve">OPTIMA                        </t>
  </si>
  <si>
    <t>C080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</si>
  <si>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</si>
  <si>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</si>
  <si>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</si>
  <si>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</si>
  <si>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</si>
  <si>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</si>
  <si>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>I060</t>
  </si>
  <si>
    <t xml:space="preserve">GOODWELL                      </t>
  </si>
  <si>
    <t>I061</t>
  </si>
  <si>
    <t xml:space="preserve">TEXHOMA                       </t>
  </si>
  <si>
    <t>71</t>
  </si>
  <si>
    <t xml:space="preserve">TILLMAN     </t>
  </si>
  <si>
    <t xml:space="preserve">TIPTON                        </t>
  </si>
  <si>
    <t xml:space="preserve">DAVIDSON                      </t>
  </si>
  <si>
    <t>I158</t>
  </si>
  <si>
    <t xml:space="preserve">FREDERICK                     </t>
  </si>
  <si>
    <t>I249</t>
  </si>
  <si>
    <t xml:space="preserve">GRANDFIELD                    </t>
  </si>
  <si>
    <t>72</t>
  </si>
  <si>
    <t xml:space="preserve">TULSA       </t>
  </si>
  <si>
    <t xml:space="preserve">KEYSTONE                      </t>
  </si>
  <si>
    <t>E004</t>
  </si>
  <si>
    <t xml:space="preserve">TULSA CHARTER: SCHL ARTS/SCI. </t>
  </si>
  <si>
    <t xml:space="preserve">TULSA CHARTER: KIPP TULSA     </t>
  </si>
  <si>
    <t>E006</t>
  </si>
  <si>
    <t xml:space="preserve">DEBORAH BROWN (CHARTER)       </t>
  </si>
  <si>
    <t xml:space="preserve">DISCOVERY SCHOOLS OF TULSA    </t>
  </si>
  <si>
    <t xml:space="preserve">SANKOFA MIDDLE SCHL (CHARTER) 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</si>
  <si>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</si>
  <si>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</si>
  <si>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</si>
  <si>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</si>
  <si>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</si>
  <si>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</si>
  <si>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</si>
  <si>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</si>
  <si>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</si>
  <si>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</si>
  <si>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</si>
  <si>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</si>
  <si>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>73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</si>
  <si>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</si>
  <si>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</si>
  <si>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</si>
  <si>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</si>
  <si>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>I365</t>
  </si>
  <si>
    <t xml:space="preserve">PORTER CONSOLIDATED           </t>
  </si>
  <si>
    <t>74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</si>
  <si>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</si>
  <si>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</si>
  <si>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</si>
  <si>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</si>
  <si>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</si>
  <si>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>75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</si>
  <si>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</si>
  <si>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</si>
  <si>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</si>
  <si>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</si>
  <si>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>I078</t>
  </si>
  <si>
    <t xml:space="preserve">CORDELL                       </t>
  </si>
  <si>
    <t>76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</si>
  <si>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</si>
  <si>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</si>
  <si>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</si>
  <si>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</si>
  <si>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>77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</si>
  <si>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</si>
  <si>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</si>
  <si>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</si>
  <si>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</si>
  <si>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</si>
  <si>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>Z001</t>
  </si>
  <si>
    <t>EPIC ONE ON ONE CHARTER SCHOOL</t>
  </si>
  <si>
    <t>Z002</t>
  </si>
  <si>
    <t xml:space="preserve">OKLAHOMA VIRTUAL CHARTER ACAD </t>
  </si>
  <si>
    <t>Z003</t>
  </si>
  <si>
    <t xml:space="preserve">OKLAHOMA CONNECTIONS ACADEMY  </t>
  </si>
  <si>
    <t>Z004</t>
  </si>
  <si>
    <t xml:space="preserve">INSIGHT SCHOOL OF OKLAHOMA    </t>
  </si>
  <si>
    <t>E020</t>
  </si>
  <si>
    <t>J001</t>
  </si>
  <si>
    <t>Z005</t>
  </si>
  <si>
    <t>ABLE CHARTER SCHOOL</t>
  </si>
  <si>
    <t>E017</t>
  </si>
  <si>
    <t>E018</t>
  </si>
  <si>
    <t>E019</t>
  </si>
  <si>
    <t>G005</t>
  </si>
  <si>
    <t>State Aid</t>
  </si>
  <si>
    <t>Col. 1</t>
  </si>
  <si>
    <t>Col. 2</t>
  </si>
  <si>
    <t>Col. 3</t>
  </si>
  <si>
    <t>(Col. 2 - Col. 1)</t>
  </si>
  <si>
    <t>Differences</t>
  </si>
  <si>
    <t>Col. 4</t>
  </si>
  <si>
    <t>(Col. 3 ÷ Col. 1)</t>
  </si>
  <si>
    <t>Growth/Loss</t>
  </si>
  <si>
    <t>Percentage</t>
  </si>
  <si>
    <t>No Foundation</t>
  </si>
  <si>
    <t>No Salary Incent.</t>
  </si>
  <si>
    <t>FY2017</t>
  </si>
  <si>
    <t>OKC CHARTER: SANTA FE SOUTH CHARTERS</t>
  </si>
  <si>
    <t xml:space="preserve">CANADIAN CHARTER: CARLTON LANDING ACADEMY                      </t>
  </si>
  <si>
    <t xml:space="preserve">OKC CHARTER: LIGHTHOUSE OKC   </t>
  </si>
  <si>
    <t xml:space="preserve">OKLAHOMA YOUTH ACADEMY        </t>
  </si>
  <si>
    <t xml:space="preserve">TULSA LEGACY CHARTER SCHL INC </t>
  </si>
  <si>
    <t xml:space="preserve">TULSA CHARTER: COLLEGE BOUND  </t>
  </si>
  <si>
    <t xml:space="preserve">TULSA CHARTER: HONOR ACADEMY  </t>
  </si>
  <si>
    <t>TULSA CHARTER: COLLEGIATE HALL</t>
  </si>
  <si>
    <t>LANGSTON HUGHES ACAD ARTS-TECH</t>
  </si>
  <si>
    <t xml:space="preserve">HUGO (Grant annexed into 06/23/16)                         </t>
  </si>
  <si>
    <t xml:space="preserve">FARGO (Gage annexed into 04/22/16)                        </t>
  </si>
  <si>
    <t>* Salary Incentive Factor times 20 Mills</t>
  </si>
  <si>
    <t>E021 **</t>
  </si>
  <si>
    <t>Initial Adjusted</t>
  </si>
  <si>
    <t xml:space="preserve">JAY  (Spavinaw annexed into 07/18/16)                         </t>
  </si>
  <si>
    <t xml:space="preserve">ADAIR  (Spavinaw annexed into 07/18/16)                            </t>
  </si>
  <si>
    <t xml:space="preserve">SALINA (Spavinaw annexed into 07/18/16)                          </t>
  </si>
  <si>
    <t>Found. $1,592.00</t>
  </si>
  <si>
    <t>Salary* $72.90</t>
  </si>
  <si>
    <t>Districts (513) &amp; Charters (31)</t>
  </si>
  <si>
    <t>Total $3,050.00</t>
  </si>
  <si>
    <t>Alloc. 11/18/16</t>
  </si>
  <si>
    <t>Midyear</t>
  </si>
  <si>
    <t xml:space="preserve"> </t>
  </si>
  <si>
    <t>Found. $1,587.00</t>
  </si>
  <si>
    <t>Salary* $73.18</t>
  </si>
  <si>
    <t>Total $3,050.60</t>
  </si>
  <si>
    <t>Found. &lt;$5.00&gt;</t>
  </si>
  <si>
    <t>Salary* $0.28</t>
  </si>
  <si>
    <t>Total $&lt;0.60&gt;</t>
  </si>
  <si>
    <t>Alloc. 01/04/2017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</si>
</sst>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(&quot;$&quot;* #,##0_);_(&quot;$&quot;* \(#,##0\);_(&quot;$&quot;* &quot;-&quot;_);_(@_)"/>
  </numFmts>
  <fonts count="8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Times New Roman"/>
      <family val="1"/>
    </font>
    <font>
      <sz val="10"/>
      <color theme="1"/>
      <name val="Times"/>
      <family val="2"/>
    </font>
    <font>
      <sz val="10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7">
    <xf numFmtId="0" fontId="0" fillId="0" borderId="0" xfId="0"/>
    <xf numFmtId="0" fontId="2" fillId="0" borderId="0" xfId="0" applyFont="1" applyFill="1"/>
    <xf numFmtId="0" fontId="4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left"/>
    </xf>
    <xf numFmtId="0" fontId="4" fillId="0" borderId="8" xfId="0" applyFont="1" applyFill="1" applyBorder="1"/>
    <xf numFmtId="0" fontId="7" fillId="0" borderId="1" xfId="1" applyFont="1" applyFill="1" applyBorder="1" applyAlignment="1">
      <alignment horizontal="left"/>
    </xf>
    <xf numFmtId="0" fontId="7" fillId="0" borderId="0" xfId="1" applyFont="1" applyFill="1" applyBorder="1"/>
    <xf numFmtId="0" fontId="6" fillId="0" borderId="6" xfId="1" applyFont="1" applyFill="1" applyBorder="1" applyAlignment="1">
      <alignment horizontal="left"/>
    </xf>
    <xf numFmtId="0" fontId="6" fillId="0" borderId="7" xfId="1" applyFont="1" applyFill="1" applyBorder="1"/>
    <xf numFmtId="0" fontId="6" fillId="0" borderId="0" xfId="1" applyFont="1" applyFill="1" applyBorder="1"/>
    <xf numFmtId="0" fontId="7" fillId="0" borderId="1" xfId="1" applyFont="1" applyFill="1" applyBorder="1"/>
    <xf numFmtId="0" fontId="6" fillId="0" borderId="1" xfId="1" applyFont="1" applyFill="1" applyBorder="1"/>
    <xf numFmtId="3" fontId="6" fillId="0" borderId="1" xfId="0" applyNumberFormat="1" applyFont="1" applyFill="1" applyBorder="1"/>
    <xf numFmtId="42" fontId="6" fillId="0" borderId="0" xfId="0" applyNumberFormat="1" applyFont="1" applyFill="1" applyBorder="1"/>
    <xf numFmtId="42" fontId="2" fillId="0" borderId="0" xfId="0" applyNumberFormat="1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/>
    <xf numFmtId="0" fontId="2" fillId="0" borderId="4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42" fontId="2" fillId="0" borderId="3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2" fontId="5" fillId="0" borderId="0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42" fontId="2" fillId="0" borderId="0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3" fontId="2" fillId="0" borderId="1" xfId="0" quotePrefix="1" applyNumberFormat="1" applyFont="1" applyFill="1" applyBorder="1" applyAlignment="1">
      <alignment horizontal="center"/>
    </xf>
    <xf numFmtId="3" fontId="2" fillId="0" borderId="0" xfId="0" quotePrefix="1" applyNumberFormat="1" applyFont="1" applyFill="1" applyBorder="1" applyAlignment="1">
      <alignment horizontal="center"/>
    </xf>
    <xf numFmtId="3" fontId="4" fillId="0" borderId="0" xfId="0" quotePrefix="1" applyNumberFormat="1" applyFont="1" applyFill="1" applyBorder="1" applyAlignment="1">
      <alignment horizontal="center"/>
    </xf>
    <xf numFmtId="3" fontId="2" fillId="0" borderId="6" xfId="0" quotePrefix="1" applyNumberFormat="1" applyFont="1" applyFill="1" applyBorder="1" applyAlignment="1">
      <alignment horizontal="center"/>
    </xf>
    <xf numFmtId="3" fontId="2" fillId="0" borderId="7" xfId="0" quotePrefix="1" applyNumberFormat="1" applyFont="1" applyFill="1" applyBorder="1" applyAlignment="1">
      <alignment horizontal="center"/>
    </xf>
    <xf numFmtId="3" fontId="4" fillId="0" borderId="7" xfId="0" quotePrefix="1" applyNumberFormat="1" applyFont="1" applyFill="1" applyBorder="1" applyAlignment="1">
      <alignment horizontal="center"/>
    </xf>
    <xf numFmtId="0" fontId="2" fillId="0" borderId="8" xfId="0" applyFont="1" applyFill="1" applyBorder="1"/>
    <xf numFmtId="3" fontId="6" fillId="0" borderId="2" xfId="0" applyNumberFormat="1" applyFont="1" applyFill="1" applyBorder="1"/>
    <xf numFmtId="3" fontId="6" fillId="0" borderId="3" xfId="0" applyNumberFormat="1" applyFont="1" applyFill="1" applyBorder="1"/>
    <xf numFmtId="42" fontId="6" fillId="0" borderId="3" xfId="0" applyNumberFormat="1" applyFont="1" applyFill="1" applyBorder="1"/>
    <xf numFmtId="10" fontId="6" fillId="0" borderId="4" xfId="0" applyNumberFormat="1" applyFont="1" applyFill="1" applyBorder="1"/>
    <xf numFmtId="0" fontId="6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3" fontId="6" fillId="0" borderId="0" xfId="0" applyNumberFormat="1" applyFont="1" applyFill="1" applyBorder="1"/>
    <xf numFmtId="10" fontId="6" fillId="0" borderId="5" xfId="0" applyNumberFormat="1" applyFont="1" applyFill="1" applyBorder="1"/>
    <xf numFmtId="0" fontId="6" fillId="0" borderId="1" xfId="2" applyFont="1" applyFill="1" applyBorder="1"/>
    <xf numFmtId="0" fontId="6" fillId="0" borderId="0" xfId="2" applyFont="1" applyFill="1" applyBorder="1"/>
    <xf numFmtId="3" fontId="7" fillId="0" borderId="1" xfId="0" applyNumberFormat="1" applyFont="1" applyFill="1" applyBorder="1"/>
    <xf numFmtId="0" fontId="6" fillId="0" borderId="1" xfId="1" applyFont="1" applyFill="1" applyBorder="1" applyAlignment="1">
      <alignment horizontal="left"/>
    </xf>
    <xf numFmtId="42" fontId="6" fillId="0" borderId="1" xfId="0" applyNumberFormat="1" applyFont="1" applyFill="1" applyBorder="1"/>
    <xf numFmtId="42" fontId="6" fillId="0" borderId="6" xfId="0" applyNumberFormat="1" applyFont="1" applyFill="1" applyBorder="1"/>
    <xf numFmtId="42" fontId="6" fillId="0" borderId="7" xfId="0" applyNumberFormat="1" applyFont="1" applyFill="1" applyBorder="1"/>
    <xf numFmtId="10" fontId="6" fillId="0" borderId="8" xfId="0" applyNumberFormat="1" applyFont="1" applyFill="1" applyBorder="1"/>
    <xf numFmtId="37" fontId="6" fillId="0" borderId="6" xfId="0" applyNumberFormat="1" applyFont="1" applyFill="1" applyBorder="1" applyAlignment="1">
      <alignment horizontal="center"/>
    </xf>
    <xf numFmtId="37" fontId="6" fillId="0" borderId="8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 textRotation="90" wrapText="1"/>
    </xf>
    <xf numFmtId="0" fontId="2" fillId="0" borderId="1" xfId="0" applyFont="1" applyFill="1" applyBorder="1" applyAlignment="1">
      <alignment horizontal="center" textRotation="90" wrapText="1"/>
    </xf>
    <xf numFmtId="0" fontId="2" fillId="0" borderId="6" xfId="0" applyFont="1" applyFill="1" applyBorder="1" applyAlignment="1">
      <alignment horizontal="center" textRotation="90" wrapText="1"/>
    </xf>
    <xf numFmtId="0" fontId="2" fillId="0" borderId="4" xfId="0" applyFont="1" applyFill="1" applyBorder="1" applyAlignment="1">
      <alignment horizontal="center" textRotation="90" wrapText="1"/>
    </xf>
    <xf numFmtId="0" fontId="2" fillId="0" borderId="5" xfId="0" applyFont="1" applyFill="1" applyBorder="1" applyAlignment="1">
      <alignment horizontal="center" textRotation="90" wrapText="1"/>
    </xf>
    <xf numFmtId="0" fontId="2" fillId="0" borderId="8" xfId="0" applyFont="1" applyFill="1" applyBorder="1" applyAlignment="1">
      <alignment horizontal="center" textRotation="90" wrapText="1"/>
    </xf>
  </cellXfs>
  <cellStyles count="3">
    <cellStyle name="Normal" xfId="0" builtinId="0"/>
    <cellStyle name="Normal 6" xfId="2"/>
    <cellStyle name="Normal_FY15 Midyear Alloc.123114" xfId="1"/>
  </cellStyles>
  <dxfs count="7"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</dxfs>
  <tableStyles count="0" defaultTableStyle="TableStyleMedium2" defaultPivotStyle="PivotStyleLight16"/>
  <colors>
    <mruColors>
      <color rgb="FFFFE1F0"/>
      <color rgb="FFFFAB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5"/>
  <sheetViews>
    <sheetView tabSelected="1" workbookViewId="0">
      <pane xSplit="4" ySplit="8" topLeftCell="E240" activePane="bottomRight" state="frozen"/>
      <selection pane="topRight" activeCell="E1" sqref="E1"/>
      <selection pane="bottomLeft" activeCell="A9" sqref="A9"/>
      <selection pane="bottomRight" activeCell="J276" sqref="J276"/>
    </sheetView>
  </sheetViews>
  <sheetFormatPr defaultColWidth="9.109375" defaultRowHeight="13.2" x14ac:dyDescent="0.25"/>
  <cols>
    <col min="1" max="1" width="4.44140625" style="59" customWidth="1"/>
    <col min="2" max="2" width="16.6640625" style="1" customWidth="1"/>
    <col min="3" max="3" width="6.6640625" style="1" customWidth="1"/>
    <col min="4" max="4" width="30.6640625" style="1" customWidth="1"/>
    <col min="5" max="6" width="15.33203125" style="1" customWidth="1"/>
    <col min="7" max="7" width="13.6640625" style="15" customWidth="1"/>
    <col min="8" max="8" width="13.6640625" style="1" customWidth="1"/>
    <col min="9" max="9" width="4.44140625" style="60" customWidth="1"/>
    <col min="10" max="10" width="4.33203125" style="60" customWidth="1"/>
    <col min="11" max="16384" width="9.109375" style="1"/>
  </cols>
  <sheetData>
    <row r="1" spans="1:10" ht="12.75" customHeight="1" x14ac:dyDescent="0.25">
      <c r="A1" s="18" t="s">
        <v>894</v>
      </c>
      <c r="B1" s="19"/>
      <c r="C1" s="19"/>
      <c r="D1" s="20"/>
      <c r="E1" s="21" t="s">
        <v>871</v>
      </c>
      <c r="F1" s="22" t="s">
        <v>872</v>
      </c>
      <c r="G1" s="23" t="s">
        <v>873</v>
      </c>
      <c r="H1" s="24" t="s">
        <v>876</v>
      </c>
      <c r="I1" s="61" t="s">
        <v>880</v>
      </c>
      <c r="J1" s="64" t="s">
        <v>881</v>
      </c>
    </row>
    <row r="2" spans="1:10" ht="13.5" customHeight="1" x14ac:dyDescent="0.25">
      <c r="A2" s="17"/>
      <c r="B2" s="16"/>
      <c r="C2" s="16"/>
      <c r="D2" s="25"/>
      <c r="E2" s="26" t="s">
        <v>882</v>
      </c>
      <c r="F2" s="27" t="s">
        <v>882</v>
      </c>
      <c r="G2" s="28" t="s">
        <v>874</v>
      </c>
      <c r="H2" s="29" t="s">
        <v>877</v>
      </c>
      <c r="I2" s="62"/>
      <c r="J2" s="65"/>
    </row>
    <row r="3" spans="1:10" x14ac:dyDescent="0.25">
      <c r="A3" s="17"/>
      <c r="B3" s="16"/>
      <c r="C3" s="16"/>
      <c r="D3" s="25"/>
      <c r="E3" s="27" t="s">
        <v>896</v>
      </c>
      <c r="F3" s="27" t="s">
        <v>905</v>
      </c>
      <c r="G3" s="30" t="s">
        <v>875</v>
      </c>
      <c r="H3" s="31" t="s">
        <v>878</v>
      </c>
      <c r="I3" s="62"/>
      <c r="J3" s="65"/>
    </row>
    <row r="4" spans="1:10" x14ac:dyDescent="0.25">
      <c r="A4" s="17"/>
      <c r="B4" s="16"/>
      <c r="C4" s="16"/>
      <c r="D4" s="25"/>
      <c r="E4" s="32" t="s">
        <v>870</v>
      </c>
      <c r="F4" s="33" t="s">
        <v>870</v>
      </c>
      <c r="G4" s="30"/>
      <c r="H4" s="31" t="s">
        <v>879</v>
      </c>
      <c r="I4" s="62"/>
      <c r="J4" s="65"/>
    </row>
    <row r="5" spans="1:10" x14ac:dyDescent="0.25">
      <c r="A5" s="17"/>
      <c r="B5" s="16"/>
      <c r="C5" s="16"/>
      <c r="D5" s="25"/>
      <c r="E5" s="34" t="s">
        <v>904</v>
      </c>
      <c r="F5" s="33" t="s">
        <v>913</v>
      </c>
      <c r="G5" s="30"/>
      <c r="H5" s="25"/>
      <c r="I5" s="62"/>
      <c r="J5" s="65"/>
    </row>
    <row r="6" spans="1:10" x14ac:dyDescent="0.25">
      <c r="A6" s="17"/>
      <c r="B6" s="16"/>
      <c r="C6" s="16"/>
      <c r="D6" s="25"/>
      <c r="E6" s="34" t="s">
        <v>900</v>
      </c>
      <c r="F6" s="35" t="s">
        <v>907</v>
      </c>
      <c r="G6" s="36" t="s">
        <v>910</v>
      </c>
      <c r="H6" s="25"/>
      <c r="I6" s="62"/>
      <c r="J6" s="65"/>
    </row>
    <row r="7" spans="1:10" x14ac:dyDescent="0.25">
      <c r="A7" s="17"/>
      <c r="B7" s="16"/>
      <c r="C7" s="16"/>
      <c r="D7" s="25"/>
      <c r="E7" s="34" t="s">
        <v>901</v>
      </c>
      <c r="F7" s="35" t="s">
        <v>908</v>
      </c>
      <c r="G7" s="36" t="s">
        <v>911</v>
      </c>
      <c r="H7" s="25"/>
      <c r="I7" s="62"/>
      <c r="J7" s="65"/>
    </row>
    <row r="8" spans="1:10" ht="13.8" thickBot="1" x14ac:dyDescent="0.3">
      <c r="A8" s="2" t="s">
        <v>0</v>
      </c>
      <c r="B8" s="3"/>
      <c r="C8" s="4" t="s">
        <v>1</v>
      </c>
      <c r="D8" s="5"/>
      <c r="E8" s="37" t="s">
        <v>903</v>
      </c>
      <c r="F8" s="38" t="s">
        <v>909</v>
      </c>
      <c r="G8" s="39" t="s">
        <v>912</v>
      </c>
      <c r="H8" s="40"/>
      <c r="I8" s="63"/>
      <c r="J8" s="66"/>
    </row>
    <row r="9" spans="1:10" x14ac:dyDescent="0.25">
      <c r="A9" s="11" t="s">
        <v>2</v>
      </c>
      <c r="B9" s="7" t="s">
        <v>3</v>
      </c>
      <c r="C9" s="7" t="s">
        <v>4</v>
      </c>
      <c r="D9" s="7" t="s">
        <v>5</v>
      </c>
      <c r="E9" s="41">
        <v>612532</v>
      </c>
      <c r="F9" s="42">
        <v>608861</v>
      </c>
      <c r="G9" s="43">
        <f>SUM(F9-E9)</f>
        <v>-3671</v>
      </c>
      <c r="H9" s="44">
        <f>ROUND(G9/E9,4)</f>
        <v>-6.0000000000000001E-3</v>
      </c>
      <c r="I9" s="45" t="s">
        <v>906</v>
      </c>
      <c r="J9" s="46" t="s">
        <v>906</v>
      </c>
    </row>
    <row r="10" spans="1:10" x14ac:dyDescent="0.25">
      <c r="A10" s="11" t="s">
        <v>2</v>
      </c>
      <c r="B10" s="7" t="s">
        <v>3</v>
      </c>
      <c r="C10" s="7" t="s">
        <v>6</v>
      </c>
      <c r="D10" s="7" t="s">
        <v>7</v>
      </c>
      <c r="E10" s="13">
        <v>3065119</v>
      </c>
      <c r="F10" s="47">
        <v>3058903</v>
      </c>
      <c r="G10" s="14">
        <f t="shared" ref="G10:G73" si="0">SUM(F10-E10)</f>
        <v>-6216</v>
      </c>
      <c r="H10" s="48">
        <f t="shared" ref="H10:H73" si="1">ROUND(G10/E10,4)</f>
        <v>-2E-3</v>
      </c>
      <c r="I10" s="45" t="s">
        <v>906</v>
      </c>
      <c r="J10" s="46" t="s">
        <v>906</v>
      </c>
    </row>
    <row r="11" spans="1:10" x14ac:dyDescent="0.25">
      <c r="A11" s="11" t="s">
        <v>2</v>
      </c>
      <c r="B11" s="7" t="s">
        <v>3</v>
      </c>
      <c r="C11" s="7" t="s">
        <v>8</v>
      </c>
      <c r="D11" s="7" t="s">
        <v>9</v>
      </c>
      <c r="E11" s="13">
        <v>1015177</v>
      </c>
      <c r="F11" s="47">
        <v>1101927</v>
      </c>
      <c r="G11" s="14">
        <f t="shared" si="0"/>
        <v>86750</v>
      </c>
      <c r="H11" s="48">
        <f t="shared" si="1"/>
        <v>8.5500000000000007E-2</v>
      </c>
      <c r="I11" s="45" t="s">
        <v>906</v>
      </c>
      <c r="J11" s="46" t="s">
        <v>906</v>
      </c>
    </row>
    <row r="12" spans="1:10" x14ac:dyDescent="0.25">
      <c r="A12" s="11" t="s">
        <v>2</v>
      </c>
      <c r="B12" s="7" t="s">
        <v>3</v>
      </c>
      <c r="C12" s="7" t="s">
        <v>10</v>
      </c>
      <c r="D12" s="7" t="s">
        <v>11</v>
      </c>
      <c r="E12" s="13">
        <v>1617021</v>
      </c>
      <c r="F12" s="47">
        <v>1610695</v>
      </c>
      <c r="G12" s="14">
        <f t="shared" si="0"/>
        <v>-6326</v>
      </c>
      <c r="H12" s="48">
        <f t="shared" si="1"/>
        <v>-3.8999999999999998E-3</v>
      </c>
      <c r="I12" s="45" t="s">
        <v>906</v>
      </c>
      <c r="J12" s="46" t="s">
        <v>906</v>
      </c>
    </row>
    <row r="13" spans="1:10" x14ac:dyDescent="0.25">
      <c r="A13" s="11" t="s">
        <v>2</v>
      </c>
      <c r="B13" s="7" t="s">
        <v>3</v>
      </c>
      <c r="C13" s="7" t="s">
        <v>12</v>
      </c>
      <c r="D13" s="7" t="s">
        <v>13</v>
      </c>
      <c r="E13" s="13">
        <v>648372</v>
      </c>
      <c r="F13" s="47">
        <v>646872</v>
      </c>
      <c r="G13" s="14">
        <f t="shared" si="0"/>
        <v>-1500</v>
      </c>
      <c r="H13" s="48">
        <f t="shared" si="1"/>
        <v>-2.3E-3</v>
      </c>
      <c r="I13" s="45" t="s">
        <v>906</v>
      </c>
      <c r="J13" s="46" t="s">
        <v>906</v>
      </c>
    </row>
    <row r="14" spans="1:10" x14ac:dyDescent="0.25">
      <c r="A14" s="11" t="s">
        <v>2</v>
      </c>
      <c r="B14" s="7" t="s">
        <v>3</v>
      </c>
      <c r="C14" s="7" t="s">
        <v>14</v>
      </c>
      <c r="D14" s="7" t="s">
        <v>15</v>
      </c>
      <c r="E14" s="13">
        <v>468416</v>
      </c>
      <c r="F14" s="47">
        <v>466065</v>
      </c>
      <c r="G14" s="14">
        <f t="shared" si="0"/>
        <v>-2351</v>
      </c>
      <c r="H14" s="48">
        <f t="shared" si="1"/>
        <v>-5.0000000000000001E-3</v>
      </c>
      <c r="I14" s="45" t="s">
        <v>906</v>
      </c>
      <c r="J14" s="46" t="s">
        <v>906</v>
      </c>
    </row>
    <row r="15" spans="1:10" x14ac:dyDescent="0.25">
      <c r="A15" s="11" t="s">
        <v>2</v>
      </c>
      <c r="B15" s="7" t="s">
        <v>3</v>
      </c>
      <c r="C15" s="7" t="s">
        <v>16</v>
      </c>
      <c r="D15" s="7" t="s">
        <v>17</v>
      </c>
      <c r="E15" s="13">
        <v>1176916</v>
      </c>
      <c r="F15" s="47">
        <v>1172949</v>
      </c>
      <c r="G15" s="14">
        <f t="shared" si="0"/>
        <v>-3967</v>
      </c>
      <c r="H15" s="48">
        <f t="shared" si="1"/>
        <v>-3.3999999999999998E-3</v>
      </c>
      <c r="I15" s="45" t="s">
        <v>906</v>
      </c>
      <c r="J15" s="46" t="s">
        <v>906</v>
      </c>
    </row>
    <row r="16" spans="1:10" x14ac:dyDescent="0.25">
      <c r="A16" s="11" t="s">
        <v>2</v>
      </c>
      <c r="B16" s="7" t="s">
        <v>3</v>
      </c>
      <c r="C16" s="7" t="s">
        <v>18</v>
      </c>
      <c r="D16" s="7" t="s">
        <v>19</v>
      </c>
      <c r="E16" s="13">
        <v>4187665</v>
      </c>
      <c r="F16" s="47">
        <v>4435111</v>
      </c>
      <c r="G16" s="14">
        <f t="shared" si="0"/>
        <v>247446</v>
      </c>
      <c r="H16" s="48">
        <f t="shared" si="1"/>
        <v>5.91E-2</v>
      </c>
      <c r="I16" s="45" t="s">
        <v>906</v>
      </c>
      <c r="J16" s="46" t="s">
        <v>906</v>
      </c>
    </row>
    <row r="17" spans="1:10" x14ac:dyDescent="0.25">
      <c r="A17" s="11" t="s">
        <v>2</v>
      </c>
      <c r="B17" s="7" t="s">
        <v>3</v>
      </c>
      <c r="C17" s="7" t="s">
        <v>20</v>
      </c>
      <c r="D17" s="7" t="s">
        <v>21</v>
      </c>
      <c r="E17" s="13">
        <v>5351545</v>
      </c>
      <c r="F17" s="47">
        <v>5315464</v>
      </c>
      <c r="G17" s="14">
        <f t="shared" si="0"/>
        <v>-36081</v>
      </c>
      <c r="H17" s="48">
        <f t="shared" si="1"/>
        <v>-6.7000000000000002E-3</v>
      </c>
      <c r="I17" s="45" t="s">
        <v>906</v>
      </c>
      <c r="J17" s="46" t="s">
        <v>906</v>
      </c>
    </row>
    <row r="18" spans="1:10" x14ac:dyDescent="0.25">
      <c r="A18" s="11" t="s">
        <v>2</v>
      </c>
      <c r="B18" s="7" t="s">
        <v>3</v>
      </c>
      <c r="C18" s="7" t="s">
        <v>22</v>
      </c>
      <c r="D18" s="7" t="s">
        <v>23</v>
      </c>
      <c r="E18" s="13">
        <v>862665</v>
      </c>
      <c r="F18" s="47">
        <v>926171</v>
      </c>
      <c r="G18" s="14">
        <f t="shared" si="0"/>
        <v>63506</v>
      </c>
      <c r="H18" s="48">
        <f t="shared" si="1"/>
        <v>7.3599999999999999E-2</v>
      </c>
      <c r="I18" s="45" t="s">
        <v>906</v>
      </c>
      <c r="J18" s="46" t="s">
        <v>906</v>
      </c>
    </row>
    <row r="19" spans="1:10" x14ac:dyDescent="0.25">
      <c r="A19" s="11" t="s">
        <v>24</v>
      </c>
      <c r="B19" s="7" t="s">
        <v>25</v>
      </c>
      <c r="C19" s="7" t="s">
        <v>26</v>
      </c>
      <c r="D19" s="7" t="s">
        <v>27</v>
      </c>
      <c r="E19" s="13">
        <v>26470</v>
      </c>
      <c r="F19" s="47">
        <v>26856</v>
      </c>
      <c r="G19" s="14">
        <f t="shared" si="0"/>
        <v>386</v>
      </c>
      <c r="H19" s="48">
        <f t="shared" si="1"/>
        <v>1.46E-2</v>
      </c>
      <c r="I19" s="45">
        <v>1</v>
      </c>
      <c r="J19" s="46">
        <v>1</v>
      </c>
    </row>
    <row r="20" spans="1:10" x14ac:dyDescent="0.25">
      <c r="A20" s="11" t="s">
        <v>24</v>
      </c>
      <c r="B20" s="7" t="s">
        <v>25</v>
      </c>
      <c r="C20" s="7" t="s">
        <v>28</v>
      </c>
      <c r="D20" s="7" t="s">
        <v>29</v>
      </c>
      <c r="E20" s="13">
        <v>229023</v>
      </c>
      <c r="F20" s="47">
        <v>409441</v>
      </c>
      <c r="G20" s="14">
        <f t="shared" si="0"/>
        <v>180418</v>
      </c>
      <c r="H20" s="48">
        <f t="shared" si="1"/>
        <v>0.78779999999999994</v>
      </c>
      <c r="I20" s="45">
        <v>1</v>
      </c>
      <c r="J20" s="46" t="s">
        <v>906</v>
      </c>
    </row>
    <row r="21" spans="1:10" x14ac:dyDescent="0.25">
      <c r="A21" s="11" t="s">
        <v>24</v>
      </c>
      <c r="B21" s="7" t="s">
        <v>25</v>
      </c>
      <c r="C21" s="7" t="s">
        <v>30</v>
      </c>
      <c r="D21" s="7" t="s">
        <v>31</v>
      </c>
      <c r="E21" s="13">
        <v>49028</v>
      </c>
      <c r="F21" s="47">
        <v>225186</v>
      </c>
      <c r="G21" s="14">
        <f t="shared" si="0"/>
        <v>176158</v>
      </c>
      <c r="H21" s="48">
        <f t="shared" si="1"/>
        <v>3.593</v>
      </c>
      <c r="I21" s="45">
        <v>1</v>
      </c>
      <c r="J21" s="46" t="s">
        <v>906</v>
      </c>
    </row>
    <row r="22" spans="1:10" x14ac:dyDescent="0.25">
      <c r="A22" s="11" t="s">
        <v>32</v>
      </c>
      <c r="B22" s="7" t="s">
        <v>33</v>
      </c>
      <c r="C22" s="7" t="s">
        <v>34</v>
      </c>
      <c r="D22" s="7" t="s">
        <v>35</v>
      </c>
      <c r="E22" s="13">
        <v>883390</v>
      </c>
      <c r="F22" s="47">
        <v>1067527</v>
      </c>
      <c r="G22" s="14">
        <f t="shared" si="0"/>
        <v>184137</v>
      </c>
      <c r="H22" s="48">
        <f t="shared" si="1"/>
        <v>0.2084</v>
      </c>
      <c r="I22" s="45" t="s">
        <v>906</v>
      </c>
      <c r="J22" s="46" t="s">
        <v>906</v>
      </c>
    </row>
    <row r="23" spans="1:10" x14ac:dyDescent="0.25">
      <c r="A23" s="11" t="s">
        <v>32</v>
      </c>
      <c r="B23" s="7" t="s">
        <v>33</v>
      </c>
      <c r="C23" s="7" t="s">
        <v>6</v>
      </c>
      <c r="D23" s="7" t="s">
        <v>36</v>
      </c>
      <c r="E23" s="13">
        <v>1320846</v>
      </c>
      <c r="F23" s="47">
        <v>1306836</v>
      </c>
      <c r="G23" s="14">
        <f t="shared" si="0"/>
        <v>-14010</v>
      </c>
      <c r="H23" s="48">
        <f t="shared" si="1"/>
        <v>-1.06E-2</v>
      </c>
      <c r="I23" s="45" t="s">
        <v>906</v>
      </c>
      <c r="J23" s="46" t="s">
        <v>906</v>
      </c>
    </row>
    <row r="24" spans="1:10" x14ac:dyDescent="0.25">
      <c r="A24" s="11" t="s">
        <v>32</v>
      </c>
      <c r="B24" s="7" t="s">
        <v>33</v>
      </c>
      <c r="C24" s="7" t="s">
        <v>37</v>
      </c>
      <c r="D24" s="7" t="s">
        <v>38</v>
      </c>
      <c r="E24" s="13">
        <v>1063666</v>
      </c>
      <c r="F24" s="47">
        <v>1059051</v>
      </c>
      <c r="G24" s="14">
        <f t="shared" si="0"/>
        <v>-4615</v>
      </c>
      <c r="H24" s="48">
        <f t="shared" si="1"/>
        <v>-4.3E-3</v>
      </c>
      <c r="I24" s="45" t="s">
        <v>906</v>
      </c>
      <c r="J24" s="46" t="s">
        <v>906</v>
      </c>
    </row>
    <row r="25" spans="1:10" x14ac:dyDescent="0.25">
      <c r="A25" s="11" t="s">
        <v>32</v>
      </c>
      <c r="B25" s="7" t="s">
        <v>33</v>
      </c>
      <c r="C25" s="7" t="s">
        <v>39</v>
      </c>
      <c r="D25" s="7" t="s">
        <v>40</v>
      </c>
      <c r="E25" s="13">
        <v>3371940</v>
      </c>
      <c r="F25" s="47">
        <v>3332099</v>
      </c>
      <c r="G25" s="14">
        <f t="shared" si="0"/>
        <v>-39841</v>
      </c>
      <c r="H25" s="48">
        <f t="shared" si="1"/>
        <v>-1.18E-2</v>
      </c>
      <c r="I25" s="45" t="s">
        <v>906</v>
      </c>
      <c r="J25" s="46" t="s">
        <v>906</v>
      </c>
    </row>
    <row r="26" spans="1:10" x14ac:dyDescent="0.25">
      <c r="A26" s="11" t="s">
        <v>32</v>
      </c>
      <c r="B26" s="7" t="s">
        <v>33</v>
      </c>
      <c r="C26" s="7" t="s">
        <v>41</v>
      </c>
      <c r="D26" s="7" t="s">
        <v>42</v>
      </c>
      <c r="E26" s="13">
        <v>1508031</v>
      </c>
      <c r="F26" s="47">
        <v>1509320</v>
      </c>
      <c r="G26" s="14">
        <f t="shared" si="0"/>
        <v>1289</v>
      </c>
      <c r="H26" s="48">
        <f t="shared" si="1"/>
        <v>8.9999999999999998E-4</v>
      </c>
      <c r="I26" s="45" t="s">
        <v>906</v>
      </c>
      <c r="J26" s="46" t="s">
        <v>906</v>
      </c>
    </row>
    <row r="27" spans="1:10" x14ac:dyDescent="0.25">
      <c r="A27" s="11" t="s">
        <v>32</v>
      </c>
      <c r="B27" s="7" t="s">
        <v>33</v>
      </c>
      <c r="C27" s="7" t="s">
        <v>43</v>
      </c>
      <c r="D27" s="7" t="s">
        <v>44</v>
      </c>
      <c r="E27" s="13">
        <v>814757</v>
      </c>
      <c r="F27" s="47">
        <v>799142</v>
      </c>
      <c r="G27" s="14">
        <f t="shared" si="0"/>
        <v>-15615</v>
      </c>
      <c r="H27" s="48">
        <f t="shared" si="1"/>
        <v>-1.9199999999999998E-2</v>
      </c>
      <c r="I27" s="45" t="s">
        <v>906</v>
      </c>
      <c r="J27" s="46" t="s">
        <v>906</v>
      </c>
    </row>
    <row r="28" spans="1:10" x14ac:dyDescent="0.25">
      <c r="A28" s="11" t="s">
        <v>45</v>
      </c>
      <c r="B28" s="7" t="s">
        <v>46</v>
      </c>
      <c r="C28" s="7" t="s">
        <v>47</v>
      </c>
      <c r="D28" s="7" t="s">
        <v>48</v>
      </c>
      <c r="E28" s="13">
        <v>713234</v>
      </c>
      <c r="F28" s="47">
        <v>684282</v>
      </c>
      <c r="G28" s="14">
        <f t="shared" si="0"/>
        <v>-28952</v>
      </c>
      <c r="H28" s="48">
        <f t="shared" si="1"/>
        <v>-4.0599999999999997E-2</v>
      </c>
      <c r="I28" s="45" t="s">
        <v>906</v>
      </c>
      <c r="J28" s="46" t="s">
        <v>906</v>
      </c>
    </row>
    <row r="29" spans="1:10" x14ac:dyDescent="0.25">
      <c r="A29" s="11" t="s">
        <v>45</v>
      </c>
      <c r="B29" s="7" t="s">
        <v>46</v>
      </c>
      <c r="C29" s="7" t="s">
        <v>49</v>
      </c>
      <c r="D29" s="7" t="s">
        <v>50</v>
      </c>
      <c r="E29" s="13">
        <v>30873</v>
      </c>
      <c r="F29" s="47">
        <v>31570</v>
      </c>
      <c r="G29" s="14">
        <f t="shared" si="0"/>
        <v>697</v>
      </c>
      <c r="H29" s="48">
        <f t="shared" si="1"/>
        <v>2.2599999999999999E-2</v>
      </c>
      <c r="I29" s="45">
        <v>1</v>
      </c>
      <c r="J29" s="46">
        <v>1</v>
      </c>
    </row>
    <row r="30" spans="1:10" x14ac:dyDescent="0.25">
      <c r="A30" s="11" t="s">
        <v>45</v>
      </c>
      <c r="B30" s="7" t="s">
        <v>46</v>
      </c>
      <c r="C30" s="7" t="s">
        <v>51</v>
      </c>
      <c r="D30" s="7" t="s">
        <v>52</v>
      </c>
      <c r="E30" s="13">
        <v>5339</v>
      </c>
      <c r="F30" s="47">
        <v>5339</v>
      </c>
      <c r="G30" s="14">
        <f t="shared" si="0"/>
        <v>0</v>
      </c>
      <c r="H30" s="48">
        <f t="shared" si="1"/>
        <v>0</v>
      </c>
      <c r="I30" s="45">
        <v>1</v>
      </c>
      <c r="J30" s="46">
        <v>1</v>
      </c>
    </row>
    <row r="31" spans="1:10" x14ac:dyDescent="0.25">
      <c r="A31" s="11" t="s">
        <v>45</v>
      </c>
      <c r="B31" s="7" t="s">
        <v>46</v>
      </c>
      <c r="C31" s="7" t="s">
        <v>53</v>
      </c>
      <c r="D31" s="7" t="s">
        <v>54</v>
      </c>
      <c r="E31" s="13">
        <v>763123</v>
      </c>
      <c r="F31" s="47">
        <v>773909</v>
      </c>
      <c r="G31" s="14">
        <f t="shared" si="0"/>
        <v>10786</v>
      </c>
      <c r="H31" s="48">
        <f t="shared" si="1"/>
        <v>1.41E-2</v>
      </c>
      <c r="I31" s="45" t="s">
        <v>906</v>
      </c>
      <c r="J31" s="46" t="s">
        <v>906</v>
      </c>
    </row>
    <row r="32" spans="1:10" x14ac:dyDescent="0.25">
      <c r="A32" s="11" t="s">
        <v>55</v>
      </c>
      <c r="B32" s="7" t="s">
        <v>56</v>
      </c>
      <c r="C32" s="7" t="s">
        <v>57</v>
      </c>
      <c r="D32" s="7" t="s">
        <v>58</v>
      </c>
      <c r="E32" s="13">
        <v>1060573</v>
      </c>
      <c r="F32" s="47">
        <v>1178046</v>
      </c>
      <c r="G32" s="14">
        <f t="shared" si="0"/>
        <v>117473</v>
      </c>
      <c r="H32" s="48">
        <f t="shared" si="1"/>
        <v>0.1108</v>
      </c>
      <c r="I32" s="45" t="s">
        <v>906</v>
      </c>
      <c r="J32" s="46" t="s">
        <v>906</v>
      </c>
    </row>
    <row r="33" spans="1:10" x14ac:dyDescent="0.25">
      <c r="A33" s="11" t="s">
        <v>55</v>
      </c>
      <c r="B33" s="7" t="s">
        <v>56</v>
      </c>
      <c r="C33" s="7" t="s">
        <v>59</v>
      </c>
      <c r="D33" s="7" t="s">
        <v>60</v>
      </c>
      <c r="E33" s="13">
        <v>4738518</v>
      </c>
      <c r="F33" s="47">
        <v>4388184</v>
      </c>
      <c r="G33" s="14">
        <f t="shared" si="0"/>
        <v>-350334</v>
      </c>
      <c r="H33" s="48">
        <f t="shared" si="1"/>
        <v>-7.3899999999999993E-2</v>
      </c>
      <c r="I33" s="45" t="s">
        <v>906</v>
      </c>
      <c r="J33" s="46" t="s">
        <v>906</v>
      </c>
    </row>
    <row r="34" spans="1:10" x14ac:dyDescent="0.25">
      <c r="A34" s="11" t="s">
        <v>55</v>
      </c>
      <c r="B34" s="7" t="s">
        <v>56</v>
      </c>
      <c r="C34" s="7" t="s">
        <v>61</v>
      </c>
      <c r="D34" s="7" t="s">
        <v>62</v>
      </c>
      <c r="E34" s="13">
        <v>113696</v>
      </c>
      <c r="F34" s="47">
        <v>289959</v>
      </c>
      <c r="G34" s="14">
        <f t="shared" si="0"/>
        <v>176263</v>
      </c>
      <c r="H34" s="48">
        <f t="shared" si="1"/>
        <v>1.5503</v>
      </c>
      <c r="I34" s="45">
        <v>1</v>
      </c>
      <c r="J34" s="46" t="s">
        <v>906</v>
      </c>
    </row>
    <row r="35" spans="1:10" x14ac:dyDescent="0.25">
      <c r="A35" s="11" t="s">
        <v>55</v>
      </c>
      <c r="B35" s="7" t="s">
        <v>56</v>
      </c>
      <c r="C35" s="7" t="s">
        <v>63</v>
      </c>
      <c r="D35" s="7" t="s">
        <v>64</v>
      </c>
      <c r="E35" s="13">
        <v>978540</v>
      </c>
      <c r="F35" s="47">
        <v>959823</v>
      </c>
      <c r="G35" s="14">
        <f t="shared" si="0"/>
        <v>-18717</v>
      </c>
      <c r="H35" s="48">
        <f t="shared" si="1"/>
        <v>-1.9099999999999999E-2</v>
      </c>
      <c r="I35" s="45" t="s">
        <v>906</v>
      </c>
      <c r="J35" s="46" t="s">
        <v>906</v>
      </c>
    </row>
    <row r="36" spans="1:10" x14ac:dyDescent="0.25">
      <c r="A36" s="11" t="s">
        <v>65</v>
      </c>
      <c r="B36" s="7" t="s">
        <v>66</v>
      </c>
      <c r="C36" s="7" t="s">
        <v>67</v>
      </c>
      <c r="D36" s="7" t="s">
        <v>68</v>
      </c>
      <c r="E36" s="13">
        <v>700489</v>
      </c>
      <c r="F36" s="47">
        <v>600677</v>
      </c>
      <c r="G36" s="14">
        <f t="shared" si="0"/>
        <v>-99812</v>
      </c>
      <c r="H36" s="48">
        <f t="shared" si="1"/>
        <v>-0.14249999999999999</v>
      </c>
      <c r="I36" s="45" t="s">
        <v>906</v>
      </c>
      <c r="J36" s="46" t="s">
        <v>906</v>
      </c>
    </row>
    <row r="37" spans="1:10" x14ac:dyDescent="0.25">
      <c r="A37" s="11" t="s">
        <v>65</v>
      </c>
      <c r="B37" s="7" t="s">
        <v>66</v>
      </c>
      <c r="C37" s="7" t="s">
        <v>69</v>
      </c>
      <c r="D37" s="7" t="s">
        <v>70</v>
      </c>
      <c r="E37" s="13">
        <v>1284861</v>
      </c>
      <c r="F37" s="47">
        <v>1077951</v>
      </c>
      <c r="G37" s="14">
        <f t="shared" si="0"/>
        <v>-206910</v>
      </c>
      <c r="H37" s="48">
        <f t="shared" si="1"/>
        <v>-0.161</v>
      </c>
      <c r="I37" s="45" t="s">
        <v>906</v>
      </c>
      <c r="J37" s="46" t="s">
        <v>906</v>
      </c>
    </row>
    <row r="38" spans="1:10" x14ac:dyDescent="0.25">
      <c r="A38" s="11" t="s">
        <v>65</v>
      </c>
      <c r="B38" s="7" t="s">
        <v>66</v>
      </c>
      <c r="C38" s="7" t="s">
        <v>71</v>
      </c>
      <c r="D38" s="7" t="s">
        <v>72</v>
      </c>
      <c r="E38" s="13">
        <v>426585</v>
      </c>
      <c r="F38" s="47">
        <v>447882</v>
      </c>
      <c r="G38" s="14">
        <f t="shared" si="0"/>
        <v>21297</v>
      </c>
      <c r="H38" s="48">
        <f t="shared" si="1"/>
        <v>4.99E-2</v>
      </c>
      <c r="I38" s="45" t="s">
        <v>906</v>
      </c>
      <c r="J38" s="46" t="s">
        <v>906</v>
      </c>
    </row>
    <row r="39" spans="1:10" x14ac:dyDescent="0.25">
      <c r="A39" s="11" t="s">
        <v>65</v>
      </c>
      <c r="B39" s="7" t="s">
        <v>66</v>
      </c>
      <c r="C39" s="7" t="s">
        <v>73</v>
      </c>
      <c r="D39" s="7" t="s">
        <v>74</v>
      </c>
      <c r="E39" s="13">
        <v>167559</v>
      </c>
      <c r="F39" s="47">
        <v>153652</v>
      </c>
      <c r="G39" s="14">
        <f t="shared" si="0"/>
        <v>-13907</v>
      </c>
      <c r="H39" s="48">
        <f t="shared" si="1"/>
        <v>-8.3000000000000004E-2</v>
      </c>
      <c r="I39" s="45">
        <v>1</v>
      </c>
      <c r="J39" s="46" t="s">
        <v>906</v>
      </c>
    </row>
    <row r="40" spans="1:10" x14ac:dyDescent="0.25">
      <c r="A40" s="11" t="s">
        <v>75</v>
      </c>
      <c r="B40" s="7" t="s">
        <v>76</v>
      </c>
      <c r="C40" s="7" t="s">
        <v>26</v>
      </c>
      <c r="D40" s="7" t="s">
        <v>77</v>
      </c>
      <c r="E40" s="13">
        <v>2113678</v>
      </c>
      <c r="F40" s="47">
        <v>2197337</v>
      </c>
      <c r="G40" s="14">
        <f t="shared" si="0"/>
        <v>83659</v>
      </c>
      <c r="H40" s="48">
        <f t="shared" si="1"/>
        <v>3.9600000000000003E-2</v>
      </c>
      <c r="I40" s="45" t="s">
        <v>906</v>
      </c>
      <c r="J40" s="46" t="s">
        <v>906</v>
      </c>
    </row>
    <row r="41" spans="1:10" x14ac:dyDescent="0.25">
      <c r="A41" s="11" t="s">
        <v>75</v>
      </c>
      <c r="B41" s="7" t="s">
        <v>76</v>
      </c>
      <c r="C41" s="7" t="s">
        <v>57</v>
      </c>
      <c r="D41" s="7" t="s">
        <v>78</v>
      </c>
      <c r="E41" s="13">
        <v>1774862</v>
      </c>
      <c r="F41" s="47">
        <v>1762661</v>
      </c>
      <c r="G41" s="14">
        <f t="shared" si="0"/>
        <v>-12201</v>
      </c>
      <c r="H41" s="48">
        <f t="shared" si="1"/>
        <v>-6.8999999999999999E-3</v>
      </c>
      <c r="I41" s="45" t="s">
        <v>906</v>
      </c>
      <c r="J41" s="46" t="s">
        <v>906</v>
      </c>
    </row>
    <row r="42" spans="1:10" x14ac:dyDescent="0.25">
      <c r="A42" s="11" t="s">
        <v>75</v>
      </c>
      <c r="B42" s="7" t="s">
        <v>76</v>
      </c>
      <c r="C42" s="7" t="s">
        <v>79</v>
      </c>
      <c r="D42" s="7" t="s">
        <v>80</v>
      </c>
      <c r="E42" s="13">
        <v>392633</v>
      </c>
      <c r="F42" s="47">
        <v>481619</v>
      </c>
      <c r="G42" s="14">
        <f t="shared" si="0"/>
        <v>88986</v>
      </c>
      <c r="H42" s="48">
        <f t="shared" si="1"/>
        <v>0.2266</v>
      </c>
      <c r="I42" s="45" t="s">
        <v>906</v>
      </c>
      <c r="J42" s="46" t="s">
        <v>906</v>
      </c>
    </row>
    <row r="43" spans="1:10" x14ac:dyDescent="0.25">
      <c r="A43" s="11" t="s">
        <v>75</v>
      </c>
      <c r="B43" s="7" t="s">
        <v>76</v>
      </c>
      <c r="C43" s="7" t="s">
        <v>16</v>
      </c>
      <c r="D43" s="7" t="s">
        <v>81</v>
      </c>
      <c r="E43" s="13">
        <v>3123507</v>
      </c>
      <c r="F43" s="47">
        <v>3116720</v>
      </c>
      <c r="G43" s="14">
        <f t="shared" si="0"/>
        <v>-6787</v>
      </c>
      <c r="H43" s="48">
        <f t="shared" si="1"/>
        <v>-2.2000000000000001E-3</v>
      </c>
      <c r="I43" s="45" t="s">
        <v>906</v>
      </c>
      <c r="J43" s="46" t="s">
        <v>906</v>
      </c>
    </row>
    <row r="44" spans="1:10" x14ac:dyDescent="0.25">
      <c r="A44" s="11" t="s">
        <v>75</v>
      </c>
      <c r="B44" s="7" t="s">
        <v>76</v>
      </c>
      <c r="C44" s="7" t="s">
        <v>82</v>
      </c>
      <c r="D44" s="7" t="s">
        <v>83</v>
      </c>
      <c r="E44" s="13">
        <v>1700249</v>
      </c>
      <c r="F44" s="47">
        <v>1839211</v>
      </c>
      <c r="G44" s="14">
        <f t="shared" si="0"/>
        <v>138962</v>
      </c>
      <c r="H44" s="48">
        <f t="shared" si="1"/>
        <v>8.1699999999999995E-2</v>
      </c>
      <c r="I44" s="45" t="s">
        <v>906</v>
      </c>
      <c r="J44" s="46" t="s">
        <v>906</v>
      </c>
    </row>
    <row r="45" spans="1:10" x14ac:dyDescent="0.25">
      <c r="A45" s="11" t="s">
        <v>75</v>
      </c>
      <c r="B45" s="7" t="s">
        <v>76</v>
      </c>
      <c r="C45" s="7" t="s">
        <v>84</v>
      </c>
      <c r="D45" s="7" t="s">
        <v>85</v>
      </c>
      <c r="E45" s="13">
        <v>394079</v>
      </c>
      <c r="F45" s="47">
        <v>331099</v>
      </c>
      <c r="G45" s="14">
        <f t="shared" si="0"/>
        <v>-62980</v>
      </c>
      <c r="H45" s="48">
        <f t="shared" si="1"/>
        <v>-0.1598</v>
      </c>
      <c r="I45" s="45" t="s">
        <v>906</v>
      </c>
      <c r="J45" s="46" t="s">
        <v>906</v>
      </c>
    </row>
    <row r="46" spans="1:10" x14ac:dyDescent="0.25">
      <c r="A46" s="11" t="s">
        <v>75</v>
      </c>
      <c r="B46" s="7" t="s">
        <v>76</v>
      </c>
      <c r="C46" s="7" t="s">
        <v>86</v>
      </c>
      <c r="D46" s="7" t="s">
        <v>87</v>
      </c>
      <c r="E46" s="13">
        <v>2145828</v>
      </c>
      <c r="F46" s="47">
        <v>2274396</v>
      </c>
      <c r="G46" s="14">
        <f t="shared" si="0"/>
        <v>128568</v>
      </c>
      <c r="H46" s="48">
        <f t="shared" si="1"/>
        <v>5.9900000000000002E-2</v>
      </c>
      <c r="I46" s="45" t="s">
        <v>906</v>
      </c>
      <c r="J46" s="46" t="s">
        <v>906</v>
      </c>
    </row>
    <row r="47" spans="1:10" x14ac:dyDescent="0.25">
      <c r="A47" s="11" t="s">
        <v>75</v>
      </c>
      <c r="B47" s="7" t="s">
        <v>76</v>
      </c>
      <c r="C47" s="7" t="s">
        <v>88</v>
      </c>
      <c r="D47" s="7" t="s">
        <v>89</v>
      </c>
      <c r="E47" s="13">
        <v>12588721</v>
      </c>
      <c r="F47" s="47">
        <v>12615060</v>
      </c>
      <c r="G47" s="14">
        <f t="shared" si="0"/>
        <v>26339</v>
      </c>
      <c r="H47" s="48">
        <f t="shared" si="1"/>
        <v>2.0999999999999999E-3</v>
      </c>
      <c r="I47" s="45" t="s">
        <v>906</v>
      </c>
      <c r="J47" s="46" t="s">
        <v>906</v>
      </c>
    </row>
    <row r="48" spans="1:10" x14ac:dyDescent="0.25">
      <c r="A48" s="11" t="s">
        <v>90</v>
      </c>
      <c r="B48" s="7" t="s">
        <v>91</v>
      </c>
      <c r="C48" s="7" t="s">
        <v>18</v>
      </c>
      <c r="D48" s="7" t="s">
        <v>92</v>
      </c>
      <c r="E48" s="13">
        <v>1245641</v>
      </c>
      <c r="F48" s="47">
        <v>1177790</v>
      </c>
      <c r="G48" s="14">
        <f t="shared" si="0"/>
        <v>-67851</v>
      </c>
      <c r="H48" s="48">
        <f t="shared" si="1"/>
        <v>-5.45E-2</v>
      </c>
      <c r="I48" s="45" t="s">
        <v>906</v>
      </c>
      <c r="J48" s="46" t="s">
        <v>906</v>
      </c>
    </row>
    <row r="49" spans="1:10" x14ac:dyDescent="0.25">
      <c r="A49" s="11" t="s">
        <v>90</v>
      </c>
      <c r="B49" s="7" t="s">
        <v>91</v>
      </c>
      <c r="C49" s="7" t="s">
        <v>93</v>
      </c>
      <c r="D49" s="7" t="s">
        <v>94</v>
      </c>
      <c r="E49" s="13">
        <v>855477</v>
      </c>
      <c r="F49" s="47">
        <v>867350</v>
      </c>
      <c r="G49" s="14">
        <f t="shared" si="0"/>
        <v>11873</v>
      </c>
      <c r="H49" s="48">
        <f t="shared" si="1"/>
        <v>1.3899999999999999E-2</v>
      </c>
      <c r="I49" s="45" t="s">
        <v>906</v>
      </c>
      <c r="J49" s="46" t="s">
        <v>906</v>
      </c>
    </row>
    <row r="50" spans="1:10" x14ac:dyDescent="0.25">
      <c r="A50" s="11" t="s">
        <v>90</v>
      </c>
      <c r="B50" s="7" t="s">
        <v>91</v>
      </c>
      <c r="C50" s="7" t="s">
        <v>95</v>
      </c>
      <c r="D50" s="7" t="s">
        <v>96</v>
      </c>
      <c r="E50" s="13">
        <v>6144946</v>
      </c>
      <c r="F50" s="47">
        <v>6245212</v>
      </c>
      <c r="G50" s="14">
        <f t="shared" si="0"/>
        <v>100266</v>
      </c>
      <c r="H50" s="48">
        <f t="shared" si="1"/>
        <v>1.6299999999999999E-2</v>
      </c>
      <c r="I50" s="45" t="s">
        <v>906</v>
      </c>
      <c r="J50" s="46" t="s">
        <v>906</v>
      </c>
    </row>
    <row r="51" spans="1:10" x14ac:dyDescent="0.25">
      <c r="A51" s="11" t="s">
        <v>90</v>
      </c>
      <c r="B51" s="7" t="s">
        <v>91</v>
      </c>
      <c r="C51" s="7" t="s">
        <v>97</v>
      </c>
      <c r="D51" s="7" t="s">
        <v>98</v>
      </c>
      <c r="E51" s="13">
        <v>1775073</v>
      </c>
      <c r="F51" s="47">
        <v>1846681</v>
      </c>
      <c r="G51" s="14">
        <f t="shared" si="0"/>
        <v>71608</v>
      </c>
      <c r="H51" s="48">
        <f t="shared" si="1"/>
        <v>4.0300000000000002E-2</v>
      </c>
      <c r="I51" s="45" t="s">
        <v>906</v>
      </c>
      <c r="J51" s="46" t="s">
        <v>906</v>
      </c>
    </row>
    <row r="52" spans="1:10" x14ac:dyDescent="0.25">
      <c r="A52" s="11" t="s">
        <v>90</v>
      </c>
      <c r="B52" s="7" t="s">
        <v>91</v>
      </c>
      <c r="C52" s="7" t="s">
        <v>99</v>
      </c>
      <c r="D52" s="7" t="s">
        <v>100</v>
      </c>
      <c r="E52" s="13">
        <v>1381403</v>
      </c>
      <c r="F52" s="47">
        <v>1512280</v>
      </c>
      <c r="G52" s="14">
        <f t="shared" si="0"/>
        <v>130877</v>
      </c>
      <c r="H52" s="48">
        <f t="shared" si="1"/>
        <v>9.4700000000000006E-2</v>
      </c>
      <c r="I52" s="45" t="s">
        <v>906</v>
      </c>
      <c r="J52" s="46" t="s">
        <v>906</v>
      </c>
    </row>
    <row r="53" spans="1:10" x14ac:dyDescent="0.25">
      <c r="A53" s="11" t="s">
        <v>90</v>
      </c>
      <c r="B53" s="7" t="s">
        <v>91</v>
      </c>
      <c r="C53" s="7" t="s">
        <v>101</v>
      </c>
      <c r="D53" s="7" t="s">
        <v>102</v>
      </c>
      <c r="E53" s="13">
        <v>1238583</v>
      </c>
      <c r="F53" s="47">
        <v>1280274</v>
      </c>
      <c r="G53" s="14">
        <f t="shared" si="0"/>
        <v>41691</v>
      </c>
      <c r="H53" s="48">
        <f t="shared" si="1"/>
        <v>3.3700000000000001E-2</v>
      </c>
      <c r="I53" s="45" t="s">
        <v>906</v>
      </c>
      <c r="J53" s="46" t="s">
        <v>906</v>
      </c>
    </row>
    <row r="54" spans="1:10" x14ac:dyDescent="0.25">
      <c r="A54" s="11" t="s">
        <v>90</v>
      </c>
      <c r="B54" s="7" t="s">
        <v>91</v>
      </c>
      <c r="C54" s="7" t="s">
        <v>103</v>
      </c>
      <c r="D54" s="7" t="s">
        <v>104</v>
      </c>
      <c r="E54" s="13">
        <v>422897</v>
      </c>
      <c r="F54" s="47">
        <v>568444</v>
      </c>
      <c r="G54" s="14">
        <f t="shared" si="0"/>
        <v>145547</v>
      </c>
      <c r="H54" s="48">
        <f t="shared" si="1"/>
        <v>0.34420000000000001</v>
      </c>
      <c r="I54" s="45" t="s">
        <v>906</v>
      </c>
      <c r="J54" s="46" t="s">
        <v>906</v>
      </c>
    </row>
    <row r="55" spans="1:10" x14ac:dyDescent="0.25">
      <c r="A55" s="11" t="s">
        <v>90</v>
      </c>
      <c r="B55" s="7" t="s">
        <v>91</v>
      </c>
      <c r="C55" s="7" t="s">
        <v>105</v>
      </c>
      <c r="D55" s="7" t="s">
        <v>106</v>
      </c>
      <c r="E55" s="13">
        <v>761943</v>
      </c>
      <c r="F55" s="47">
        <v>831871</v>
      </c>
      <c r="G55" s="14">
        <f t="shared" si="0"/>
        <v>69928</v>
      </c>
      <c r="H55" s="48">
        <f t="shared" si="1"/>
        <v>9.1800000000000007E-2</v>
      </c>
      <c r="I55" s="45" t="s">
        <v>906</v>
      </c>
      <c r="J55" s="46" t="s">
        <v>906</v>
      </c>
    </row>
    <row r="56" spans="1:10" x14ac:dyDescent="0.25">
      <c r="A56" s="11" t="s">
        <v>90</v>
      </c>
      <c r="B56" s="7" t="s">
        <v>91</v>
      </c>
      <c r="C56" s="7" t="s">
        <v>107</v>
      </c>
      <c r="D56" s="7" t="s">
        <v>108</v>
      </c>
      <c r="E56" s="13">
        <v>1499628</v>
      </c>
      <c r="F56" s="47">
        <v>1424546</v>
      </c>
      <c r="G56" s="14">
        <f t="shared" si="0"/>
        <v>-75082</v>
      </c>
      <c r="H56" s="48">
        <f t="shared" si="1"/>
        <v>-5.0099999999999999E-2</v>
      </c>
      <c r="I56" s="45" t="s">
        <v>906</v>
      </c>
      <c r="J56" s="46" t="s">
        <v>906</v>
      </c>
    </row>
    <row r="57" spans="1:10" x14ac:dyDescent="0.25">
      <c r="A57" s="11" t="s">
        <v>90</v>
      </c>
      <c r="B57" s="7" t="s">
        <v>91</v>
      </c>
      <c r="C57" s="7" t="s">
        <v>109</v>
      </c>
      <c r="D57" s="7" t="s">
        <v>110</v>
      </c>
      <c r="E57" s="13">
        <v>1061498</v>
      </c>
      <c r="F57" s="47">
        <v>1073344</v>
      </c>
      <c r="G57" s="14">
        <f t="shared" si="0"/>
        <v>11846</v>
      </c>
      <c r="H57" s="48">
        <f t="shared" si="1"/>
        <v>1.12E-2</v>
      </c>
      <c r="I57" s="45" t="s">
        <v>906</v>
      </c>
      <c r="J57" s="46" t="s">
        <v>906</v>
      </c>
    </row>
    <row r="58" spans="1:10" x14ac:dyDescent="0.25">
      <c r="A58" s="11" t="s">
        <v>90</v>
      </c>
      <c r="B58" s="7" t="s">
        <v>91</v>
      </c>
      <c r="C58" s="7" t="s">
        <v>111</v>
      </c>
      <c r="D58" s="7" t="s">
        <v>112</v>
      </c>
      <c r="E58" s="13">
        <v>863364</v>
      </c>
      <c r="F58" s="47">
        <v>929692</v>
      </c>
      <c r="G58" s="14">
        <f t="shared" si="0"/>
        <v>66328</v>
      </c>
      <c r="H58" s="48">
        <f t="shared" si="1"/>
        <v>7.6799999999999993E-2</v>
      </c>
      <c r="I58" s="45" t="s">
        <v>906</v>
      </c>
      <c r="J58" s="46" t="s">
        <v>906</v>
      </c>
    </row>
    <row r="59" spans="1:10" x14ac:dyDescent="0.25">
      <c r="A59" s="11" t="s">
        <v>113</v>
      </c>
      <c r="B59" s="7" t="s">
        <v>114</v>
      </c>
      <c r="C59" s="7" t="s">
        <v>12</v>
      </c>
      <c r="D59" s="7" t="s">
        <v>115</v>
      </c>
      <c r="E59" s="13">
        <v>11481</v>
      </c>
      <c r="F59" s="47">
        <v>12382</v>
      </c>
      <c r="G59" s="14">
        <f t="shared" si="0"/>
        <v>901</v>
      </c>
      <c r="H59" s="48">
        <f t="shared" si="1"/>
        <v>7.85E-2</v>
      </c>
      <c r="I59" s="45">
        <v>1</v>
      </c>
      <c r="J59" s="46">
        <v>1</v>
      </c>
    </row>
    <row r="60" spans="1:10" x14ac:dyDescent="0.25">
      <c r="A60" s="11" t="s">
        <v>113</v>
      </c>
      <c r="B60" s="7" t="s">
        <v>114</v>
      </c>
      <c r="C60" s="7" t="s">
        <v>116</v>
      </c>
      <c r="D60" s="7" t="s">
        <v>117</v>
      </c>
      <c r="E60" s="13">
        <v>16369</v>
      </c>
      <c r="F60" s="47">
        <v>17632</v>
      </c>
      <c r="G60" s="14">
        <f t="shared" si="0"/>
        <v>1263</v>
      </c>
      <c r="H60" s="48">
        <f t="shared" si="1"/>
        <v>7.7200000000000005E-2</v>
      </c>
      <c r="I60" s="45">
        <v>1</v>
      </c>
      <c r="J60" s="46">
        <v>1</v>
      </c>
    </row>
    <row r="61" spans="1:10" x14ac:dyDescent="0.25">
      <c r="A61" s="11" t="s">
        <v>113</v>
      </c>
      <c r="B61" s="7" t="s">
        <v>114</v>
      </c>
      <c r="C61" s="7" t="s">
        <v>118</v>
      </c>
      <c r="D61" s="7" t="s">
        <v>119</v>
      </c>
      <c r="E61" s="13">
        <v>300286</v>
      </c>
      <c r="F61" s="47">
        <v>258746</v>
      </c>
      <c r="G61" s="14">
        <f t="shared" si="0"/>
        <v>-41540</v>
      </c>
      <c r="H61" s="48">
        <f t="shared" si="1"/>
        <v>-0.13830000000000001</v>
      </c>
      <c r="I61" s="45" t="s">
        <v>906</v>
      </c>
      <c r="J61" s="46" t="s">
        <v>906</v>
      </c>
    </row>
    <row r="62" spans="1:10" x14ac:dyDescent="0.25">
      <c r="A62" s="11" t="s">
        <v>113</v>
      </c>
      <c r="B62" s="7" t="s">
        <v>114</v>
      </c>
      <c r="C62" s="7" t="s">
        <v>120</v>
      </c>
      <c r="D62" s="7" t="s">
        <v>121</v>
      </c>
      <c r="E62" s="13">
        <v>16889</v>
      </c>
      <c r="F62" s="47">
        <v>17736</v>
      </c>
      <c r="G62" s="14">
        <f t="shared" si="0"/>
        <v>847</v>
      </c>
      <c r="H62" s="48">
        <f t="shared" si="1"/>
        <v>5.0200000000000002E-2</v>
      </c>
      <c r="I62" s="45">
        <v>1</v>
      </c>
      <c r="J62" s="46">
        <v>1</v>
      </c>
    </row>
    <row r="63" spans="1:10" x14ac:dyDescent="0.25">
      <c r="A63" s="11" t="s">
        <v>113</v>
      </c>
      <c r="B63" s="7" t="s">
        <v>114</v>
      </c>
      <c r="C63" s="7" t="s">
        <v>47</v>
      </c>
      <c r="D63" s="7" t="s">
        <v>122</v>
      </c>
      <c r="E63" s="13">
        <v>8430611</v>
      </c>
      <c r="F63" s="47">
        <v>8863808</v>
      </c>
      <c r="G63" s="14">
        <f t="shared" si="0"/>
        <v>433197</v>
      </c>
      <c r="H63" s="48">
        <f t="shared" si="1"/>
        <v>5.1400000000000001E-2</v>
      </c>
      <c r="I63" s="45" t="s">
        <v>906</v>
      </c>
      <c r="J63" s="46" t="s">
        <v>906</v>
      </c>
    </row>
    <row r="64" spans="1:10" x14ac:dyDescent="0.25">
      <c r="A64" s="11" t="s">
        <v>113</v>
      </c>
      <c r="B64" s="7" t="s">
        <v>114</v>
      </c>
      <c r="C64" s="7" t="s">
        <v>123</v>
      </c>
      <c r="D64" s="7" t="s">
        <v>124</v>
      </c>
      <c r="E64" s="13">
        <v>21030923</v>
      </c>
      <c r="F64" s="47">
        <v>22150404</v>
      </c>
      <c r="G64" s="14">
        <f t="shared" si="0"/>
        <v>1119481</v>
      </c>
      <c r="H64" s="48">
        <f t="shared" si="1"/>
        <v>5.3199999999999997E-2</v>
      </c>
      <c r="I64" s="45" t="s">
        <v>906</v>
      </c>
      <c r="J64" s="46" t="s">
        <v>906</v>
      </c>
    </row>
    <row r="65" spans="1:10" x14ac:dyDescent="0.25">
      <c r="A65" s="11" t="s">
        <v>113</v>
      </c>
      <c r="B65" s="7" t="s">
        <v>114</v>
      </c>
      <c r="C65" s="7" t="s">
        <v>125</v>
      </c>
      <c r="D65" s="7" t="s">
        <v>126</v>
      </c>
      <c r="E65" s="13">
        <v>9002131</v>
      </c>
      <c r="F65" s="47">
        <v>9587063</v>
      </c>
      <c r="G65" s="14">
        <f t="shared" si="0"/>
        <v>584932</v>
      </c>
      <c r="H65" s="48">
        <f t="shared" si="1"/>
        <v>6.5000000000000002E-2</v>
      </c>
      <c r="I65" s="45" t="s">
        <v>906</v>
      </c>
      <c r="J65" s="46" t="s">
        <v>906</v>
      </c>
    </row>
    <row r="66" spans="1:10" x14ac:dyDescent="0.25">
      <c r="A66" s="11" t="s">
        <v>113</v>
      </c>
      <c r="B66" s="7" t="s">
        <v>114</v>
      </c>
      <c r="C66" s="7" t="s">
        <v>127</v>
      </c>
      <c r="D66" s="7" t="s">
        <v>128</v>
      </c>
      <c r="E66" s="13">
        <v>657743</v>
      </c>
      <c r="F66" s="47">
        <v>747790</v>
      </c>
      <c r="G66" s="14">
        <f t="shared" si="0"/>
        <v>90047</v>
      </c>
      <c r="H66" s="48">
        <f t="shared" si="1"/>
        <v>0.13689999999999999</v>
      </c>
      <c r="I66" s="45" t="s">
        <v>906</v>
      </c>
      <c r="J66" s="46" t="s">
        <v>906</v>
      </c>
    </row>
    <row r="67" spans="1:10" x14ac:dyDescent="0.25">
      <c r="A67" s="11" t="s">
        <v>113</v>
      </c>
      <c r="B67" s="7" t="s">
        <v>114</v>
      </c>
      <c r="C67" s="7" t="s">
        <v>129</v>
      </c>
      <c r="D67" s="7" t="s">
        <v>130</v>
      </c>
      <c r="E67" s="13">
        <v>25391608</v>
      </c>
      <c r="F67" s="47">
        <v>25801343</v>
      </c>
      <c r="G67" s="14">
        <f t="shared" si="0"/>
        <v>409735</v>
      </c>
      <c r="H67" s="48">
        <f t="shared" si="1"/>
        <v>1.61E-2</v>
      </c>
      <c r="I67" s="45" t="s">
        <v>906</v>
      </c>
      <c r="J67" s="46" t="s">
        <v>906</v>
      </c>
    </row>
    <row r="68" spans="1:10" x14ac:dyDescent="0.25">
      <c r="A68" s="11" t="s">
        <v>113</v>
      </c>
      <c r="B68" s="7" t="s">
        <v>114</v>
      </c>
      <c r="C68" s="7" t="s">
        <v>131</v>
      </c>
      <c r="D68" s="7" t="s">
        <v>132</v>
      </c>
      <c r="E68" s="13">
        <v>18765</v>
      </c>
      <c r="F68" s="47">
        <v>16138</v>
      </c>
      <c r="G68" s="14">
        <f t="shared" si="0"/>
        <v>-2627</v>
      </c>
      <c r="H68" s="48">
        <f t="shared" si="1"/>
        <v>-0.14000000000000001</v>
      </c>
      <c r="I68" s="45">
        <v>1</v>
      </c>
      <c r="J68" s="46">
        <v>1</v>
      </c>
    </row>
    <row r="69" spans="1:10" x14ac:dyDescent="0.25">
      <c r="A69" s="11" t="s">
        <v>133</v>
      </c>
      <c r="B69" s="7" t="s">
        <v>134</v>
      </c>
      <c r="C69" s="7" t="s">
        <v>135</v>
      </c>
      <c r="D69" s="7" t="s">
        <v>136</v>
      </c>
      <c r="E69" s="13">
        <v>965775</v>
      </c>
      <c r="F69" s="47">
        <v>1056281</v>
      </c>
      <c r="G69" s="14">
        <f t="shared" si="0"/>
        <v>90506</v>
      </c>
      <c r="H69" s="48">
        <f t="shared" si="1"/>
        <v>9.3700000000000006E-2</v>
      </c>
      <c r="I69" s="45" t="s">
        <v>906</v>
      </c>
      <c r="J69" s="46" t="s">
        <v>906</v>
      </c>
    </row>
    <row r="70" spans="1:10" x14ac:dyDescent="0.25">
      <c r="A70" s="11" t="s">
        <v>133</v>
      </c>
      <c r="B70" s="7" t="s">
        <v>134</v>
      </c>
      <c r="C70" s="7" t="s">
        <v>41</v>
      </c>
      <c r="D70" s="7" t="s">
        <v>137</v>
      </c>
      <c r="E70" s="13">
        <v>6163000</v>
      </c>
      <c r="F70" s="47">
        <v>7168439</v>
      </c>
      <c r="G70" s="14">
        <f t="shared" si="0"/>
        <v>1005439</v>
      </c>
      <c r="H70" s="48">
        <f t="shared" si="1"/>
        <v>0.16309999999999999</v>
      </c>
      <c r="I70" s="45" t="s">
        <v>906</v>
      </c>
      <c r="J70" s="46" t="s">
        <v>906</v>
      </c>
    </row>
    <row r="71" spans="1:10" x14ac:dyDescent="0.25">
      <c r="A71" s="11" t="s">
        <v>133</v>
      </c>
      <c r="B71" s="7" t="s">
        <v>134</v>
      </c>
      <c r="C71" s="7" t="s">
        <v>138</v>
      </c>
      <c r="D71" s="7" t="s">
        <v>139</v>
      </c>
      <c r="E71" s="13">
        <v>22593</v>
      </c>
      <c r="F71" s="47">
        <v>40783</v>
      </c>
      <c r="G71" s="14">
        <f t="shared" si="0"/>
        <v>18190</v>
      </c>
      <c r="H71" s="48">
        <f t="shared" si="1"/>
        <v>0.80510000000000004</v>
      </c>
      <c r="I71" s="45">
        <v>1</v>
      </c>
      <c r="J71" s="46" t="s">
        <v>906</v>
      </c>
    </row>
    <row r="72" spans="1:10" x14ac:dyDescent="0.25">
      <c r="A72" s="11" t="s">
        <v>133</v>
      </c>
      <c r="B72" s="7" t="s">
        <v>134</v>
      </c>
      <c r="C72" s="7" t="s">
        <v>123</v>
      </c>
      <c r="D72" s="7" t="s">
        <v>140</v>
      </c>
      <c r="E72" s="13">
        <v>3417707</v>
      </c>
      <c r="F72" s="47">
        <v>3479504</v>
      </c>
      <c r="G72" s="14">
        <f t="shared" si="0"/>
        <v>61797</v>
      </c>
      <c r="H72" s="48">
        <f t="shared" si="1"/>
        <v>1.8100000000000002E-2</v>
      </c>
      <c r="I72" s="45" t="s">
        <v>906</v>
      </c>
      <c r="J72" s="46" t="s">
        <v>906</v>
      </c>
    </row>
    <row r="73" spans="1:10" x14ac:dyDescent="0.25">
      <c r="A73" s="11" t="s">
        <v>133</v>
      </c>
      <c r="B73" s="7" t="s">
        <v>134</v>
      </c>
      <c r="C73" s="7" t="s">
        <v>141</v>
      </c>
      <c r="D73" s="7" t="s">
        <v>142</v>
      </c>
      <c r="E73" s="13">
        <v>4050367</v>
      </c>
      <c r="F73" s="47">
        <v>3945369</v>
      </c>
      <c r="G73" s="14">
        <f t="shared" si="0"/>
        <v>-104998</v>
      </c>
      <c r="H73" s="48">
        <f t="shared" si="1"/>
        <v>-2.5899999999999999E-2</v>
      </c>
      <c r="I73" s="45" t="s">
        <v>906</v>
      </c>
      <c r="J73" s="46" t="s">
        <v>906</v>
      </c>
    </row>
    <row r="74" spans="1:10" x14ac:dyDescent="0.25">
      <c r="A74" s="11" t="s">
        <v>133</v>
      </c>
      <c r="B74" s="7" t="s">
        <v>134</v>
      </c>
      <c r="C74" s="7" t="s">
        <v>143</v>
      </c>
      <c r="D74" s="7" t="s">
        <v>144</v>
      </c>
      <c r="E74" s="13">
        <v>1409238</v>
      </c>
      <c r="F74" s="47">
        <v>1386591</v>
      </c>
      <c r="G74" s="14">
        <f t="shared" ref="G74:G137" si="2">SUM(F74-E74)</f>
        <v>-22647</v>
      </c>
      <c r="H74" s="48">
        <f t="shared" ref="H74:H137" si="3">ROUND(G74/E74,4)</f>
        <v>-1.61E-2</v>
      </c>
      <c r="I74" s="45" t="s">
        <v>906</v>
      </c>
      <c r="J74" s="46" t="s">
        <v>906</v>
      </c>
    </row>
    <row r="75" spans="1:10" x14ac:dyDescent="0.25">
      <c r="A75" s="11" t="s">
        <v>133</v>
      </c>
      <c r="B75" s="7" t="s">
        <v>134</v>
      </c>
      <c r="C75" s="7" t="s">
        <v>145</v>
      </c>
      <c r="D75" s="7" t="s">
        <v>146</v>
      </c>
      <c r="E75" s="13">
        <v>1304203</v>
      </c>
      <c r="F75" s="47">
        <v>1343722</v>
      </c>
      <c r="G75" s="14">
        <f t="shared" si="2"/>
        <v>39519</v>
      </c>
      <c r="H75" s="48">
        <f t="shared" si="3"/>
        <v>3.0300000000000001E-2</v>
      </c>
      <c r="I75" s="45" t="s">
        <v>906</v>
      </c>
      <c r="J75" s="46" t="s">
        <v>906</v>
      </c>
    </row>
    <row r="76" spans="1:10" x14ac:dyDescent="0.25">
      <c r="A76" s="11" t="s">
        <v>133</v>
      </c>
      <c r="B76" s="7" t="s">
        <v>134</v>
      </c>
      <c r="C76" s="7" t="s">
        <v>147</v>
      </c>
      <c r="D76" s="7" t="s">
        <v>148</v>
      </c>
      <c r="E76" s="13">
        <v>122707</v>
      </c>
      <c r="F76" s="47">
        <v>303245</v>
      </c>
      <c r="G76" s="14">
        <f t="shared" si="2"/>
        <v>180538</v>
      </c>
      <c r="H76" s="48">
        <f t="shared" si="3"/>
        <v>1.4713000000000001</v>
      </c>
      <c r="I76" s="45" t="s">
        <v>906</v>
      </c>
      <c r="J76" s="46" t="s">
        <v>906</v>
      </c>
    </row>
    <row r="77" spans="1:10" x14ac:dyDescent="0.25">
      <c r="A77" s="11" t="s">
        <v>133</v>
      </c>
      <c r="B77" s="7" t="s">
        <v>134</v>
      </c>
      <c r="C77" s="7" t="s">
        <v>149</v>
      </c>
      <c r="D77" s="7" t="s">
        <v>150</v>
      </c>
      <c r="E77" s="13">
        <v>3433836</v>
      </c>
      <c r="F77" s="47">
        <v>3507674</v>
      </c>
      <c r="G77" s="14">
        <f t="shared" si="2"/>
        <v>73838</v>
      </c>
      <c r="H77" s="48">
        <f t="shared" si="3"/>
        <v>2.1499999999999998E-2</v>
      </c>
      <c r="I77" s="45" t="s">
        <v>906</v>
      </c>
      <c r="J77" s="46" t="s">
        <v>906</v>
      </c>
    </row>
    <row r="78" spans="1:10" x14ac:dyDescent="0.25">
      <c r="A78" s="11" t="s">
        <v>151</v>
      </c>
      <c r="B78" s="7" t="s">
        <v>152</v>
      </c>
      <c r="C78" s="7" t="s">
        <v>153</v>
      </c>
      <c r="D78" s="7" t="s">
        <v>154</v>
      </c>
      <c r="E78" s="13">
        <v>503964</v>
      </c>
      <c r="F78" s="47">
        <v>577120</v>
      </c>
      <c r="G78" s="14">
        <f t="shared" si="2"/>
        <v>73156</v>
      </c>
      <c r="H78" s="48">
        <f t="shared" si="3"/>
        <v>0.1452</v>
      </c>
      <c r="I78" s="45" t="s">
        <v>906</v>
      </c>
      <c r="J78" s="46" t="s">
        <v>906</v>
      </c>
    </row>
    <row r="79" spans="1:10" x14ac:dyDescent="0.25">
      <c r="A79" s="11" t="s">
        <v>151</v>
      </c>
      <c r="B79" s="7" t="s">
        <v>152</v>
      </c>
      <c r="C79" s="7" t="s">
        <v>155</v>
      </c>
      <c r="D79" s="7" t="s">
        <v>156</v>
      </c>
      <c r="E79" s="13">
        <v>916926</v>
      </c>
      <c r="F79" s="47">
        <v>907172</v>
      </c>
      <c r="G79" s="14">
        <f t="shared" si="2"/>
        <v>-9754</v>
      </c>
      <c r="H79" s="48">
        <f t="shared" si="3"/>
        <v>-1.06E-2</v>
      </c>
      <c r="I79" s="45" t="s">
        <v>906</v>
      </c>
      <c r="J79" s="46" t="s">
        <v>906</v>
      </c>
    </row>
    <row r="80" spans="1:10" x14ac:dyDescent="0.25">
      <c r="A80" s="11" t="s">
        <v>151</v>
      </c>
      <c r="B80" s="7" t="s">
        <v>152</v>
      </c>
      <c r="C80" s="7" t="s">
        <v>34</v>
      </c>
      <c r="D80" s="7" t="s">
        <v>157</v>
      </c>
      <c r="E80" s="13">
        <v>2169658</v>
      </c>
      <c r="F80" s="47">
        <v>2164035</v>
      </c>
      <c r="G80" s="14">
        <f t="shared" si="2"/>
        <v>-5623</v>
      </c>
      <c r="H80" s="48">
        <f t="shared" si="3"/>
        <v>-2.5999999999999999E-3</v>
      </c>
      <c r="I80" s="45" t="s">
        <v>906</v>
      </c>
      <c r="J80" s="46" t="s">
        <v>906</v>
      </c>
    </row>
    <row r="81" spans="1:10" x14ac:dyDescent="0.25">
      <c r="A81" s="11" t="s">
        <v>151</v>
      </c>
      <c r="B81" s="7" t="s">
        <v>152</v>
      </c>
      <c r="C81" s="7" t="s">
        <v>158</v>
      </c>
      <c r="D81" s="7" t="s">
        <v>159</v>
      </c>
      <c r="E81" s="13">
        <v>819658</v>
      </c>
      <c r="F81" s="47">
        <v>814161</v>
      </c>
      <c r="G81" s="14">
        <f t="shared" si="2"/>
        <v>-5497</v>
      </c>
      <c r="H81" s="48">
        <f t="shared" si="3"/>
        <v>-6.7000000000000002E-3</v>
      </c>
      <c r="I81" s="45" t="s">
        <v>906</v>
      </c>
      <c r="J81" s="46" t="s">
        <v>906</v>
      </c>
    </row>
    <row r="82" spans="1:10" x14ac:dyDescent="0.25">
      <c r="A82" s="11" t="s">
        <v>151</v>
      </c>
      <c r="B82" s="7" t="s">
        <v>152</v>
      </c>
      <c r="C82" s="7" t="s">
        <v>116</v>
      </c>
      <c r="D82" s="7" t="s">
        <v>160</v>
      </c>
      <c r="E82" s="13">
        <v>1036557</v>
      </c>
      <c r="F82" s="47">
        <v>1041397</v>
      </c>
      <c r="G82" s="14">
        <f t="shared" si="2"/>
        <v>4840</v>
      </c>
      <c r="H82" s="48">
        <f t="shared" si="3"/>
        <v>4.7000000000000002E-3</v>
      </c>
      <c r="I82" s="45" t="s">
        <v>906</v>
      </c>
      <c r="J82" s="46" t="s">
        <v>906</v>
      </c>
    </row>
    <row r="83" spans="1:10" x14ac:dyDescent="0.25">
      <c r="A83" s="11" t="s">
        <v>151</v>
      </c>
      <c r="B83" s="7" t="s">
        <v>152</v>
      </c>
      <c r="C83" s="7" t="s">
        <v>161</v>
      </c>
      <c r="D83" s="7" t="s">
        <v>162</v>
      </c>
      <c r="E83" s="13">
        <v>2703621</v>
      </c>
      <c r="F83" s="47">
        <v>2680290</v>
      </c>
      <c r="G83" s="14">
        <f t="shared" si="2"/>
        <v>-23331</v>
      </c>
      <c r="H83" s="48">
        <f t="shared" si="3"/>
        <v>-8.6E-3</v>
      </c>
      <c r="I83" s="45" t="s">
        <v>906</v>
      </c>
      <c r="J83" s="46" t="s">
        <v>906</v>
      </c>
    </row>
    <row r="84" spans="1:10" x14ac:dyDescent="0.25">
      <c r="A84" s="11" t="s">
        <v>151</v>
      </c>
      <c r="B84" s="7" t="s">
        <v>152</v>
      </c>
      <c r="C84" s="7" t="s">
        <v>163</v>
      </c>
      <c r="D84" s="7" t="s">
        <v>164</v>
      </c>
      <c r="E84" s="13">
        <v>2143513</v>
      </c>
      <c r="F84" s="47">
        <v>2132607</v>
      </c>
      <c r="G84" s="14">
        <f t="shared" si="2"/>
        <v>-10906</v>
      </c>
      <c r="H84" s="48">
        <f t="shared" si="3"/>
        <v>-5.1000000000000004E-3</v>
      </c>
      <c r="I84" s="45" t="s">
        <v>906</v>
      </c>
      <c r="J84" s="46" t="s">
        <v>906</v>
      </c>
    </row>
    <row r="85" spans="1:10" x14ac:dyDescent="0.25">
      <c r="A85" s="11" t="s">
        <v>151</v>
      </c>
      <c r="B85" s="7" t="s">
        <v>152</v>
      </c>
      <c r="C85" s="7" t="s">
        <v>165</v>
      </c>
      <c r="D85" s="7" t="s">
        <v>166</v>
      </c>
      <c r="E85" s="13">
        <v>1506893</v>
      </c>
      <c r="F85" s="47">
        <v>1503026</v>
      </c>
      <c r="G85" s="14">
        <f t="shared" si="2"/>
        <v>-3867</v>
      </c>
      <c r="H85" s="48">
        <f t="shared" si="3"/>
        <v>-2.5999999999999999E-3</v>
      </c>
      <c r="I85" s="45" t="s">
        <v>906</v>
      </c>
      <c r="J85" s="46" t="s">
        <v>906</v>
      </c>
    </row>
    <row r="86" spans="1:10" x14ac:dyDescent="0.25">
      <c r="A86" s="11" t="s">
        <v>151</v>
      </c>
      <c r="B86" s="7" t="s">
        <v>152</v>
      </c>
      <c r="C86" s="7" t="s">
        <v>59</v>
      </c>
      <c r="D86" s="7" t="s">
        <v>167</v>
      </c>
      <c r="E86" s="13">
        <v>2360777</v>
      </c>
      <c r="F86" s="47">
        <v>2310015</v>
      </c>
      <c r="G86" s="14">
        <f t="shared" si="2"/>
        <v>-50762</v>
      </c>
      <c r="H86" s="48">
        <f t="shared" si="3"/>
        <v>-2.1499999999999998E-2</v>
      </c>
      <c r="I86" s="45" t="s">
        <v>906</v>
      </c>
      <c r="J86" s="46" t="s">
        <v>906</v>
      </c>
    </row>
    <row r="87" spans="1:10" x14ac:dyDescent="0.25">
      <c r="A87" s="11" t="s">
        <v>151</v>
      </c>
      <c r="B87" s="7" t="s">
        <v>152</v>
      </c>
      <c r="C87" s="7" t="s">
        <v>168</v>
      </c>
      <c r="D87" s="7" t="s">
        <v>169</v>
      </c>
      <c r="E87" s="13">
        <v>2091577</v>
      </c>
      <c r="F87" s="47">
        <v>2078562</v>
      </c>
      <c r="G87" s="14">
        <f t="shared" si="2"/>
        <v>-13015</v>
      </c>
      <c r="H87" s="48">
        <f t="shared" si="3"/>
        <v>-6.1999999999999998E-3</v>
      </c>
      <c r="I87" s="45" t="s">
        <v>906</v>
      </c>
      <c r="J87" s="46" t="s">
        <v>906</v>
      </c>
    </row>
    <row r="88" spans="1:10" x14ac:dyDescent="0.25">
      <c r="A88" s="11" t="s">
        <v>151</v>
      </c>
      <c r="B88" s="7" t="s">
        <v>152</v>
      </c>
      <c r="C88" s="7" t="s">
        <v>170</v>
      </c>
      <c r="D88" s="7" t="s">
        <v>171</v>
      </c>
      <c r="E88" s="13">
        <v>13209703</v>
      </c>
      <c r="F88" s="47">
        <v>13098706</v>
      </c>
      <c r="G88" s="14">
        <f t="shared" si="2"/>
        <v>-110997</v>
      </c>
      <c r="H88" s="48">
        <f t="shared" si="3"/>
        <v>-8.3999999999999995E-3</v>
      </c>
      <c r="I88" s="45" t="s">
        <v>906</v>
      </c>
      <c r="J88" s="46" t="s">
        <v>906</v>
      </c>
    </row>
    <row r="89" spans="1:10" x14ac:dyDescent="0.25">
      <c r="A89" s="11" t="s">
        <v>151</v>
      </c>
      <c r="B89" s="7" t="s">
        <v>152</v>
      </c>
      <c r="C89" s="7" t="s">
        <v>172</v>
      </c>
      <c r="D89" s="7" t="s">
        <v>173</v>
      </c>
      <c r="E89" s="13">
        <v>487542</v>
      </c>
      <c r="F89" s="47">
        <v>487638</v>
      </c>
      <c r="G89" s="14">
        <f t="shared" si="2"/>
        <v>96</v>
      </c>
      <c r="H89" s="48">
        <f t="shared" si="3"/>
        <v>2.0000000000000001E-4</v>
      </c>
      <c r="I89" s="45" t="s">
        <v>906</v>
      </c>
      <c r="J89" s="46" t="s">
        <v>906</v>
      </c>
    </row>
    <row r="90" spans="1:10" x14ac:dyDescent="0.25">
      <c r="A90" s="11" t="s">
        <v>174</v>
      </c>
      <c r="B90" s="7" t="s">
        <v>175</v>
      </c>
      <c r="C90" s="7" t="s">
        <v>34</v>
      </c>
      <c r="D90" s="7" t="s">
        <v>177</v>
      </c>
      <c r="E90" s="13">
        <v>953674</v>
      </c>
      <c r="F90" s="47">
        <v>956547</v>
      </c>
      <c r="G90" s="14">
        <f t="shared" si="2"/>
        <v>2873</v>
      </c>
      <c r="H90" s="48">
        <f t="shared" si="3"/>
        <v>3.0000000000000001E-3</v>
      </c>
      <c r="I90" s="45" t="s">
        <v>906</v>
      </c>
      <c r="J90" s="46" t="s">
        <v>906</v>
      </c>
    </row>
    <row r="91" spans="1:10" x14ac:dyDescent="0.25">
      <c r="A91" s="11" t="s">
        <v>174</v>
      </c>
      <c r="B91" s="7" t="s">
        <v>175</v>
      </c>
      <c r="C91" s="7" t="s">
        <v>26</v>
      </c>
      <c r="D91" s="7" t="s">
        <v>178</v>
      </c>
      <c r="E91" s="13">
        <v>1531287</v>
      </c>
      <c r="F91" s="47">
        <v>1523986</v>
      </c>
      <c r="G91" s="14">
        <f t="shared" si="2"/>
        <v>-7301</v>
      </c>
      <c r="H91" s="48">
        <f t="shared" si="3"/>
        <v>-4.7999999999999996E-3</v>
      </c>
      <c r="I91" s="45" t="s">
        <v>906</v>
      </c>
      <c r="J91" s="46" t="s">
        <v>906</v>
      </c>
    </row>
    <row r="92" spans="1:10" x14ac:dyDescent="0.25">
      <c r="A92" s="11" t="s">
        <v>174</v>
      </c>
      <c r="B92" s="7" t="s">
        <v>175</v>
      </c>
      <c r="C92" s="7" t="s">
        <v>57</v>
      </c>
      <c r="D92" s="7" t="s">
        <v>179</v>
      </c>
      <c r="E92" s="13">
        <v>1292569</v>
      </c>
      <c r="F92" s="47">
        <v>1301907</v>
      </c>
      <c r="G92" s="14">
        <f t="shared" si="2"/>
        <v>9338</v>
      </c>
      <c r="H92" s="48">
        <f t="shared" si="3"/>
        <v>7.1999999999999998E-3</v>
      </c>
      <c r="I92" s="45" t="s">
        <v>906</v>
      </c>
      <c r="J92" s="46" t="s">
        <v>906</v>
      </c>
    </row>
    <row r="93" spans="1:10" x14ac:dyDescent="0.25">
      <c r="A93" s="11" t="s">
        <v>174</v>
      </c>
      <c r="B93" s="7" t="s">
        <v>175</v>
      </c>
      <c r="C93" s="7" t="s">
        <v>16</v>
      </c>
      <c r="D93" s="7" t="s">
        <v>180</v>
      </c>
      <c r="E93" s="13">
        <v>1615711</v>
      </c>
      <c r="F93" s="47">
        <v>1604690</v>
      </c>
      <c r="G93" s="14">
        <f t="shared" si="2"/>
        <v>-11021</v>
      </c>
      <c r="H93" s="48">
        <f t="shared" si="3"/>
        <v>-6.7999999999999996E-3</v>
      </c>
      <c r="I93" s="45" t="s">
        <v>906</v>
      </c>
      <c r="J93" s="46" t="s">
        <v>906</v>
      </c>
    </row>
    <row r="94" spans="1:10" x14ac:dyDescent="0.25">
      <c r="A94" s="11" t="s">
        <v>174</v>
      </c>
      <c r="B94" s="7" t="s">
        <v>175</v>
      </c>
      <c r="C94" s="7" t="s">
        <v>181</v>
      </c>
      <c r="D94" s="7" t="s">
        <v>892</v>
      </c>
      <c r="E94" s="13">
        <v>4873063</v>
      </c>
      <c r="F94" s="47">
        <v>4823926</v>
      </c>
      <c r="G94" s="14">
        <f t="shared" si="2"/>
        <v>-49137</v>
      </c>
      <c r="H94" s="48">
        <f t="shared" si="3"/>
        <v>-1.01E-2</v>
      </c>
      <c r="I94" s="45" t="s">
        <v>906</v>
      </c>
      <c r="J94" s="46" t="s">
        <v>906</v>
      </c>
    </row>
    <row r="95" spans="1:10" x14ac:dyDescent="0.25">
      <c r="A95" s="11" t="s">
        <v>182</v>
      </c>
      <c r="B95" s="7" t="s">
        <v>183</v>
      </c>
      <c r="C95" s="7" t="s">
        <v>57</v>
      </c>
      <c r="D95" s="7" t="s">
        <v>184</v>
      </c>
      <c r="E95" s="13">
        <v>240931</v>
      </c>
      <c r="F95" s="47">
        <v>212545</v>
      </c>
      <c r="G95" s="14">
        <f t="shared" si="2"/>
        <v>-28386</v>
      </c>
      <c r="H95" s="48">
        <f t="shared" si="3"/>
        <v>-0.1178</v>
      </c>
      <c r="I95" s="45">
        <v>1</v>
      </c>
      <c r="J95" s="46" t="s">
        <v>906</v>
      </c>
    </row>
    <row r="96" spans="1:10" x14ac:dyDescent="0.25">
      <c r="A96" s="11" t="s">
        <v>182</v>
      </c>
      <c r="B96" s="7" t="s">
        <v>183</v>
      </c>
      <c r="C96" s="7" t="s">
        <v>185</v>
      </c>
      <c r="D96" s="7" t="s">
        <v>186</v>
      </c>
      <c r="E96" s="13">
        <v>427872</v>
      </c>
      <c r="F96" s="47">
        <v>486308</v>
      </c>
      <c r="G96" s="14">
        <f t="shared" si="2"/>
        <v>58436</v>
      </c>
      <c r="H96" s="48">
        <f t="shared" si="3"/>
        <v>0.1366</v>
      </c>
      <c r="I96" s="45" t="s">
        <v>906</v>
      </c>
      <c r="J96" s="46" t="s">
        <v>906</v>
      </c>
    </row>
    <row r="97" spans="1:10" x14ac:dyDescent="0.25">
      <c r="A97" s="11" t="s">
        <v>182</v>
      </c>
      <c r="B97" s="7" t="s">
        <v>183</v>
      </c>
      <c r="C97" s="7" t="s">
        <v>18</v>
      </c>
      <c r="D97" s="7" t="s">
        <v>187</v>
      </c>
      <c r="E97" s="13">
        <v>59934</v>
      </c>
      <c r="F97" s="47">
        <v>60631</v>
      </c>
      <c r="G97" s="14">
        <f t="shared" si="2"/>
        <v>697</v>
      </c>
      <c r="H97" s="48">
        <f t="shared" si="3"/>
        <v>1.1599999999999999E-2</v>
      </c>
      <c r="I97" s="45">
        <v>1</v>
      </c>
      <c r="J97" s="46" t="s">
        <v>906</v>
      </c>
    </row>
    <row r="98" spans="1:10" x14ac:dyDescent="0.25">
      <c r="A98" s="11" t="s">
        <v>188</v>
      </c>
      <c r="B98" s="7" t="s">
        <v>189</v>
      </c>
      <c r="C98" s="7" t="s">
        <v>190</v>
      </c>
      <c r="D98" s="7" t="s">
        <v>191</v>
      </c>
      <c r="E98" s="13">
        <v>1102112</v>
      </c>
      <c r="F98" s="47">
        <v>1174450</v>
      </c>
      <c r="G98" s="14">
        <f t="shared" si="2"/>
        <v>72338</v>
      </c>
      <c r="H98" s="48">
        <f t="shared" si="3"/>
        <v>6.5600000000000006E-2</v>
      </c>
      <c r="I98" s="45" t="s">
        <v>906</v>
      </c>
      <c r="J98" s="46" t="s">
        <v>906</v>
      </c>
    </row>
    <row r="99" spans="1:10" x14ac:dyDescent="0.25">
      <c r="A99" s="11" t="s">
        <v>188</v>
      </c>
      <c r="B99" s="7" t="s">
        <v>189</v>
      </c>
      <c r="C99" s="7" t="s">
        <v>57</v>
      </c>
      <c r="D99" s="7" t="s">
        <v>192</v>
      </c>
      <c r="E99" s="13">
        <v>59915872</v>
      </c>
      <c r="F99" s="47">
        <v>62284097</v>
      </c>
      <c r="G99" s="14">
        <f t="shared" si="2"/>
        <v>2368225</v>
      </c>
      <c r="H99" s="48">
        <f t="shared" si="3"/>
        <v>3.95E-2</v>
      </c>
      <c r="I99" s="45" t="s">
        <v>906</v>
      </c>
      <c r="J99" s="46" t="s">
        <v>906</v>
      </c>
    </row>
    <row r="100" spans="1:10" x14ac:dyDescent="0.25">
      <c r="A100" s="11" t="s">
        <v>188</v>
      </c>
      <c r="B100" s="7" t="s">
        <v>189</v>
      </c>
      <c r="C100" s="7" t="s">
        <v>193</v>
      </c>
      <c r="D100" s="7" t="s">
        <v>194</v>
      </c>
      <c r="E100" s="13">
        <v>38074096</v>
      </c>
      <c r="F100" s="47">
        <v>35925502</v>
      </c>
      <c r="G100" s="14">
        <f t="shared" si="2"/>
        <v>-2148594</v>
      </c>
      <c r="H100" s="48">
        <f t="shared" si="3"/>
        <v>-5.6399999999999999E-2</v>
      </c>
      <c r="I100" s="45" t="s">
        <v>906</v>
      </c>
      <c r="J100" s="46" t="s">
        <v>906</v>
      </c>
    </row>
    <row r="101" spans="1:10" x14ac:dyDescent="0.25">
      <c r="A101" s="11" t="s">
        <v>188</v>
      </c>
      <c r="B101" s="7" t="s">
        <v>189</v>
      </c>
      <c r="C101" s="7" t="s">
        <v>84</v>
      </c>
      <c r="D101" s="7" t="s">
        <v>195</v>
      </c>
      <c r="E101" s="13">
        <v>9003408</v>
      </c>
      <c r="F101" s="47">
        <v>8995180</v>
      </c>
      <c r="G101" s="14">
        <f t="shared" si="2"/>
        <v>-8228</v>
      </c>
      <c r="H101" s="48">
        <f t="shared" si="3"/>
        <v>-8.9999999999999998E-4</v>
      </c>
      <c r="I101" s="45" t="s">
        <v>906</v>
      </c>
      <c r="J101" s="46" t="s">
        <v>906</v>
      </c>
    </row>
    <row r="102" spans="1:10" x14ac:dyDescent="0.25">
      <c r="A102" s="11" t="s">
        <v>188</v>
      </c>
      <c r="B102" s="7" t="s">
        <v>189</v>
      </c>
      <c r="C102" s="7" t="s">
        <v>127</v>
      </c>
      <c r="D102" s="7" t="s">
        <v>196</v>
      </c>
      <c r="E102" s="13">
        <v>3883177</v>
      </c>
      <c r="F102" s="47">
        <v>3863045</v>
      </c>
      <c r="G102" s="14">
        <f t="shared" si="2"/>
        <v>-20132</v>
      </c>
      <c r="H102" s="48">
        <f t="shared" si="3"/>
        <v>-5.1999999999999998E-3</v>
      </c>
      <c r="I102" s="45" t="s">
        <v>906</v>
      </c>
      <c r="J102" s="46" t="s">
        <v>906</v>
      </c>
    </row>
    <row r="103" spans="1:10" x14ac:dyDescent="0.25">
      <c r="A103" s="11" t="s">
        <v>188</v>
      </c>
      <c r="B103" s="7" t="s">
        <v>189</v>
      </c>
      <c r="C103" s="7" t="s">
        <v>197</v>
      </c>
      <c r="D103" s="7" t="s">
        <v>198</v>
      </c>
      <c r="E103" s="13">
        <v>4507308</v>
      </c>
      <c r="F103" s="47">
        <v>4654795</v>
      </c>
      <c r="G103" s="14">
        <f t="shared" si="2"/>
        <v>147487</v>
      </c>
      <c r="H103" s="48">
        <f t="shared" si="3"/>
        <v>3.27E-2</v>
      </c>
      <c r="I103" s="45" t="s">
        <v>906</v>
      </c>
      <c r="J103" s="46" t="s">
        <v>906</v>
      </c>
    </row>
    <row r="104" spans="1:10" x14ac:dyDescent="0.25">
      <c r="A104" s="11" t="s">
        <v>199</v>
      </c>
      <c r="B104" s="7" t="s">
        <v>200</v>
      </c>
      <c r="C104" s="7" t="s">
        <v>201</v>
      </c>
      <c r="D104" s="7" t="s">
        <v>202</v>
      </c>
      <c r="E104" s="13">
        <v>933349</v>
      </c>
      <c r="F104" s="47">
        <v>1120009</v>
      </c>
      <c r="G104" s="14">
        <f t="shared" si="2"/>
        <v>186660</v>
      </c>
      <c r="H104" s="48">
        <f t="shared" si="3"/>
        <v>0.2</v>
      </c>
      <c r="I104" s="45" t="s">
        <v>906</v>
      </c>
      <c r="J104" s="46" t="s">
        <v>906</v>
      </c>
    </row>
    <row r="105" spans="1:10" x14ac:dyDescent="0.25">
      <c r="A105" s="11" t="s">
        <v>199</v>
      </c>
      <c r="B105" s="7" t="s">
        <v>200</v>
      </c>
      <c r="C105" s="7" t="s">
        <v>26</v>
      </c>
      <c r="D105" s="7" t="s">
        <v>203</v>
      </c>
      <c r="E105" s="13">
        <v>821217</v>
      </c>
      <c r="F105" s="47">
        <v>714042</v>
      </c>
      <c r="G105" s="14">
        <f t="shared" si="2"/>
        <v>-107175</v>
      </c>
      <c r="H105" s="48">
        <f t="shared" si="3"/>
        <v>-0.1305</v>
      </c>
      <c r="I105" s="45">
        <v>1</v>
      </c>
      <c r="J105" s="46" t="s">
        <v>906</v>
      </c>
    </row>
    <row r="106" spans="1:10" x14ac:dyDescent="0.25">
      <c r="A106" s="11" t="s">
        <v>199</v>
      </c>
      <c r="B106" s="7" t="s">
        <v>200</v>
      </c>
      <c r="C106" s="7" t="s">
        <v>57</v>
      </c>
      <c r="D106" s="7" t="s">
        <v>204</v>
      </c>
      <c r="E106" s="13">
        <v>629155</v>
      </c>
      <c r="F106" s="47">
        <v>596822</v>
      </c>
      <c r="G106" s="14">
        <f t="shared" si="2"/>
        <v>-32333</v>
      </c>
      <c r="H106" s="48">
        <f t="shared" si="3"/>
        <v>-5.1400000000000001E-2</v>
      </c>
      <c r="I106" s="45" t="s">
        <v>906</v>
      </c>
      <c r="J106" s="46" t="s">
        <v>906</v>
      </c>
    </row>
    <row r="107" spans="1:10" x14ac:dyDescent="0.25">
      <c r="A107" s="11" t="s">
        <v>205</v>
      </c>
      <c r="B107" s="7" t="s">
        <v>206</v>
      </c>
      <c r="C107" s="7" t="s">
        <v>207</v>
      </c>
      <c r="D107" s="7" t="s">
        <v>208</v>
      </c>
      <c r="E107" s="13">
        <v>1065538</v>
      </c>
      <c r="F107" s="47">
        <v>1153013</v>
      </c>
      <c r="G107" s="14">
        <f t="shared" si="2"/>
        <v>87475</v>
      </c>
      <c r="H107" s="48">
        <f t="shared" si="3"/>
        <v>8.2100000000000006E-2</v>
      </c>
      <c r="I107" s="45" t="s">
        <v>906</v>
      </c>
      <c r="J107" s="46" t="s">
        <v>906</v>
      </c>
    </row>
    <row r="108" spans="1:10" x14ac:dyDescent="0.25">
      <c r="A108" s="11" t="s">
        <v>205</v>
      </c>
      <c r="B108" s="7" t="s">
        <v>206</v>
      </c>
      <c r="C108" s="7" t="s">
        <v>209</v>
      </c>
      <c r="D108" s="7" t="s">
        <v>210</v>
      </c>
      <c r="E108" s="13">
        <v>1914530</v>
      </c>
      <c r="F108" s="47">
        <v>2088652</v>
      </c>
      <c r="G108" s="14">
        <f t="shared" si="2"/>
        <v>174122</v>
      </c>
      <c r="H108" s="48">
        <f t="shared" si="3"/>
        <v>9.0899999999999995E-2</v>
      </c>
      <c r="I108" s="45" t="s">
        <v>906</v>
      </c>
      <c r="J108" s="46" t="s">
        <v>906</v>
      </c>
    </row>
    <row r="109" spans="1:10" x14ac:dyDescent="0.25">
      <c r="A109" s="11" t="s">
        <v>205</v>
      </c>
      <c r="B109" s="7" t="s">
        <v>206</v>
      </c>
      <c r="C109" s="7" t="s">
        <v>26</v>
      </c>
      <c r="D109" s="7" t="s">
        <v>211</v>
      </c>
      <c r="E109" s="13">
        <v>3770118</v>
      </c>
      <c r="F109" s="47">
        <v>4082878</v>
      </c>
      <c r="G109" s="14">
        <f t="shared" si="2"/>
        <v>312760</v>
      </c>
      <c r="H109" s="48">
        <f t="shared" si="3"/>
        <v>8.3000000000000004E-2</v>
      </c>
      <c r="I109" s="45" t="s">
        <v>906</v>
      </c>
      <c r="J109" s="46" t="s">
        <v>906</v>
      </c>
    </row>
    <row r="110" spans="1:10" x14ac:dyDescent="0.25">
      <c r="A110" s="11" t="s">
        <v>205</v>
      </c>
      <c r="B110" s="7" t="s">
        <v>206</v>
      </c>
      <c r="C110" s="7" t="s">
        <v>57</v>
      </c>
      <c r="D110" s="7" t="s">
        <v>212</v>
      </c>
      <c r="E110" s="13">
        <v>800310</v>
      </c>
      <c r="F110" s="47">
        <v>797479</v>
      </c>
      <c r="G110" s="14">
        <f t="shared" si="2"/>
        <v>-2831</v>
      </c>
      <c r="H110" s="48">
        <f t="shared" si="3"/>
        <v>-3.5000000000000001E-3</v>
      </c>
      <c r="I110" s="45" t="s">
        <v>906</v>
      </c>
      <c r="J110" s="46" t="s">
        <v>906</v>
      </c>
    </row>
    <row r="111" spans="1:10" x14ac:dyDescent="0.25">
      <c r="A111" s="11" t="s">
        <v>205</v>
      </c>
      <c r="B111" s="7" t="s">
        <v>206</v>
      </c>
      <c r="C111" s="7" t="s">
        <v>79</v>
      </c>
      <c r="D111" s="7" t="s">
        <v>213</v>
      </c>
      <c r="E111" s="13">
        <v>1395375</v>
      </c>
      <c r="F111" s="47">
        <v>1405899</v>
      </c>
      <c r="G111" s="14">
        <f t="shared" si="2"/>
        <v>10524</v>
      </c>
      <c r="H111" s="48">
        <f t="shared" si="3"/>
        <v>7.4999999999999997E-3</v>
      </c>
      <c r="I111" s="45" t="s">
        <v>906</v>
      </c>
      <c r="J111" s="46" t="s">
        <v>906</v>
      </c>
    </row>
    <row r="112" spans="1:10" x14ac:dyDescent="0.25">
      <c r="A112" s="11" t="s">
        <v>205</v>
      </c>
      <c r="B112" s="7" t="s">
        <v>206</v>
      </c>
      <c r="C112" s="7" t="s">
        <v>16</v>
      </c>
      <c r="D112" s="7" t="s">
        <v>214</v>
      </c>
      <c r="E112" s="13">
        <v>838004</v>
      </c>
      <c r="F112" s="47">
        <v>796190</v>
      </c>
      <c r="G112" s="14">
        <f t="shared" si="2"/>
        <v>-41814</v>
      </c>
      <c r="H112" s="48">
        <f t="shared" si="3"/>
        <v>-4.99E-2</v>
      </c>
      <c r="I112" s="45" t="s">
        <v>906</v>
      </c>
      <c r="J112" s="46" t="s">
        <v>906</v>
      </c>
    </row>
    <row r="113" spans="1:10" x14ac:dyDescent="0.25">
      <c r="A113" s="11" t="s">
        <v>205</v>
      </c>
      <c r="B113" s="7" t="s">
        <v>206</v>
      </c>
      <c r="C113" s="7" t="s">
        <v>215</v>
      </c>
      <c r="D113" s="7" t="s">
        <v>216</v>
      </c>
      <c r="E113" s="13">
        <v>50994467</v>
      </c>
      <c r="F113" s="47">
        <v>51138615</v>
      </c>
      <c r="G113" s="14">
        <f t="shared" si="2"/>
        <v>144148</v>
      </c>
      <c r="H113" s="48">
        <f t="shared" si="3"/>
        <v>2.8E-3</v>
      </c>
      <c r="I113" s="45" t="s">
        <v>906</v>
      </c>
      <c r="J113" s="46" t="s">
        <v>906</v>
      </c>
    </row>
    <row r="114" spans="1:10" x14ac:dyDescent="0.25">
      <c r="A114" s="11" t="s">
        <v>205</v>
      </c>
      <c r="B114" s="7" t="s">
        <v>206</v>
      </c>
      <c r="C114" s="7" t="s">
        <v>67</v>
      </c>
      <c r="D114" s="7" t="s">
        <v>217</v>
      </c>
      <c r="E114" s="13">
        <v>1457227</v>
      </c>
      <c r="F114" s="47">
        <v>1452090</v>
      </c>
      <c r="G114" s="14">
        <f t="shared" si="2"/>
        <v>-5137</v>
      </c>
      <c r="H114" s="48">
        <f t="shared" si="3"/>
        <v>-3.5000000000000001E-3</v>
      </c>
      <c r="I114" s="45" t="s">
        <v>906</v>
      </c>
      <c r="J114" s="46" t="s">
        <v>906</v>
      </c>
    </row>
    <row r="115" spans="1:10" x14ac:dyDescent="0.25">
      <c r="A115" s="11" t="s">
        <v>205</v>
      </c>
      <c r="B115" s="7" t="s">
        <v>206</v>
      </c>
      <c r="C115" s="7" t="s">
        <v>168</v>
      </c>
      <c r="D115" s="7" t="s">
        <v>218</v>
      </c>
      <c r="E115" s="13">
        <v>6431698</v>
      </c>
      <c r="F115" s="47">
        <v>6815982</v>
      </c>
      <c r="G115" s="14">
        <f t="shared" si="2"/>
        <v>384284</v>
      </c>
      <c r="H115" s="48">
        <f t="shared" si="3"/>
        <v>5.9700000000000003E-2</v>
      </c>
      <c r="I115" s="45" t="s">
        <v>906</v>
      </c>
      <c r="J115" s="46" t="s">
        <v>906</v>
      </c>
    </row>
    <row r="116" spans="1:10" x14ac:dyDescent="0.25">
      <c r="A116" s="11" t="s">
        <v>205</v>
      </c>
      <c r="B116" s="7" t="s">
        <v>206</v>
      </c>
      <c r="C116" s="7" t="s">
        <v>219</v>
      </c>
      <c r="D116" s="7" t="s">
        <v>220</v>
      </c>
      <c r="E116" s="13">
        <v>847812</v>
      </c>
      <c r="F116" s="47">
        <v>922118</v>
      </c>
      <c r="G116" s="14">
        <f t="shared" si="2"/>
        <v>74306</v>
      </c>
      <c r="H116" s="48">
        <f t="shared" si="3"/>
        <v>8.7599999999999997E-2</v>
      </c>
      <c r="I116" s="45" t="s">
        <v>906</v>
      </c>
      <c r="J116" s="46" t="s">
        <v>906</v>
      </c>
    </row>
    <row r="117" spans="1:10" x14ac:dyDescent="0.25">
      <c r="A117" s="11" t="s">
        <v>221</v>
      </c>
      <c r="B117" s="7" t="s">
        <v>222</v>
      </c>
      <c r="C117" s="7" t="s">
        <v>26</v>
      </c>
      <c r="D117" s="7" t="s">
        <v>223</v>
      </c>
      <c r="E117" s="13">
        <v>2020295</v>
      </c>
      <c r="F117" s="47">
        <v>2042172</v>
      </c>
      <c r="G117" s="14">
        <f t="shared" si="2"/>
        <v>21877</v>
      </c>
      <c r="H117" s="48">
        <f t="shared" si="3"/>
        <v>1.0800000000000001E-2</v>
      </c>
      <c r="I117" s="45" t="s">
        <v>906</v>
      </c>
      <c r="J117" s="46" t="s">
        <v>906</v>
      </c>
    </row>
    <row r="118" spans="1:10" x14ac:dyDescent="0.25">
      <c r="A118" s="11" t="s">
        <v>221</v>
      </c>
      <c r="B118" s="7" t="s">
        <v>222</v>
      </c>
      <c r="C118" s="7" t="s">
        <v>224</v>
      </c>
      <c r="D118" s="7" t="s">
        <v>225</v>
      </c>
      <c r="E118" s="13">
        <v>553492</v>
      </c>
      <c r="F118" s="47">
        <v>671837</v>
      </c>
      <c r="G118" s="14">
        <f t="shared" si="2"/>
        <v>118345</v>
      </c>
      <c r="H118" s="48">
        <f t="shared" si="3"/>
        <v>0.21379999999999999</v>
      </c>
      <c r="I118" s="45" t="s">
        <v>906</v>
      </c>
      <c r="J118" s="46" t="s">
        <v>906</v>
      </c>
    </row>
    <row r="119" spans="1:10" x14ac:dyDescent="0.25">
      <c r="A119" s="11" t="s">
        <v>221</v>
      </c>
      <c r="B119" s="7" t="s">
        <v>222</v>
      </c>
      <c r="C119" s="7" t="s">
        <v>226</v>
      </c>
      <c r="D119" s="7" t="s">
        <v>227</v>
      </c>
      <c r="E119" s="13">
        <v>683713</v>
      </c>
      <c r="F119" s="47">
        <v>684741</v>
      </c>
      <c r="G119" s="14">
        <f t="shared" si="2"/>
        <v>1028</v>
      </c>
      <c r="H119" s="48">
        <f t="shared" si="3"/>
        <v>1.5E-3</v>
      </c>
      <c r="I119" s="45" t="s">
        <v>906</v>
      </c>
      <c r="J119" s="46" t="s">
        <v>906</v>
      </c>
    </row>
    <row r="120" spans="1:10" x14ac:dyDescent="0.25">
      <c r="A120" s="11" t="s">
        <v>228</v>
      </c>
      <c r="B120" s="7" t="s">
        <v>229</v>
      </c>
      <c r="C120" s="7" t="s">
        <v>230</v>
      </c>
      <c r="D120" s="7" t="s">
        <v>231</v>
      </c>
      <c r="E120" s="13">
        <v>7196</v>
      </c>
      <c r="F120" s="47">
        <v>8125</v>
      </c>
      <c r="G120" s="14">
        <f t="shared" si="2"/>
        <v>929</v>
      </c>
      <c r="H120" s="48">
        <f t="shared" si="3"/>
        <v>0.12909999999999999</v>
      </c>
      <c r="I120" s="45">
        <v>1</v>
      </c>
      <c r="J120" s="46">
        <v>1</v>
      </c>
    </row>
    <row r="121" spans="1:10" x14ac:dyDescent="0.25">
      <c r="A121" s="11" t="s">
        <v>228</v>
      </c>
      <c r="B121" s="7" t="s">
        <v>229</v>
      </c>
      <c r="C121" s="7" t="s">
        <v>59</v>
      </c>
      <c r="D121" s="7" t="s">
        <v>232</v>
      </c>
      <c r="E121" s="13">
        <v>744085</v>
      </c>
      <c r="F121" s="47">
        <v>648064</v>
      </c>
      <c r="G121" s="14">
        <f t="shared" si="2"/>
        <v>-96021</v>
      </c>
      <c r="H121" s="48">
        <f t="shared" si="3"/>
        <v>-0.129</v>
      </c>
      <c r="I121" s="45" t="s">
        <v>906</v>
      </c>
      <c r="J121" s="46" t="s">
        <v>906</v>
      </c>
    </row>
    <row r="122" spans="1:10" x14ac:dyDescent="0.25">
      <c r="A122" s="11" t="s">
        <v>228</v>
      </c>
      <c r="B122" s="7" t="s">
        <v>229</v>
      </c>
      <c r="C122" s="7" t="s">
        <v>233</v>
      </c>
      <c r="D122" s="7" t="s">
        <v>234</v>
      </c>
      <c r="E122" s="13">
        <v>1465319</v>
      </c>
      <c r="F122" s="47">
        <v>1449290</v>
      </c>
      <c r="G122" s="14">
        <f t="shared" si="2"/>
        <v>-16029</v>
      </c>
      <c r="H122" s="48">
        <f t="shared" si="3"/>
        <v>-1.09E-2</v>
      </c>
      <c r="I122" s="45" t="s">
        <v>906</v>
      </c>
      <c r="J122" s="46" t="s">
        <v>906</v>
      </c>
    </row>
    <row r="123" spans="1:10" x14ac:dyDescent="0.25">
      <c r="A123" s="11" t="s">
        <v>228</v>
      </c>
      <c r="B123" s="7" t="s">
        <v>229</v>
      </c>
      <c r="C123" s="7" t="s">
        <v>95</v>
      </c>
      <c r="D123" s="7" t="s">
        <v>235</v>
      </c>
      <c r="E123" s="13">
        <v>735081</v>
      </c>
      <c r="F123" s="47">
        <v>724930</v>
      </c>
      <c r="G123" s="14">
        <f t="shared" si="2"/>
        <v>-10151</v>
      </c>
      <c r="H123" s="48">
        <f t="shared" si="3"/>
        <v>-1.38E-2</v>
      </c>
      <c r="I123" s="45" t="s">
        <v>906</v>
      </c>
      <c r="J123" s="46" t="s">
        <v>906</v>
      </c>
    </row>
    <row r="124" spans="1:10" x14ac:dyDescent="0.25">
      <c r="A124" s="11" t="s">
        <v>228</v>
      </c>
      <c r="B124" s="7" t="s">
        <v>229</v>
      </c>
      <c r="C124" s="7" t="s">
        <v>236</v>
      </c>
      <c r="D124" s="7" t="s">
        <v>237</v>
      </c>
      <c r="E124" s="13">
        <v>5532874</v>
      </c>
      <c r="F124" s="47">
        <v>5355610</v>
      </c>
      <c r="G124" s="14">
        <f t="shared" si="2"/>
        <v>-177264</v>
      </c>
      <c r="H124" s="48">
        <f t="shared" si="3"/>
        <v>-3.2000000000000001E-2</v>
      </c>
      <c r="I124" s="45" t="s">
        <v>906</v>
      </c>
      <c r="J124" s="46" t="s">
        <v>906</v>
      </c>
    </row>
    <row r="125" spans="1:10" x14ac:dyDescent="0.25">
      <c r="A125" s="11" t="s">
        <v>238</v>
      </c>
      <c r="B125" s="7" t="s">
        <v>239</v>
      </c>
      <c r="C125" s="7" t="s">
        <v>240</v>
      </c>
      <c r="D125" s="7" t="s">
        <v>241</v>
      </c>
      <c r="E125" s="13">
        <v>3261709</v>
      </c>
      <c r="F125" s="47">
        <v>3238755</v>
      </c>
      <c r="G125" s="14">
        <f t="shared" si="2"/>
        <v>-22954</v>
      </c>
      <c r="H125" s="48">
        <f t="shared" si="3"/>
        <v>-7.0000000000000001E-3</v>
      </c>
      <c r="I125" s="45" t="s">
        <v>906</v>
      </c>
      <c r="J125" s="46" t="s">
        <v>906</v>
      </c>
    </row>
    <row r="126" spans="1:10" x14ac:dyDescent="0.25">
      <c r="A126" s="11" t="s">
        <v>238</v>
      </c>
      <c r="B126" s="7" t="s">
        <v>239</v>
      </c>
      <c r="C126" s="7" t="s">
        <v>242</v>
      </c>
      <c r="D126" s="7" t="s">
        <v>243</v>
      </c>
      <c r="E126" s="13">
        <v>274770</v>
      </c>
      <c r="F126" s="47">
        <v>257290</v>
      </c>
      <c r="G126" s="14">
        <f t="shared" si="2"/>
        <v>-17480</v>
      </c>
      <c r="H126" s="48">
        <f t="shared" si="3"/>
        <v>-6.3600000000000004E-2</v>
      </c>
      <c r="I126" s="45" t="s">
        <v>906</v>
      </c>
      <c r="J126" s="46" t="s">
        <v>906</v>
      </c>
    </row>
    <row r="127" spans="1:10" x14ac:dyDescent="0.25">
      <c r="A127" s="11" t="s">
        <v>238</v>
      </c>
      <c r="B127" s="7" t="s">
        <v>239</v>
      </c>
      <c r="C127" s="7" t="s">
        <v>161</v>
      </c>
      <c r="D127" s="7" t="s">
        <v>244</v>
      </c>
      <c r="E127" s="13">
        <v>1077464</v>
      </c>
      <c r="F127" s="47">
        <v>1096451</v>
      </c>
      <c r="G127" s="14">
        <f t="shared" si="2"/>
        <v>18987</v>
      </c>
      <c r="H127" s="48">
        <f t="shared" si="3"/>
        <v>1.7600000000000001E-2</v>
      </c>
      <c r="I127" s="45" t="s">
        <v>906</v>
      </c>
      <c r="J127" s="46" t="s">
        <v>906</v>
      </c>
    </row>
    <row r="128" spans="1:10" x14ac:dyDescent="0.25">
      <c r="A128" s="11" t="s">
        <v>238</v>
      </c>
      <c r="B128" s="7" t="s">
        <v>239</v>
      </c>
      <c r="C128" s="7" t="s">
        <v>245</v>
      </c>
      <c r="D128" s="7" t="s">
        <v>246</v>
      </c>
      <c r="E128" s="13">
        <v>1326482</v>
      </c>
      <c r="F128" s="47">
        <v>1284865</v>
      </c>
      <c r="G128" s="14">
        <f t="shared" si="2"/>
        <v>-41617</v>
      </c>
      <c r="H128" s="48">
        <f t="shared" si="3"/>
        <v>-3.1399999999999997E-2</v>
      </c>
      <c r="I128" s="45" t="s">
        <v>906</v>
      </c>
      <c r="J128" s="46" t="s">
        <v>906</v>
      </c>
    </row>
    <row r="129" spans="1:10" x14ac:dyDescent="0.25">
      <c r="A129" s="11" t="s">
        <v>238</v>
      </c>
      <c r="B129" s="7" t="s">
        <v>239</v>
      </c>
      <c r="C129" s="7" t="s">
        <v>57</v>
      </c>
      <c r="D129" s="7" t="s">
        <v>247</v>
      </c>
      <c r="E129" s="13">
        <v>6337077</v>
      </c>
      <c r="F129" s="47">
        <v>6287534</v>
      </c>
      <c r="G129" s="14">
        <f t="shared" si="2"/>
        <v>-49543</v>
      </c>
      <c r="H129" s="48">
        <f t="shared" si="3"/>
        <v>-7.7999999999999996E-3</v>
      </c>
      <c r="I129" s="45" t="s">
        <v>906</v>
      </c>
      <c r="J129" s="46" t="s">
        <v>906</v>
      </c>
    </row>
    <row r="130" spans="1:10" x14ac:dyDescent="0.25">
      <c r="A130" s="11" t="s">
        <v>238</v>
      </c>
      <c r="B130" s="7" t="s">
        <v>239</v>
      </c>
      <c r="C130" s="7" t="s">
        <v>79</v>
      </c>
      <c r="D130" s="7" t="s">
        <v>248</v>
      </c>
      <c r="E130" s="13">
        <v>5290295</v>
      </c>
      <c r="F130" s="47">
        <v>5248022</v>
      </c>
      <c r="G130" s="14">
        <f t="shared" si="2"/>
        <v>-42273</v>
      </c>
      <c r="H130" s="48">
        <f t="shared" si="3"/>
        <v>-8.0000000000000002E-3</v>
      </c>
      <c r="I130" s="45" t="s">
        <v>906</v>
      </c>
      <c r="J130" s="46" t="s">
        <v>906</v>
      </c>
    </row>
    <row r="131" spans="1:10" x14ac:dyDescent="0.25">
      <c r="A131" s="11" t="s">
        <v>238</v>
      </c>
      <c r="B131" s="7" t="s">
        <v>239</v>
      </c>
      <c r="C131" s="7" t="s">
        <v>82</v>
      </c>
      <c r="D131" s="7" t="s">
        <v>249</v>
      </c>
      <c r="E131" s="13">
        <v>1886382</v>
      </c>
      <c r="F131" s="47">
        <v>1873945</v>
      </c>
      <c r="G131" s="14">
        <f t="shared" si="2"/>
        <v>-12437</v>
      </c>
      <c r="H131" s="48">
        <f t="shared" si="3"/>
        <v>-6.6E-3</v>
      </c>
      <c r="I131" s="45" t="s">
        <v>906</v>
      </c>
      <c r="J131" s="46" t="s">
        <v>906</v>
      </c>
    </row>
    <row r="132" spans="1:10" x14ac:dyDescent="0.25">
      <c r="A132" s="11" t="s">
        <v>238</v>
      </c>
      <c r="B132" s="7" t="s">
        <v>239</v>
      </c>
      <c r="C132" s="7" t="s">
        <v>233</v>
      </c>
      <c r="D132" s="7" t="s">
        <v>250</v>
      </c>
      <c r="E132" s="13">
        <v>1036410</v>
      </c>
      <c r="F132" s="47">
        <v>1027564</v>
      </c>
      <c r="G132" s="14">
        <f t="shared" si="2"/>
        <v>-8846</v>
      </c>
      <c r="H132" s="48">
        <f t="shared" si="3"/>
        <v>-8.5000000000000006E-3</v>
      </c>
      <c r="I132" s="45" t="s">
        <v>906</v>
      </c>
      <c r="J132" s="46" t="s">
        <v>906</v>
      </c>
    </row>
    <row r="133" spans="1:10" x14ac:dyDescent="0.25">
      <c r="A133" s="11" t="s">
        <v>238</v>
      </c>
      <c r="B133" s="7" t="s">
        <v>239</v>
      </c>
      <c r="C133" s="7" t="s">
        <v>251</v>
      </c>
      <c r="D133" s="7" t="s">
        <v>252</v>
      </c>
      <c r="E133" s="13">
        <v>1832943</v>
      </c>
      <c r="F133" s="47">
        <v>1973060</v>
      </c>
      <c r="G133" s="14">
        <f t="shared" si="2"/>
        <v>140117</v>
      </c>
      <c r="H133" s="48">
        <f t="shared" si="3"/>
        <v>7.6399999999999996E-2</v>
      </c>
      <c r="I133" s="45" t="s">
        <v>906</v>
      </c>
      <c r="J133" s="46" t="s">
        <v>906</v>
      </c>
    </row>
    <row r="134" spans="1:10" x14ac:dyDescent="0.25">
      <c r="A134" s="11" t="s">
        <v>238</v>
      </c>
      <c r="B134" s="7" t="s">
        <v>239</v>
      </c>
      <c r="C134" s="7" t="s">
        <v>95</v>
      </c>
      <c r="D134" s="7" t="s">
        <v>253</v>
      </c>
      <c r="E134" s="13">
        <v>1108830</v>
      </c>
      <c r="F134" s="47">
        <v>1155610</v>
      </c>
      <c r="G134" s="14">
        <f t="shared" si="2"/>
        <v>46780</v>
      </c>
      <c r="H134" s="48">
        <f t="shared" si="3"/>
        <v>4.2200000000000001E-2</v>
      </c>
      <c r="I134" s="45" t="s">
        <v>906</v>
      </c>
      <c r="J134" s="46" t="s">
        <v>906</v>
      </c>
    </row>
    <row r="135" spans="1:10" x14ac:dyDescent="0.25">
      <c r="A135" s="11" t="s">
        <v>238</v>
      </c>
      <c r="B135" s="7" t="s">
        <v>239</v>
      </c>
      <c r="C135" s="7" t="s">
        <v>138</v>
      </c>
      <c r="D135" s="7" t="s">
        <v>254</v>
      </c>
      <c r="E135" s="13">
        <v>724095</v>
      </c>
      <c r="F135" s="47">
        <v>626940</v>
      </c>
      <c r="G135" s="14">
        <f t="shared" si="2"/>
        <v>-97155</v>
      </c>
      <c r="H135" s="48">
        <f t="shared" si="3"/>
        <v>-0.13420000000000001</v>
      </c>
      <c r="I135" s="45" t="s">
        <v>906</v>
      </c>
      <c r="J135" s="46" t="s">
        <v>906</v>
      </c>
    </row>
    <row r="136" spans="1:10" x14ac:dyDescent="0.25">
      <c r="A136" s="11" t="s">
        <v>238</v>
      </c>
      <c r="B136" s="7" t="s">
        <v>239</v>
      </c>
      <c r="C136" s="7" t="s">
        <v>61</v>
      </c>
      <c r="D136" s="7" t="s">
        <v>255</v>
      </c>
      <c r="E136" s="13">
        <v>3430381</v>
      </c>
      <c r="F136" s="47">
        <v>3418900</v>
      </c>
      <c r="G136" s="14">
        <f t="shared" si="2"/>
        <v>-11481</v>
      </c>
      <c r="H136" s="48">
        <f t="shared" si="3"/>
        <v>-3.3E-3</v>
      </c>
      <c r="I136" s="45" t="s">
        <v>906</v>
      </c>
      <c r="J136" s="46" t="s">
        <v>906</v>
      </c>
    </row>
    <row r="137" spans="1:10" x14ac:dyDescent="0.25">
      <c r="A137" s="11" t="s">
        <v>238</v>
      </c>
      <c r="B137" s="7" t="s">
        <v>239</v>
      </c>
      <c r="C137" s="7" t="s">
        <v>97</v>
      </c>
      <c r="D137" s="7" t="s">
        <v>256</v>
      </c>
      <c r="E137" s="13">
        <v>11071968</v>
      </c>
      <c r="F137" s="47">
        <v>11430521</v>
      </c>
      <c r="G137" s="14">
        <f t="shared" si="2"/>
        <v>358553</v>
      </c>
      <c r="H137" s="48">
        <f t="shared" si="3"/>
        <v>3.2399999999999998E-2</v>
      </c>
      <c r="I137" s="45" t="s">
        <v>906</v>
      </c>
      <c r="J137" s="46" t="s">
        <v>906</v>
      </c>
    </row>
    <row r="138" spans="1:10" x14ac:dyDescent="0.25">
      <c r="A138" s="11" t="s">
        <v>238</v>
      </c>
      <c r="B138" s="7" t="s">
        <v>239</v>
      </c>
      <c r="C138" s="7" t="s">
        <v>181</v>
      </c>
      <c r="D138" s="7" t="s">
        <v>257</v>
      </c>
      <c r="E138" s="13">
        <v>1840456</v>
      </c>
      <c r="F138" s="47">
        <v>1858523</v>
      </c>
      <c r="G138" s="14">
        <f t="shared" ref="G138:G201" si="4">SUM(F138-E138)</f>
        <v>18067</v>
      </c>
      <c r="H138" s="48">
        <f t="shared" ref="H138:H201" si="5">ROUND(G138/E138,4)</f>
        <v>9.7999999999999997E-3</v>
      </c>
      <c r="I138" s="45" t="s">
        <v>906</v>
      </c>
      <c r="J138" s="46" t="s">
        <v>906</v>
      </c>
    </row>
    <row r="139" spans="1:10" x14ac:dyDescent="0.25">
      <c r="A139" s="11" t="s">
        <v>258</v>
      </c>
      <c r="B139" s="7" t="s">
        <v>259</v>
      </c>
      <c r="C139" s="7" t="s">
        <v>82</v>
      </c>
      <c r="D139" s="7" t="s">
        <v>260</v>
      </c>
      <c r="E139" s="13">
        <v>1149541</v>
      </c>
      <c r="F139" s="47">
        <v>1221502</v>
      </c>
      <c r="G139" s="14">
        <f t="shared" si="4"/>
        <v>71961</v>
      </c>
      <c r="H139" s="48">
        <f t="shared" si="5"/>
        <v>6.2600000000000003E-2</v>
      </c>
      <c r="I139" s="45" t="s">
        <v>906</v>
      </c>
      <c r="J139" s="46" t="s">
        <v>906</v>
      </c>
    </row>
    <row r="140" spans="1:10" x14ac:dyDescent="0.25">
      <c r="A140" s="11" t="s">
        <v>258</v>
      </c>
      <c r="B140" s="7" t="s">
        <v>259</v>
      </c>
      <c r="C140" s="7" t="s">
        <v>37</v>
      </c>
      <c r="D140" s="7" t="s">
        <v>261</v>
      </c>
      <c r="E140" s="13">
        <v>829046</v>
      </c>
      <c r="F140" s="47">
        <v>773133</v>
      </c>
      <c r="G140" s="14">
        <f t="shared" si="4"/>
        <v>-55913</v>
      </c>
      <c r="H140" s="48">
        <f t="shared" si="5"/>
        <v>-6.7400000000000002E-2</v>
      </c>
      <c r="I140" s="45" t="s">
        <v>906</v>
      </c>
      <c r="J140" s="46" t="s">
        <v>906</v>
      </c>
    </row>
    <row r="141" spans="1:10" x14ac:dyDescent="0.25">
      <c r="A141" s="11" t="s">
        <v>258</v>
      </c>
      <c r="B141" s="7" t="s">
        <v>259</v>
      </c>
      <c r="C141" s="7" t="s">
        <v>43</v>
      </c>
      <c r="D141" s="7" t="s">
        <v>262</v>
      </c>
      <c r="E141" s="13">
        <v>5273934</v>
      </c>
      <c r="F141" s="47">
        <v>5203294</v>
      </c>
      <c r="G141" s="14">
        <f t="shared" si="4"/>
        <v>-70640</v>
      </c>
      <c r="H141" s="48">
        <f t="shared" si="5"/>
        <v>-1.34E-2</v>
      </c>
      <c r="I141" s="45" t="s">
        <v>906</v>
      </c>
      <c r="J141" s="46" t="s">
        <v>906</v>
      </c>
    </row>
    <row r="142" spans="1:10" x14ac:dyDescent="0.25">
      <c r="A142" s="11" t="s">
        <v>258</v>
      </c>
      <c r="B142" s="7" t="s">
        <v>259</v>
      </c>
      <c r="C142" s="7" t="s">
        <v>263</v>
      </c>
      <c r="D142" s="7" t="s">
        <v>264</v>
      </c>
      <c r="E142" s="13">
        <v>7601876</v>
      </c>
      <c r="F142" s="47">
        <v>7606226</v>
      </c>
      <c r="G142" s="14">
        <f t="shared" si="4"/>
        <v>4350</v>
      </c>
      <c r="H142" s="48">
        <f t="shared" si="5"/>
        <v>5.9999999999999995E-4</v>
      </c>
      <c r="I142" s="45" t="s">
        <v>906</v>
      </c>
      <c r="J142" s="46" t="s">
        <v>906</v>
      </c>
    </row>
    <row r="143" spans="1:10" x14ac:dyDescent="0.25">
      <c r="A143" s="11" t="s">
        <v>265</v>
      </c>
      <c r="B143" s="7" t="s">
        <v>266</v>
      </c>
      <c r="C143" s="7" t="s">
        <v>267</v>
      </c>
      <c r="D143" s="7" t="s">
        <v>268</v>
      </c>
      <c r="E143" s="13">
        <v>11248</v>
      </c>
      <c r="F143" s="47">
        <v>11531</v>
      </c>
      <c r="G143" s="14">
        <f t="shared" si="4"/>
        <v>283</v>
      </c>
      <c r="H143" s="48">
        <f t="shared" si="5"/>
        <v>2.52E-2</v>
      </c>
      <c r="I143" s="45">
        <v>1</v>
      </c>
      <c r="J143" s="46">
        <v>1</v>
      </c>
    </row>
    <row r="144" spans="1:10" x14ac:dyDescent="0.25">
      <c r="A144" s="11" t="s">
        <v>265</v>
      </c>
      <c r="B144" s="7" t="s">
        <v>266</v>
      </c>
      <c r="C144" s="7" t="s">
        <v>155</v>
      </c>
      <c r="D144" s="7" t="s">
        <v>269</v>
      </c>
      <c r="E144" s="13">
        <v>628527</v>
      </c>
      <c r="F144" s="47">
        <v>629197</v>
      </c>
      <c r="G144" s="14">
        <f t="shared" si="4"/>
        <v>670</v>
      </c>
      <c r="H144" s="48">
        <f t="shared" si="5"/>
        <v>1.1000000000000001E-3</v>
      </c>
      <c r="I144" s="45" t="s">
        <v>906</v>
      </c>
      <c r="J144" s="46" t="s">
        <v>906</v>
      </c>
    </row>
    <row r="145" spans="1:10" x14ac:dyDescent="0.25">
      <c r="A145" s="11" t="s">
        <v>265</v>
      </c>
      <c r="B145" s="7" t="s">
        <v>266</v>
      </c>
      <c r="C145" s="7" t="s">
        <v>270</v>
      </c>
      <c r="D145" s="7" t="s">
        <v>271</v>
      </c>
      <c r="E145" s="13">
        <v>448315</v>
      </c>
      <c r="F145" s="47">
        <v>447559</v>
      </c>
      <c r="G145" s="14">
        <f t="shared" si="4"/>
        <v>-756</v>
      </c>
      <c r="H145" s="48">
        <f t="shared" si="5"/>
        <v>-1.6999999999999999E-3</v>
      </c>
      <c r="I145" s="45" t="s">
        <v>906</v>
      </c>
      <c r="J145" s="46" t="s">
        <v>906</v>
      </c>
    </row>
    <row r="146" spans="1:10" x14ac:dyDescent="0.25">
      <c r="A146" s="11" t="s">
        <v>265</v>
      </c>
      <c r="B146" s="7" t="s">
        <v>266</v>
      </c>
      <c r="C146" s="7" t="s">
        <v>161</v>
      </c>
      <c r="D146" s="7" t="s">
        <v>272</v>
      </c>
      <c r="E146" s="13">
        <v>806080</v>
      </c>
      <c r="F146" s="47">
        <v>804481</v>
      </c>
      <c r="G146" s="14">
        <f t="shared" si="4"/>
        <v>-1599</v>
      </c>
      <c r="H146" s="48">
        <f t="shared" si="5"/>
        <v>-2E-3</v>
      </c>
      <c r="I146" s="45" t="s">
        <v>906</v>
      </c>
      <c r="J146" s="46" t="s">
        <v>906</v>
      </c>
    </row>
    <row r="147" spans="1:10" x14ac:dyDescent="0.25">
      <c r="A147" s="11" t="s">
        <v>265</v>
      </c>
      <c r="B147" s="7" t="s">
        <v>266</v>
      </c>
      <c r="C147" s="7" t="s">
        <v>26</v>
      </c>
      <c r="D147" s="7" t="s">
        <v>897</v>
      </c>
      <c r="E147" s="13">
        <v>5555026</v>
      </c>
      <c r="F147" s="47">
        <v>5532135</v>
      </c>
      <c r="G147" s="14">
        <f t="shared" si="4"/>
        <v>-22891</v>
      </c>
      <c r="H147" s="48">
        <f t="shared" si="5"/>
        <v>-4.1000000000000003E-3</v>
      </c>
      <c r="I147" s="45" t="s">
        <v>906</v>
      </c>
      <c r="J147" s="46" t="s">
        <v>906</v>
      </c>
    </row>
    <row r="148" spans="1:10" x14ac:dyDescent="0.25">
      <c r="A148" s="11" t="s">
        <v>265</v>
      </c>
      <c r="B148" s="7" t="s">
        <v>266</v>
      </c>
      <c r="C148" s="7" t="s">
        <v>57</v>
      </c>
      <c r="D148" s="7" t="s">
        <v>273</v>
      </c>
      <c r="E148" s="13">
        <v>3152401</v>
      </c>
      <c r="F148" s="47">
        <v>3275438</v>
      </c>
      <c r="G148" s="14">
        <f t="shared" si="4"/>
        <v>123037</v>
      </c>
      <c r="H148" s="48">
        <f t="shared" si="5"/>
        <v>3.9E-2</v>
      </c>
      <c r="I148" s="45" t="s">
        <v>906</v>
      </c>
      <c r="J148" s="46" t="s">
        <v>906</v>
      </c>
    </row>
    <row r="149" spans="1:10" x14ac:dyDescent="0.25">
      <c r="A149" s="11" t="s">
        <v>265</v>
      </c>
      <c r="B149" s="7" t="s">
        <v>266</v>
      </c>
      <c r="C149" s="7" t="s">
        <v>79</v>
      </c>
      <c r="D149" s="7" t="s">
        <v>274</v>
      </c>
      <c r="E149" s="13">
        <v>3585250</v>
      </c>
      <c r="F149" s="47">
        <v>3777142</v>
      </c>
      <c r="G149" s="14">
        <f t="shared" si="4"/>
        <v>191892</v>
      </c>
      <c r="H149" s="48">
        <f t="shared" si="5"/>
        <v>5.3499999999999999E-2</v>
      </c>
      <c r="I149" s="45" t="s">
        <v>906</v>
      </c>
      <c r="J149" s="46" t="s">
        <v>906</v>
      </c>
    </row>
    <row r="150" spans="1:10" x14ac:dyDescent="0.25">
      <c r="A150" s="11" t="s">
        <v>265</v>
      </c>
      <c r="B150" s="7" t="s">
        <v>266</v>
      </c>
      <c r="C150" s="7" t="s">
        <v>16</v>
      </c>
      <c r="D150" s="7" t="s">
        <v>275</v>
      </c>
      <c r="E150" s="13">
        <v>2367920</v>
      </c>
      <c r="F150" s="47">
        <v>2365226</v>
      </c>
      <c r="G150" s="14">
        <f t="shared" si="4"/>
        <v>-2694</v>
      </c>
      <c r="H150" s="48">
        <f t="shared" si="5"/>
        <v>-1.1000000000000001E-3</v>
      </c>
      <c r="I150" s="45" t="s">
        <v>906</v>
      </c>
      <c r="J150" s="46" t="s">
        <v>906</v>
      </c>
    </row>
    <row r="151" spans="1:10" x14ac:dyDescent="0.25">
      <c r="A151" s="11" t="s">
        <v>265</v>
      </c>
      <c r="B151" s="7" t="s">
        <v>266</v>
      </c>
      <c r="C151" s="7" t="s">
        <v>82</v>
      </c>
      <c r="D151" s="7" t="s">
        <v>276</v>
      </c>
      <c r="E151" s="13">
        <v>996536</v>
      </c>
      <c r="F151" s="47">
        <v>998996</v>
      </c>
      <c r="G151" s="14">
        <f t="shared" si="4"/>
        <v>2460</v>
      </c>
      <c r="H151" s="48">
        <f t="shared" si="5"/>
        <v>2.5000000000000001E-3</v>
      </c>
      <c r="I151" s="45" t="s">
        <v>906</v>
      </c>
      <c r="J151" s="46" t="s">
        <v>906</v>
      </c>
    </row>
    <row r="152" spans="1:10" x14ac:dyDescent="0.25">
      <c r="A152" s="11" t="s">
        <v>277</v>
      </c>
      <c r="B152" s="7" t="s">
        <v>278</v>
      </c>
      <c r="C152" s="7" t="s">
        <v>82</v>
      </c>
      <c r="D152" s="7" t="s">
        <v>279</v>
      </c>
      <c r="E152" s="13">
        <v>638910</v>
      </c>
      <c r="F152" s="47">
        <v>664103</v>
      </c>
      <c r="G152" s="14">
        <f t="shared" si="4"/>
        <v>25193</v>
      </c>
      <c r="H152" s="48">
        <f t="shared" si="5"/>
        <v>3.9399999999999998E-2</v>
      </c>
      <c r="I152" s="45">
        <v>1</v>
      </c>
      <c r="J152" s="46" t="s">
        <v>906</v>
      </c>
    </row>
    <row r="153" spans="1:10" x14ac:dyDescent="0.25">
      <c r="A153" s="11" t="s">
        <v>277</v>
      </c>
      <c r="B153" s="7" t="s">
        <v>278</v>
      </c>
      <c r="C153" s="7" t="s">
        <v>215</v>
      </c>
      <c r="D153" s="7" t="s">
        <v>280</v>
      </c>
      <c r="E153" s="13">
        <v>33852</v>
      </c>
      <c r="F153" s="47">
        <v>32655</v>
      </c>
      <c r="G153" s="14">
        <f t="shared" si="4"/>
        <v>-1197</v>
      </c>
      <c r="H153" s="48">
        <f t="shared" si="5"/>
        <v>-3.5400000000000001E-2</v>
      </c>
      <c r="I153" s="45">
        <v>1</v>
      </c>
      <c r="J153" s="46">
        <v>1</v>
      </c>
    </row>
    <row r="154" spans="1:10" x14ac:dyDescent="0.25">
      <c r="A154" s="11" t="s">
        <v>277</v>
      </c>
      <c r="B154" s="7" t="s">
        <v>278</v>
      </c>
      <c r="C154" s="7" t="s">
        <v>185</v>
      </c>
      <c r="D154" s="7" t="s">
        <v>281</v>
      </c>
      <c r="E154" s="13">
        <v>9053</v>
      </c>
      <c r="F154" s="47">
        <v>10910</v>
      </c>
      <c r="G154" s="14">
        <f t="shared" si="4"/>
        <v>1857</v>
      </c>
      <c r="H154" s="48">
        <f t="shared" si="5"/>
        <v>0.2051</v>
      </c>
      <c r="I154" s="45">
        <v>1</v>
      </c>
      <c r="J154" s="46">
        <v>1</v>
      </c>
    </row>
    <row r="155" spans="1:10" x14ac:dyDescent="0.25">
      <c r="A155" s="11" t="s">
        <v>282</v>
      </c>
      <c r="B155" s="7" t="s">
        <v>283</v>
      </c>
      <c r="C155" s="7" t="s">
        <v>57</v>
      </c>
      <c r="D155" s="7" t="s">
        <v>893</v>
      </c>
      <c r="E155" s="13">
        <v>25602</v>
      </c>
      <c r="F155" s="47">
        <v>157536</v>
      </c>
      <c r="G155" s="14">
        <f t="shared" si="4"/>
        <v>131934</v>
      </c>
      <c r="H155" s="48">
        <f>IF(E155=0,100%,ROUND(G155/E155,4))</f>
        <v>5.1532999999999998</v>
      </c>
      <c r="I155" s="45">
        <v>1</v>
      </c>
      <c r="J155" s="46" t="s">
        <v>906</v>
      </c>
    </row>
    <row r="156" spans="1:10" x14ac:dyDescent="0.25">
      <c r="A156" s="11" t="s">
        <v>282</v>
      </c>
      <c r="B156" s="7" t="s">
        <v>283</v>
      </c>
      <c r="C156" s="7" t="s">
        <v>79</v>
      </c>
      <c r="D156" s="7" t="s">
        <v>284</v>
      </c>
      <c r="E156" s="13">
        <v>17874</v>
      </c>
      <c r="F156" s="47">
        <v>241781</v>
      </c>
      <c r="G156" s="14">
        <f t="shared" si="4"/>
        <v>223907</v>
      </c>
      <c r="H156" s="48">
        <f t="shared" si="5"/>
        <v>12.526999999999999</v>
      </c>
      <c r="I156" s="45">
        <v>1</v>
      </c>
      <c r="J156" s="46" t="s">
        <v>906</v>
      </c>
    </row>
    <row r="157" spans="1:10" x14ac:dyDescent="0.25">
      <c r="A157" s="11" t="s">
        <v>282</v>
      </c>
      <c r="B157" s="7" t="s">
        <v>283</v>
      </c>
      <c r="C157" s="7" t="s">
        <v>69</v>
      </c>
      <c r="D157" s="7" t="s">
        <v>285</v>
      </c>
      <c r="E157" s="13">
        <v>450702</v>
      </c>
      <c r="F157" s="47">
        <v>513118</v>
      </c>
      <c r="G157" s="14">
        <f t="shared" si="4"/>
        <v>62416</v>
      </c>
      <c r="H157" s="48">
        <f t="shared" si="5"/>
        <v>0.13850000000000001</v>
      </c>
      <c r="I157" s="45">
        <v>1</v>
      </c>
      <c r="J157" s="46" t="s">
        <v>906</v>
      </c>
    </row>
    <row r="158" spans="1:10" x14ac:dyDescent="0.25">
      <c r="A158" s="11" t="s">
        <v>286</v>
      </c>
      <c r="B158" s="7" t="s">
        <v>287</v>
      </c>
      <c r="C158" s="7" t="s">
        <v>26</v>
      </c>
      <c r="D158" s="7" t="s">
        <v>288</v>
      </c>
      <c r="E158" s="13">
        <v>965109</v>
      </c>
      <c r="F158" s="47">
        <v>1134450</v>
      </c>
      <c r="G158" s="14">
        <f t="shared" si="4"/>
        <v>169341</v>
      </c>
      <c r="H158" s="48">
        <f t="shared" si="5"/>
        <v>0.17549999999999999</v>
      </c>
      <c r="I158" s="45" t="s">
        <v>906</v>
      </c>
      <c r="J158" s="46" t="s">
        <v>906</v>
      </c>
    </row>
    <row r="159" spans="1:10" x14ac:dyDescent="0.25">
      <c r="A159" s="11" t="s">
        <v>286</v>
      </c>
      <c r="B159" s="7" t="s">
        <v>287</v>
      </c>
      <c r="C159" s="7" t="s">
        <v>251</v>
      </c>
      <c r="D159" s="7" t="s">
        <v>289</v>
      </c>
      <c r="E159" s="13">
        <v>147115</v>
      </c>
      <c r="F159" s="47">
        <v>228080</v>
      </c>
      <c r="G159" s="14">
        <f t="shared" si="4"/>
        <v>80965</v>
      </c>
      <c r="H159" s="48">
        <f t="shared" si="5"/>
        <v>0.5504</v>
      </c>
      <c r="I159" s="45" t="s">
        <v>906</v>
      </c>
      <c r="J159" s="46" t="s">
        <v>906</v>
      </c>
    </row>
    <row r="160" spans="1:10" x14ac:dyDescent="0.25">
      <c r="A160" s="11" t="s">
        <v>286</v>
      </c>
      <c r="B160" s="7" t="s">
        <v>287</v>
      </c>
      <c r="C160" s="7" t="s">
        <v>69</v>
      </c>
      <c r="D160" s="7" t="s">
        <v>290</v>
      </c>
      <c r="E160" s="13">
        <v>1813981</v>
      </c>
      <c r="F160" s="47">
        <v>2181589</v>
      </c>
      <c r="G160" s="14">
        <f t="shared" si="4"/>
        <v>367608</v>
      </c>
      <c r="H160" s="48">
        <f t="shared" si="5"/>
        <v>0.20269999999999999</v>
      </c>
      <c r="I160" s="45" t="s">
        <v>906</v>
      </c>
      <c r="J160" s="46" t="s">
        <v>906</v>
      </c>
    </row>
    <row r="161" spans="1:10" x14ac:dyDescent="0.25">
      <c r="A161" s="11" t="s">
        <v>286</v>
      </c>
      <c r="B161" s="7" t="s">
        <v>287</v>
      </c>
      <c r="C161" s="7" t="s">
        <v>291</v>
      </c>
      <c r="D161" s="7" t="s">
        <v>292</v>
      </c>
      <c r="E161" s="13">
        <v>820576</v>
      </c>
      <c r="F161" s="47">
        <v>369259</v>
      </c>
      <c r="G161" s="14">
        <f t="shared" si="4"/>
        <v>-451317</v>
      </c>
      <c r="H161" s="48">
        <f t="shared" si="5"/>
        <v>-0.55000000000000004</v>
      </c>
      <c r="I161" s="45" t="s">
        <v>906</v>
      </c>
      <c r="J161" s="46" t="s">
        <v>906</v>
      </c>
    </row>
    <row r="162" spans="1:10" x14ac:dyDescent="0.25">
      <c r="A162" s="11" t="s">
        <v>286</v>
      </c>
      <c r="B162" s="7" t="s">
        <v>287</v>
      </c>
      <c r="C162" s="7" t="s">
        <v>99</v>
      </c>
      <c r="D162" s="7" t="s">
        <v>293</v>
      </c>
      <c r="E162" s="13">
        <v>104457</v>
      </c>
      <c r="F162" s="47">
        <v>223996</v>
      </c>
      <c r="G162" s="14">
        <f t="shared" si="4"/>
        <v>119539</v>
      </c>
      <c r="H162" s="48">
        <f t="shared" si="5"/>
        <v>1.1444000000000001</v>
      </c>
      <c r="I162" s="45" t="s">
        <v>906</v>
      </c>
      <c r="J162" s="46" t="s">
        <v>906</v>
      </c>
    </row>
    <row r="163" spans="1:10" x14ac:dyDescent="0.25">
      <c r="A163" s="11" t="s">
        <v>286</v>
      </c>
      <c r="B163" s="7" t="s">
        <v>287</v>
      </c>
      <c r="C163" s="7" t="s">
        <v>127</v>
      </c>
      <c r="D163" s="7" t="s">
        <v>294</v>
      </c>
      <c r="E163" s="13">
        <v>24250553</v>
      </c>
      <c r="F163" s="47">
        <v>25020970</v>
      </c>
      <c r="G163" s="14">
        <f t="shared" si="4"/>
        <v>770417</v>
      </c>
      <c r="H163" s="48">
        <f t="shared" si="5"/>
        <v>3.1800000000000002E-2</v>
      </c>
      <c r="I163" s="45" t="s">
        <v>906</v>
      </c>
      <c r="J163" s="46" t="s">
        <v>906</v>
      </c>
    </row>
    <row r="164" spans="1:10" x14ac:dyDescent="0.25">
      <c r="A164" s="11" t="s">
        <v>286</v>
      </c>
      <c r="B164" s="7" t="s">
        <v>287</v>
      </c>
      <c r="C164" s="7" t="s">
        <v>295</v>
      </c>
      <c r="D164" s="7" t="s">
        <v>296</v>
      </c>
      <c r="E164" s="13">
        <v>916100</v>
      </c>
      <c r="F164" s="47">
        <v>1052697</v>
      </c>
      <c r="G164" s="14">
        <f t="shared" si="4"/>
        <v>136597</v>
      </c>
      <c r="H164" s="48">
        <f t="shared" si="5"/>
        <v>0.14910000000000001</v>
      </c>
      <c r="I164" s="45" t="s">
        <v>906</v>
      </c>
      <c r="J164" s="46" t="s">
        <v>906</v>
      </c>
    </row>
    <row r="165" spans="1:10" x14ac:dyDescent="0.25">
      <c r="A165" s="11" t="s">
        <v>286</v>
      </c>
      <c r="B165" s="7" t="s">
        <v>287</v>
      </c>
      <c r="C165" s="7" t="s">
        <v>297</v>
      </c>
      <c r="D165" s="7" t="s">
        <v>298</v>
      </c>
      <c r="E165" s="13">
        <v>579849</v>
      </c>
      <c r="F165" s="47">
        <v>635684</v>
      </c>
      <c r="G165" s="14">
        <f t="shared" si="4"/>
        <v>55835</v>
      </c>
      <c r="H165" s="48">
        <f t="shared" si="5"/>
        <v>9.6299999999999997E-2</v>
      </c>
      <c r="I165" s="45" t="s">
        <v>906</v>
      </c>
      <c r="J165" s="46" t="s">
        <v>906</v>
      </c>
    </row>
    <row r="166" spans="1:10" x14ac:dyDescent="0.25">
      <c r="A166" s="11" t="s">
        <v>299</v>
      </c>
      <c r="B166" s="7" t="s">
        <v>300</v>
      </c>
      <c r="C166" s="7" t="s">
        <v>190</v>
      </c>
      <c r="D166" s="7" t="s">
        <v>301</v>
      </c>
      <c r="E166" s="13">
        <v>1454834</v>
      </c>
      <c r="F166" s="47">
        <v>1439533</v>
      </c>
      <c r="G166" s="14">
        <f t="shared" si="4"/>
        <v>-15301</v>
      </c>
      <c r="H166" s="48">
        <f t="shared" si="5"/>
        <v>-1.0500000000000001E-2</v>
      </c>
      <c r="I166" s="45" t="s">
        <v>906</v>
      </c>
      <c r="J166" s="46" t="s">
        <v>906</v>
      </c>
    </row>
    <row r="167" spans="1:10" x14ac:dyDescent="0.25">
      <c r="A167" s="11" t="s">
        <v>299</v>
      </c>
      <c r="B167" s="7" t="s">
        <v>300</v>
      </c>
      <c r="C167" s="7" t="s">
        <v>57</v>
      </c>
      <c r="D167" s="7" t="s">
        <v>302</v>
      </c>
      <c r="E167" s="13">
        <v>2180113</v>
      </c>
      <c r="F167" s="47">
        <v>2183295</v>
      </c>
      <c r="G167" s="14">
        <f t="shared" si="4"/>
        <v>3182</v>
      </c>
      <c r="H167" s="48">
        <f t="shared" si="5"/>
        <v>1.5E-3</v>
      </c>
      <c r="I167" s="45" t="s">
        <v>906</v>
      </c>
      <c r="J167" s="46" t="s">
        <v>906</v>
      </c>
    </row>
    <row r="168" spans="1:10" x14ac:dyDescent="0.25">
      <c r="A168" s="11" t="s">
        <v>299</v>
      </c>
      <c r="B168" s="7" t="s">
        <v>300</v>
      </c>
      <c r="C168" s="7" t="s">
        <v>82</v>
      </c>
      <c r="D168" s="7" t="s">
        <v>303</v>
      </c>
      <c r="E168" s="13">
        <v>761066</v>
      </c>
      <c r="F168" s="47">
        <v>860042</v>
      </c>
      <c r="G168" s="14">
        <f t="shared" si="4"/>
        <v>98976</v>
      </c>
      <c r="H168" s="48">
        <f t="shared" si="5"/>
        <v>0.13</v>
      </c>
      <c r="I168" s="45" t="s">
        <v>906</v>
      </c>
      <c r="J168" s="46" t="s">
        <v>906</v>
      </c>
    </row>
    <row r="169" spans="1:10" x14ac:dyDescent="0.25">
      <c r="A169" s="11" t="s">
        <v>299</v>
      </c>
      <c r="B169" s="7" t="s">
        <v>300</v>
      </c>
      <c r="C169" s="7" t="s">
        <v>37</v>
      </c>
      <c r="D169" s="7" t="s">
        <v>304</v>
      </c>
      <c r="E169" s="13">
        <v>791602</v>
      </c>
      <c r="F169" s="47">
        <v>812704</v>
      </c>
      <c r="G169" s="14">
        <f t="shared" si="4"/>
        <v>21102</v>
      </c>
      <c r="H169" s="48">
        <f t="shared" si="5"/>
        <v>2.6700000000000002E-2</v>
      </c>
      <c r="I169" s="45" t="s">
        <v>906</v>
      </c>
      <c r="J169" s="46" t="s">
        <v>906</v>
      </c>
    </row>
    <row r="170" spans="1:10" x14ac:dyDescent="0.25">
      <c r="A170" s="11" t="s">
        <v>299</v>
      </c>
      <c r="B170" s="7" t="s">
        <v>300</v>
      </c>
      <c r="C170" s="7" t="s">
        <v>67</v>
      </c>
      <c r="D170" s="7" t="s">
        <v>305</v>
      </c>
      <c r="E170" s="13">
        <v>2194503</v>
      </c>
      <c r="F170" s="47">
        <v>1542419</v>
      </c>
      <c r="G170" s="14">
        <f t="shared" si="4"/>
        <v>-652084</v>
      </c>
      <c r="H170" s="48">
        <f t="shared" si="5"/>
        <v>-0.29709999999999998</v>
      </c>
      <c r="I170" s="45" t="s">
        <v>906</v>
      </c>
      <c r="J170" s="46" t="s">
        <v>906</v>
      </c>
    </row>
    <row r="171" spans="1:10" x14ac:dyDescent="0.25">
      <c r="A171" s="11" t="s">
        <v>299</v>
      </c>
      <c r="B171" s="7" t="s">
        <v>300</v>
      </c>
      <c r="C171" s="7" t="s">
        <v>251</v>
      </c>
      <c r="D171" s="7" t="s">
        <v>306</v>
      </c>
      <c r="E171" s="13">
        <v>3843982</v>
      </c>
      <c r="F171" s="47">
        <v>3799759</v>
      </c>
      <c r="G171" s="14">
        <f t="shared" si="4"/>
        <v>-44223</v>
      </c>
      <c r="H171" s="48">
        <f t="shared" si="5"/>
        <v>-1.15E-2</v>
      </c>
      <c r="I171" s="45" t="s">
        <v>906</v>
      </c>
      <c r="J171" s="46" t="s">
        <v>906</v>
      </c>
    </row>
    <row r="172" spans="1:10" x14ac:dyDescent="0.25">
      <c r="A172" s="11" t="s">
        <v>299</v>
      </c>
      <c r="B172" s="7" t="s">
        <v>300</v>
      </c>
      <c r="C172" s="7" t="s">
        <v>307</v>
      </c>
      <c r="D172" s="7" t="s">
        <v>308</v>
      </c>
      <c r="E172" s="13">
        <v>43668</v>
      </c>
      <c r="F172" s="47">
        <v>45870</v>
      </c>
      <c r="G172" s="14">
        <f t="shared" si="4"/>
        <v>2202</v>
      </c>
      <c r="H172" s="48">
        <f t="shared" si="5"/>
        <v>5.04E-2</v>
      </c>
      <c r="I172" s="45">
        <v>1</v>
      </c>
      <c r="J172" s="46">
        <v>1</v>
      </c>
    </row>
    <row r="173" spans="1:10" x14ac:dyDescent="0.25">
      <c r="A173" s="11" t="s">
        <v>299</v>
      </c>
      <c r="B173" s="7" t="s">
        <v>300</v>
      </c>
      <c r="C173" s="7" t="s">
        <v>88</v>
      </c>
      <c r="D173" s="7" t="s">
        <v>309</v>
      </c>
      <c r="E173" s="13">
        <v>1226040</v>
      </c>
      <c r="F173" s="47">
        <v>1179781</v>
      </c>
      <c r="G173" s="14">
        <f t="shared" si="4"/>
        <v>-46259</v>
      </c>
      <c r="H173" s="48">
        <f t="shared" si="5"/>
        <v>-3.7699999999999997E-2</v>
      </c>
      <c r="I173" s="45" t="s">
        <v>906</v>
      </c>
      <c r="J173" s="46" t="s">
        <v>906</v>
      </c>
    </row>
    <row r="174" spans="1:10" x14ac:dyDescent="0.25">
      <c r="A174" s="11" t="s">
        <v>310</v>
      </c>
      <c r="B174" s="7" t="s">
        <v>311</v>
      </c>
      <c r="C174" s="7" t="s">
        <v>312</v>
      </c>
      <c r="D174" s="7" t="s">
        <v>313</v>
      </c>
      <c r="E174" s="13">
        <v>725077</v>
      </c>
      <c r="F174" s="47">
        <v>788340</v>
      </c>
      <c r="G174" s="14">
        <f t="shared" si="4"/>
        <v>63263</v>
      </c>
      <c r="H174" s="48">
        <f t="shared" si="5"/>
        <v>8.7300000000000003E-2</v>
      </c>
      <c r="I174" s="45" t="s">
        <v>906</v>
      </c>
      <c r="J174" s="46" t="s">
        <v>906</v>
      </c>
    </row>
    <row r="175" spans="1:10" x14ac:dyDescent="0.25">
      <c r="A175" s="11" t="s">
        <v>310</v>
      </c>
      <c r="B175" s="7" t="s">
        <v>311</v>
      </c>
      <c r="C175" s="7" t="s">
        <v>314</v>
      </c>
      <c r="D175" s="7" t="s">
        <v>315</v>
      </c>
      <c r="E175" s="13">
        <v>329914</v>
      </c>
      <c r="F175" s="47">
        <v>594501</v>
      </c>
      <c r="G175" s="14">
        <f t="shared" si="4"/>
        <v>264587</v>
      </c>
      <c r="H175" s="48">
        <f t="shared" si="5"/>
        <v>0.80200000000000005</v>
      </c>
      <c r="I175" s="45" t="s">
        <v>906</v>
      </c>
      <c r="J175" s="46" t="s">
        <v>906</v>
      </c>
    </row>
    <row r="176" spans="1:10" x14ac:dyDescent="0.25">
      <c r="A176" s="11" t="s">
        <v>310</v>
      </c>
      <c r="B176" s="7" t="s">
        <v>311</v>
      </c>
      <c r="C176" s="7" t="s">
        <v>316</v>
      </c>
      <c r="D176" s="7" t="s">
        <v>317</v>
      </c>
      <c r="E176" s="13">
        <v>1162103</v>
      </c>
      <c r="F176" s="47">
        <v>1274060</v>
      </c>
      <c r="G176" s="14">
        <f t="shared" si="4"/>
        <v>111957</v>
      </c>
      <c r="H176" s="48">
        <f t="shared" si="5"/>
        <v>9.6299999999999997E-2</v>
      </c>
      <c r="I176" s="45" t="s">
        <v>906</v>
      </c>
      <c r="J176" s="46" t="s">
        <v>906</v>
      </c>
    </row>
    <row r="177" spans="1:10" x14ac:dyDescent="0.25">
      <c r="A177" s="11" t="s">
        <v>310</v>
      </c>
      <c r="B177" s="7" t="s">
        <v>311</v>
      </c>
      <c r="C177" s="7" t="s">
        <v>26</v>
      </c>
      <c r="D177" s="7" t="s">
        <v>318</v>
      </c>
      <c r="E177" s="13">
        <v>6564648</v>
      </c>
      <c r="F177" s="47">
        <v>6446560</v>
      </c>
      <c r="G177" s="14">
        <f t="shared" si="4"/>
        <v>-118088</v>
      </c>
      <c r="H177" s="48">
        <f t="shared" si="5"/>
        <v>-1.7999999999999999E-2</v>
      </c>
      <c r="I177" s="45" t="s">
        <v>906</v>
      </c>
      <c r="J177" s="46" t="s">
        <v>906</v>
      </c>
    </row>
    <row r="178" spans="1:10" x14ac:dyDescent="0.25">
      <c r="A178" s="11" t="s">
        <v>310</v>
      </c>
      <c r="B178" s="7" t="s">
        <v>311</v>
      </c>
      <c r="C178" s="7" t="s">
        <v>57</v>
      </c>
      <c r="D178" s="7" t="s">
        <v>319</v>
      </c>
      <c r="E178" s="13">
        <v>373025</v>
      </c>
      <c r="F178" s="47">
        <v>397404</v>
      </c>
      <c r="G178" s="14">
        <f t="shared" si="4"/>
        <v>24379</v>
      </c>
      <c r="H178" s="48">
        <f t="shared" si="5"/>
        <v>6.54E-2</v>
      </c>
      <c r="I178" s="45">
        <v>1</v>
      </c>
      <c r="J178" s="46" t="s">
        <v>906</v>
      </c>
    </row>
    <row r="179" spans="1:10" x14ac:dyDescent="0.25">
      <c r="A179" s="11" t="s">
        <v>310</v>
      </c>
      <c r="B179" s="7" t="s">
        <v>311</v>
      </c>
      <c r="C179" s="7" t="s">
        <v>63</v>
      </c>
      <c r="D179" s="7" t="s">
        <v>320</v>
      </c>
      <c r="E179" s="13">
        <v>1084521</v>
      </c>
      <c r="F179" s="47">
        <v>1079040</v>
      </c>
      <c r="G179" s="14">
        <f t="shared" si="4"/>
        <v>-5481</v>
      </c>
      <c r="H179" s="48">
        <f t="shared" si="5"/>
        <v>-5.1000000000000004E-3</v>
      </c>
      <c r="I179" s="45" t="s">
        <v>906</v>
      </c>
      <c r="J179" s="46" t="s">
        <v>906</v>
      </c>
    </row>
    <row r="180" spans="1:10" x14ac:dyDescent="0.25">
      <c r="A180" s="11" t="s">
        <v>310</v>
      </c>
      <c r="B180" s="7" t="s">
        <v>311</v>
      </c>
      <c r="C180" s="7" t="s">
        <v>99</v>
      </c>
      <c r="D180" s="7" t="s">
        <v>321</v>
      </c>
      <c r="E180" s="13">
        <v>27647</v>
      </c>
      <c r="F180" s="47">
        <v>27277</v>
      </c>
      <c r="G180" s="14">
        <f t="shared" si="4"/>
        <v>-370</v>
      </c>
      <c r="H180" s="48">
        <f t="shared" si="5"/>
        <v>-1.34E-2</v>
      </c>
      <c r="I180" s="45">
        <v>1</v>
      </c>
      <c r="J180" s="46">
        <v>1</v>
      </c>
    </row>
    <row r="181" spans="1:10" x14ac:dyDescent="0.25">
      <c r="A181" s="11" t="s">
        <v>310</v>
      </c>
      <c r="B181" s="7" t="s">
        <v>311</v>
      </c>
      <c r="C181" s="7" t="s">
        <v>322</v>
      </c>
      <c r="D181" s="7" t="s">
        <v>323</v>
      </c>
      <c r="E181" s="13">
        <v>1091504</v>
      </c>
      <c r="F181" s="47">
        <v>972281</v>
      </c>
      <c r="G181" s="14">
        <f t="shared" si="4"/>
        <v>-119223</v>
      </c>
      <c r="H181" s="48">
        <f t="shared" si="5"/>
        <v>-0.10920000000000001</v>
      </c>
      <c r="I181" s="45" t="s">
        <v>906</v>
      </c>
      <c r="J181" s="46" t="s">
        <v>906</v>
      </c>
    </row>
    <row r="182" spans="1:10" x14ac:dyDescent="0.25">
      <c r="A182" s="11" t="s">
        <v>310</v>
      </c>
      <c r="B182" s="7" t="s">
        <v>311</v>
      </c>
      <c r="C182" s="7" t="s">
        <v>324</v>
      </c>
      <c r="D182" s="7" t="s">
        <v>325</v>
      </c>
      <c r="E182" s="13">
        <v>3805732</v>
      </c>
      <c r="F182" s="47">
        <v>3955630</v>
      </c>
      <c r="G182" s="14">
        <f t="shared" si="4"/>
        <v>149898</v>
      </c>
      <c r="H182" s="48">
        <f t="shared" si="5"/>
        <v>3.9399999999999998E-2</v>
      </c>
      <c r="I182" s="45" t="s">
        <v>906</v>
      </c>
      <c r="J182" s="46" t="s">
        <v>906</v>
      </c>
    </row>
    <row r="183" spans="1:10" x14ac:dyDescent="0.25">
      <c r="A183" s="11" t="s">
        <v>310</v>
      </c>
      <c r="B183" s="7" t="s">
        <v>311</v>
      </c>
      <c r="C183" s="7" t="s">
        <v>326</v>
      </c>
      <c r="D183" s="7" t="s">
        <v>327</v>
      </c>
      <c r="E183" s="13">
        <v>3813556</v>
      </c>
      <c r="F183" s="47">
        <v>3712156</v>
      </c>
      <c r="G183" s="14">
        <f t="shared" si="4"/>
        <v>-101400</v>
      </c>
      <c r="H183" s="48">
        <f t="shared" si="5"/>
        <v>-2.6599999999999999E-2</v>
      </c>
      <c r="I183" s="45" t="s">
        <v>906</v>
      </c>
      <c r="J183" s="46" t="s">
        <v>906</v>
      </c>
    </row>
    <row r="184" spans="1:10" x14ac:dyDescent="0.25">
      <c r="A184" s="11" t="s">
        <v>310</v>
      </c>
      <c r="B184" s="7" t="s">
        <v>311</v>
      </c>
      <c r="C184" s="7" t="s">
        <v>263</v>
      </c>
      <c r="D184" s="7" t="s">
        <v>328</v>
      </c>
      <c r="E184" s="13">
        <v>611675</v>
      </c>
      <c r="F184" s="47">
        <v>582352</v>
      </c>
      <c r="G184" s="14">
        <f t="shared" si="4"/>
        <v>-29323</v>
      </c>
      <c r="H184" s="48">
        <f t="shared" si="5"/>
        <v>-4.7899999999999998E-2</v>
      </c>
      <c r="I184" s="45" t="s">
        <v>906</v>
      </c>
      <c r="J184" s="46" t="s">
        <v>906</v>
      </c>
    </row>
    <row r="185" spans="1:10" x14ac:dyDescent="0.25">
      <c r="A185" s="11" t="s">
        <v>310</v>
      </c>
      <c r="B185" s="7" t="s">
        <v>311</v>
      </c>
      <c r="C185" s="7" t="s">
        <v>53</v>
      </c>
      <c r="D185" s="7" t="s">
        <v>329</v>
      </c>
      <c r="E185" s="13">
        <v>520774</v>
      </c>
      <c r="F185" s="47">
        <v>560020</v>
      </c>
      <c r="G185" s="14">
        <f t="shared" si="4"/>
        <v>39246</v>
      </c>
      <c r="H185" s="48">
        <f t="shared" si="5"/>
        <v>7.5399999999999995E-2</v>
      </c>
      <c r="I185" s="45">
        <v>1</v>
      </c>
      <c r="J185" s="46" t="s">
        <v>906</v>
      </c>
    </row>
    <row r="186" spans="1:10" x14ac:dyDescent="0.25">
      <c r="A186" s="11" t="s">
        <v>330</v>
      </c>
      <c r="B186" s="7" t="s">
        <v>331</v>
      </c>
      <c r="C186" s="7" t="s">
        <v>332</v>
      </c>
      <c r="D186" s="7" t="s">
        <v>333</v>
      </c>
      <c r="E186" s="13">
        <v>19963</v>
      </c>
      <c r="F186" s="47">
        <v>21588</v>
      </c>
      <c r="G186" s="14">
        <f t="shared" si="4"/>
        <v>1625</v>
      </c>
      <c r="H186" s="48">
        <f t="shared" si="5"/>
        <v>8.14E-2</v>
      </c>
      <c r="I186" s="45">
        <v>1</v>
      </c>
      <c r="J186" s="46">
        <v>1</v>
      </c>
    </row>
    <row r="187" spans="1:10" x14ac:dyDescent="0.25">
      <c r="A187" s="11" t="s">
        <v>330</v>
      </c>
      <c r="B187" s="7" t="s">
        <v>331</v>
      </c>
      <c r="C187" s="7" t="s">
        <v>334</v>
      </c>
      <c r="D187" s="7" t="s">
        <v>335</v>
      </c>
      <c r="E187" s="13">
        <v>23109</v>
      </c>
      <c r="F187" s="47">
        <v>21740</v>
      </c>
      <c r="G187" s="14">
        <f t="shared" si="4"/>
        <v>-1369</v>
      </c>
      <c r="H187" s="48">
        <f t="shared" si="5"/>
        <v>-5.9200000000000003E-2</v>
      </c>
      <c r="I187" s="45">
        <v>1</v>
      </c>
      <c r="J187" s="46">
        <v>1</v>
      </c>
    </row>
    <row r="188" spans="1:10" x14ac:dyDescent="0.25">
      <c r="A188" s="11" t="s">
        <v>330</v>
      </c>
      <c r="B188" s="7" t="s">
        <v>331</v>
      </c>
      <c r="C188" s="7" t="s">
        <v>324</v>
      </c>
      <c r="D188" s="7" t="s">
        <v>336</v>
      </c>
      <c r="E188" s="13">
        <v>128497</v>
      </c>
      <c r="F188" s="47">
        <v>108162</v>
      </c>
      <c r="G188" s="14">
        <f t="shared" si="4"/>
        <v>-20335</v>
      </c>
      <c r="H188" s="48">
        <f t="shared" si="5"/>
        <v>-0.1583</v>
      </c>
      <c r="I188" s="45">
        <v>1</v>
      </c>
      <c r="J188" s="46" t="s">
        <v>906</v>
      </c>
    </row>
    <row r="189" spans="1:10" x14ac:dyDescent="0.25">
      <c r="A189" s="11" t="s">
        <v>337</v>
      </c>
      <c r="B189" s="7" t="s">
        <v>338</v>
      </c>
      <c r="C189" s="7" t="s">
        <v>26</v>
      </c>
      <c r="D189" s="7" t="s">
        <v>339</v>
      </c>
      <c r="E189" s="13">
        <v>3140082</v>
      </c>
      <c r="F189" s="47">
        <v>3192559</v>
      </c>
      <c r="G189" s="14">
        <f t="shared" si="4"/>
        <v>52477</v>
      </c>
      <c r="H189" s="48">
        <f t="shared" si="5"/>
        <v>1.67E-2</v>
      </c>
      <c r="I189" s="45" t="s">
        <v>906</v>
      </c>
      <c r="J189" s="46" t="s">
        <v>906</v>
      </c>
    </row>
    <row r="190" spans="1:10" x14ac:dyDescent="0.25">
      <c r="A190" s="11" t="s">
        <v>337</v>
      </c>
      <c r="B190" s="7" t="s">
        <v>338</v>
      </c>
      <c r="C190" s="7" t="s">
        <v>79</v>
      </c>
      <c r="D190" s="7" t="s">
        <v>340</v>
      </c>
      <c r="E190" s="13">
        <v>1024913</v>
      </c>
      <c r="F190" s="47">
        <v>1020092</v>
      </c>
      <c r="G190" s="14">
        <f t="shared" si="4"/>
        <v>-4821</v>
      </c>
      <c r="H190" s="48">
        <f t="shared" si="5"/>
        <v>-4.7000000000000002E-3</v>
      </c>
      <c r="I190" s="45" t="s">
        <v>906</v>
      </c>
      <c r="J190" s="46" t="s">
        <v>906</v>
      </c>
    </row>
    <row r="191" spans="1:10" x14ac:dyDescent="0.25">
      <c r="A191" s="11" t="s">
        <v>341</v>
      </c>
      <c r="B191" s="7" t="s">
        <v>342</v>
      </c>
      <c r="C191" s="7" t="s">
        <v>343</v>
      </c>
      <c r="D191" s="7" t="s">
        <v>344</v>
      </c>
      <c r="E191" s="13">
        <v>2177695</v>
      </c>
      <c r="F191" s="47">
        <v>2304518</v>
      </c>
      <c r="G191" s="14">
        <f t="shared" si="4"/>
        <v>126823</v>
      </c>
      <c r="H191" s="48">
        <f t="shared" si="5"/>
        <v>5.8200000000000002E-2</v>
      </c>
      <c r="I191" s="45" t="s">
        <v>906</v>
      </c>
      <c r="J191" s="46" t="s">
        <v>906</v>
      </c>
    </row>
    <row r="192" spans="1:10" x14ac:dyDescent="0.25">
      <c r="A192" s="11" t="s">
        <v>345</v>
      </c>
      <c r="B192" s="7" t="s">
        <v>346</v>
      </c>
      <c r="C192" s="7" t="s">
        <v>26</v>
      </c>
      <c r="D192" s="7" t="s">
        <v>347</v>
      </c>
      <c r="E192" s="13">
        <v>515722</v>
      </c>
      <c r="F192" s="47">
        <v>598335</v>
      </c>
      <c r="G192" s="14">
        <f t="shared" si="4"/>
        <v>82613</v>
      </c>
      <c r="H192" s="48">
        <f t="shared" si="5"/>
        <v>0.16020000000000001</v>
      </c>
      <c r="I192" s="45" t="s">
        <v>906</v>
      </c>
      <c r="J192" s="46" t="s">
        <v>906</v>
      </c>
    </row>
    <row r="193" spans="1:10" x14ac:dyDescent="0.25">
      <c r="A193" s="11" t="s">
        <v>345</v>
      </c>
      <c r="B193" s="7" t="s">
        <v>346</v>
      </c>
      <c r="C193" s="7" t="s">
        <v>16</v>
      </c>
      <c r="D193" s="7" t="s">
        <v>348</v>
      </c>
      <c r="E193" s="13">
        <v>559244</v>
      </c>
      <c r="F193" s="47">
        <v>646856</v>
      </c>
      <c r="G193" s="14">
        <f t="shared" si="4"/>
        <v>87612</v>
      </c>
      <c r="H193" s="48">
        <f t="shared" si="5"/>
        <v>0.15670000000000001</v>
      </c>
      <c r="I193" s="45" t="s">
        <v>906</v>
      </c>
      <c r="J193" s="46" t="s">
        <v>906</v>
      </c>
    </row>
    <row r="194" spans="1:10" x14ac:dyDescent="0.25">
      <c r="A194" s="11" t="s">
        <v>349</v>
      </c>
      <c r="B194" s="7" t="s">
        <v>350</v>
      </c>
      <c r="C194" s="7" t="s">
        <v>153</v>
      </c>
      <c r="D194" s="7" t="s">
        <v>351</v>
      </c>
      <c r="E194" s="13">
        <v>570284</v>
      </c>
      <c r="F194" s="47">
        <v>677154</v>
      </c>
      <c r="G194" s="14">
        <f t="shared" si="4"/>
        <v>106870</v>
      </c>
      <c r="H194" s="48">
        <f t="shared" si="5"/>
        <v>0.18740000000000001</v>
      </c>
      <c r="I194" s="45" t="s">
        <v>906</v>
      </c>
      <c r="J194" s="46" t="s">
        <v>906</v>
      </c>
    </row>
    <row r="195" spans="1:10" x14ac:dyDescent="0.25">
      <c r="A195" s="11" t="s">
        <v>349</v>
      </c>
      <c r="B195" s="7" t="s">
        <v>350</v>
      </c>
      <c r="C195" s="7" t="s">
        <v>352</v>
      </c>
      <c r="D195" s="7" t="s">
        <v>353</v>
      </c>
      <c r="E195" s="13">
        <v>666534</v>
      </c>
      <c r="F195" s="47">
        <v>673212</v>
      </c>
      <c r="G195" s="14">
        <f t="shared" si="4"/>
        <v>6678</v>
      </c>
      <c r="H195" s="48">
        <f t="shared" si="5"/>
        <v>0.01</v>
      </c>
      <c r="I195" s="45" t="s">
        <v>906</v>
      </c>
      <c r="J195" s="46" t="s">
        <v>906</v>
      </c>
    </row>
    <row r="196" spans="1:10" x14ac:dyDescent="0.25">
      <c r="A196" s="11" t="s">
        <v>349</v>
      </c>
      <c r="B196" s="7" t="s">
        <v>350</v>
      </c>
      <c r="C196" s="7" t="s">
        <v>95</v>
      </c>
      <c r="D196" s="7" t="s">
        <v>354</v>
      </c>
      <c r="E196" s="13">
        <v>4873202</v>
      </c>
      <c r="F196" s="47">
        <v>5020449</v>
      </c>
      <c r="G196" s="14">
        <f t="shared" si="4"/>
        <v>147247</v>
      </c>
      <c r="H196" s="48">
        <f t="shared" si="5"/>
        <v>3.0200000000000001E-2</v>
      </c>
      <c r="I196" s="45" t="s">
        <v>906</v>
      </c>
      <c r="J196" s="46" t="s">
        <v>906</v>
      </c>
    </row>
    <row r="197" spans="1:10" x14ac:dyDescent="0.25">
      <c r="A197" s="11" t="s">
        <v>349</v>
      </c>
      <c r="B197" s="7" t="s">
        <v>350</v>
      </c>
      <c r="C197" s="7" t="s">
        <v>355</v>
      </c>
      <c r="D197" s="7" t="s">
        <v>356</v>
      </c>
      <c r="E197" s="13">
        <v>993486</v>
      </c>
      <c r="F197" s="47">
        <v>988085</v>
      </c>
      <c r="G197" s="14">
        <f t="shared" si="4"/>
        <v>-5401</v>
      </c>
      <c r="H197" s="48">
        <f t="shared" si="5"/>
        <v>-5.4000000000000003E-3</v>
      </c>
      <c r="I197" s="45" t="s">
        <v>906</v>
      </c>
      <c r="J197" s="46" t="s">
        <v>906</v>
      </c>
    </row>
    <row r="198" spans="1:10" x14ac:dyDescent="0.25">
      <c r="A198" s="11" t="s">
        <v>349</v>
      </c>
      <c r="B198" s="7" t="s">
        <v>350</v>
      </c>
      <c r="C198" s="7" t="s">
        <v>143</v>
      </c>
      <c r="D198" s="7" t="s">
        <v>357</v>
      </c>
      <c r="E198" s="13">
        <v>1691640</v>
      </c>
      <c r="F198" s="47">
        <v>1680919</v>
      </c>
      <c r="G198" s="14">
        <f t="shared" si="4"/>
        <v>-10721</v>
      </c>
      <c r="H198" s="48">
        <f t="shared" si="5"/>
        <v>-6.3E-3</v>
      </c>
      <c r="I198" s="45" t="s">
        <v>906</v>
      </c>
      <c r="J198" s="46" t="s">
        <v>906</v>
      </c>
    </row>
    <row r="199" spans="1:10" x14ac:dyDescent="0.25">
      <c r="A199" s="11" t="s">
        <v>358</v>
      </c>
      <c r="B199" s="7" t="s">
        <v>359</v>
      </c>
      <c r="C199" s="7" t="s">
        <v>26</v>
      </c>
      <c r="D199" s="7" t="s">
        <v>360</v>
      </c>
      <c r="E199" s="13">
        <v>649449</v>
      </c>
      <c r="F199" s="47">
        <v>681563</v>
      </c>
      <c r="G199" s="14">
        <f t="shared" si="4"/>
        <v>32114</v>
      </c>
      <c r="H199" s="48">
        <f t="shared" si="5"/>
        <v>4.9399999999999999E-2</v>
      </c>
      <c r="I199" s="45" t="s">
        <v>906</v>
      </c>
      <c r="J199" s="46" t="s">
        <v>906</v>
      </c>
    </row>
    <row r="200" spans="1:10" x14ac:dyDescent="0.25">
      <c r="A200" s="11" t="s">
        <v>358</v>
      </c>
      <c r="B200" s="7" t="s">
        <v>359</v>
      </c>
      <c r="C200" s="7" t="s">
        <v>82</v>
      </c>
      <c r="D200" s="7" t="s">
        <v>361</v>
      </c>
      <c r="E200" s="13">
        <v>1392371</v>
      </c>
      <c r="F200" s="47">
        <v>1362839</v>
      </c>
      <c r="G200" s="14">
        <f t="shared" si="4"/>
        <v>-29532</v>
      </c>
      <c r="H200" s="48">
        <f t="shared" si="5"/>
        <v>-2.12E-2</v>
      </c>
      <c r="I200" s="45" t="s">
        <v>906</v>
      </c>
      <c r="J200" s="46" t="s">
        <v>906</v>
      </c>
    </row>
    <row r="201" spans="1:10" x14ac:dyDescent="0.25">
      <c r="A201" s="11" t="s">
        <v>358</v>
      </c>
      <c r="B201" s="7" t="s">
        <v>359</v>
      </c>
      <c r="C201" s="7" t="s">
        <v>170</v>
      </c>
      <c r="D201" s="7" t="s">
        <v>362</v>
      </c>
      <c r="E201" s="13">
        <v>3104751</v>
      </c>
      <c r="F201" s="47">
        <v>3080941</v>
      </c>
      <c r="G201" s="14">
        <f t="shared" si="4"/>
        <v>-23810</v>
      </c>
      <c r="H201" s="48">
        <f t="shared" si="5"/>
        <v>-7.7000000000000002E-3</v>
      </c>
      <c r="I201" s="45" t="s">
        <v>906</v>
      </c>
      <c r="J201" s="46" t="s">
        <v>906</v>
      </c>
    </row>
    <row r="202" spans="1:10" x14ac:dyDescent="0.25">
      <c r="A202" s="11" t="s">
        <v>358</v>
      </c>
      <c r="B202" s="7" t="s">
        <v>359</v>
      </c>
      <c r="C202" s="7" t="s">
        <v>86</v>
      </c>
      <c r="D202" s="7" t="s">
        <v>363</v>
      </c>
      <c r="E202" s="13">
        <v>16902</v>
      </c>
      <c r="F202" s="47">
        <v>16263</v>
      </c>
      <c r="G202" s="14">
        <f t="shared" ref="G202:G265" si="6">SUM(F202-E202)</f>
        <v>-639</v>
      </c>
      <c r="H202" s="48">
        <f t="shared" ref="H202:H265" si="7">ROUND(G202/E202,4)</f>
        <v>-3.78E-2</v>
      </c>
      <c r="I202" s="45">
        <v>1</v>
      </c>
      <c r="J202" s="46">
        <v>1</v>
      </c>
    </row>
    <row r="203" spans="1:10" x14ac:dyDescent="0.25">
      <c r="A203" s="11" t="s">
        <v>358</v>
      </c>
      <c r="B203" s="7" t="s">
        <v>359</v>
      </c>
      <c r="C203" s="7" t="s">
        <v>332</v>
      </c>
      <c r="D203" s="7" t="s">
        <v>364</v>
      </c>
      <c r="E203" s="13">
        <v>234503</v>
      </c>
      <c r="F203" s="47">
        <v>292258</v>
      </c>
      <c r="G203" s="14">
        <f t="shared" si="6"/>
        <v>57755</v>
      </c>
      <c r="H203" s="48">
        <f t="shared" si="7"/>
        <v>0.24629999999999999</v>
      </c>
      <c r="I203" s="45" t="s">
        <v>906</v>
      </c>
      <c r="J203" s="46" t="s">
        <v>906</v>
      </c>
    </row>
    <row r="204" spans="1:10" x14ac:dyDescent="0.25">
      <c r="A204" s="11" t="s">
        <v>365</v>
      </c>
      <c r="B204" s="7" t="s">
        <v>366</v>
      </c>
      <c r="C204" s="7" t="s">
        <v>26</v>
      </c>
      <c r="D204" s="7" t="s">
        <v>367</v>
      </c>
      <c r="E204" s="13">
        <v>1515385</v>
      </c>
      <c r="F204" s="47">
        <v>1777077</v>
      </c>
      <c r="G204" s="14">
        <f t="shared" si="6"/>
        <v>261692</v>
      </c>
      <c r="H204" s="48">
        <f t="shared" si="7"/>
        <v>0.17269999999999999</v>
      </c>
      <c r="I204" s="45" t="s">
        <v>906</v>
      </c>
      <c r="J204" s="46" t="s">
        <v>906</v>
      </c>
    </row>
    <row r="205" spans="1:10" x14ac:dyDescent="0.25">
      <c r="A205" s="11" t="s">
        <v>365</v>
      </c>
      <c r="B205" s="7" t="s">
        <v>366</v>
      </c>
      <c r="C205" s="7" t="s">
        <v>368</v>
      </c>
      <c r="D205" s="7" t="s">
        <v>369</v>
      </c>
      <c r="E205" s="13">
        <v>498054</v>
      </c>
      <c r="F205" s="47">
        <v>481346</v>
      </c>
      <c r="G205" s="14">
        <f t="shared" si="6"/>
        <v>-16708</v>
      </c>
      <c r="H205" s="48">
        <f t="shared" si="7"/>
        <v>-3.3500000000000002E-2</v>
      </c>
      <c r="I205" s="45" t="s">
        <v>906</v>
      </c>
      <c r="J205" s="46" t="s">
        <v>906</v>
      </c>
    </row>
    <row r="206" spans="1:10" x14ac:dyDescent="0.25">
      <c r="A206" s="11" t="s">
        <v>365</v>
      </c>
      <c r="B206" s="7" t="s">
        <v>366</v>
      </c>
      <c r="C206" s="7" t="s">
        <v>251</v>
      </c>
      <c r="D206" s="7" t="s">
        <v>370</v>
      </c>
      <c r="E206" s="13">
        <v>11311920</v>
      </c>
      <c r="F206" s="47">
        <v>11255169</v>
      </c>
      <c r="G206" s="14">
        <f t="shared" si="6"/>
        <v>-56751</v>
      </c>
      <c r="H206" s="48">
        <f t="shared" si="7"/>
        <v>-5.0000000000000001E-3</v>
      </c>
      <c r="I206" s="45" t="s">
        <v>906</v>
      </c>
      <c r="J206" s="46" t="s">
        <v>906</v>
      </c>
    </row>
    <row r="207" spans="1:10" x14ac:dyDescent="0.25">
      <c r="A207" s="11" t="s">
        <v>365</v>
      </c>
      <c r="B207" s="7" t="s">
        <v>366</v>
      </c>
      <c r="C207" s="7" t="s">
        <v>20</v>
      </c>
      <c r="D207" s="7" t="s">
        <v>371</v>
      </c>
      <c r="E207" s="13">
        <v>152633</v>
      </c>
      <c r="F207" s="47">
        <v>182441</v>
      </c>
      <c r="G207" s="14">
        <f t="shared" si="6"/>
        <v>29808</v>
      </c>
      <c r="H207" s="48">
        <f t="shared" si="7"/>
        <v>0.1953</v>
      </c>
      <c r="I207" s="45" t="s">
        <v>906</v>
      </c>
      <c r="J207" s="46" t="s">
        <v>906</v>
      </c>
    </row>
    <row r="208" spans="1:10" x14ac:dyDescent="0.25">
      <c r="A208" s="11" t="s">
        <v>365</v>
      </c>
      <c r="B208" s="7" t="s">
        <v>366</v>
      </c>
      <c r="C208" s="7" t="s">
        <v>170</v>
      </c>
      <c r="D208" s="7" t="s">
        <v>372</v>
      </c>
      <c r="E208" s="13">
        <v>583325</v>
      </c>
      <c r="F208" s="47">
        <v>588358</v>
      </c>
      <c r="G208" s="14">
        <f t="shared" si="6"/>
        <v>5033</v>
      </c>
      <c r="H208" s="48">
        <f t="shared" si="7"/>
        <v>8.6E-3</v>
      </c>
      <c r="I208" s="45" t="s">
        <v>906</v>
      </c>
      <c r="J208" s="46" t="s">
        <v>906</v>
      </c>
    </row>
    <row r="209" spans="1:10" x14ac:dyDescent="0.25">
      <c r="A209" s="11" t="s">
        <v>365</v>
      </c>
      <c r="B209" s="7" t="s">
        <v>366</v>
      </c>
      <c r="C209" s="7" t="s">
        <v>332</v>
      </c>
      <c r="D209" s="7" t="s">
        <v>373</v>
      </c>
      <c r="E209" s="13">
        <v>1066599</v>
      </c>
      <c r="F209" s="47">
        <v>1057350</v>
      </c>
      <c r="G209" s="14">
        <f t="shared" si="6"/>
        <v>-9249</v>
      </c>
      <c r="H209" s="48">
        <f t="shared" si="7"/>
        <v>-8.6999999999999994E-3</v>
      </c>
      <c r="I209" s="45" t="s">
        <v>906</v>
      </c>
      <c r="J209" s="46" t="s">
        <v>906</v>
      </c>
    </row>
    <row r="210" spans="1:10" x14ac:dyDescent="0.25">
      <c r="A210" s="11" t="s">
        <v>374</v>
      </c>
      <c r="B210" s="7" t="s">
        <v>375</v>
      </c>
      <c r="C210" s="7" t="s">
        <v>176</v>
      </c>
      <c r="D210" s="7" t="s">
        <v>376</v>
      </c>
      <c r="E210" s="13">
        <v>459491</v>
      </c>
      <c r="F210" s="47">
        <v>518794</v>
      </c>
      <c r="G210" s="14">
        <f t="shared" si="6"/>
        <v>59303</v>
      </c>
      <c r="H210" s="48">
        <f t="shared" si="7"/>
        <v>0.12909999999999999</v>
      </c>
      <c r="I210" s="45" t="s">
        <v>906</v>
      </c>
      <c r="J210" s="46" t="s">
        <v>906</v>
      </c>
    </row>
    <row r="211" spans="1:10" x14ac:dyDescent="0.25">
      <c r="A211" s="11" t="s">
        <v>374</v>
      </c>
      <c r="B211" s="7" t="s">
        <v>375</v>
      </c>
      <c r="C211" s="7" t="s">
        <v>26</v>
      </c>
      <c r="D211" s="7" t="s">
        <v>377</v>
      </c>
      <c r="E211" s="13">
        <v>1151788</v>
      </c>
      <c r="F211" s="47">
        <v>1153811</v>
      </c>
      <c r="G211" s="14">
        <f t="shared" si="6"/>
        <v>2023</v>
      </c>
      <c r="H211" s="48">
        <f t="shared" si="7"/>
        <v>1.8E-3</v>
      </c>
      <c r="I211" s="45" t="s">
        <v>906</v>
      </c>
      <c r="J211" s="46" t="s">
        <v>906</v>
      </c>
    </row>
    <row r="212" spans="1:10" x14ac:dyDescent="0.25">
      <c r="A212" s="11" t="s">
        <v>374</v>
      </c>
      <c r="B212" s="7" t="s">
        <v>375</v>
      </c>
      <c r="C212" s="7" t="s">
        <v>368</v>
      </c>
      <c r="D212" s="7" t="s">
        <v>378</v>
      </c>
      <c r="E212" s="13">
        <v>1828481</v>
      </c>
      <c r="F212" s="47">
        <v>1828344</v>
      </c>
      <c r="G212" s="14">
        <f t="shared" si="6"/>
        <v>-137</v>
      </c>
      <c r="H212" s="48">
        <f t="shared" si="7"/>
        <v>-1E-4</v>
      </c>
      <c r="I212" s="45" t="s">
        <v>906</v>
      </c>
      <c r="J212" s="46" t="s">
        <v>906</v>
      </c>
    </row>
    <row r="213" spans="1:10" x14ac:dyDescent="0.25">
      <c r="A213" s="11" t="s">
        <v>374</v>
      </c>
      <c r="B213" s="7" t="s">
        <v>375</v>
      </c>
      <c r="C213" s="7" t="s">
        <v>379</v>
      </c>
      <c r="D213" s="7" t="s">
        <v>380</v>
      </c>
      <c r="E213" s="13">
        <v>1680440</v>
      </c>
      <c r="F213" s="47">
        <v>1705125</v>
      </c>
      <c r="G213" s="14">
        <f t="shared" si="6"/>
        <v>24685</v>
      </c>
      <c r="H213" s="48">
        <f t="shared" si="7"/>
        <v>1.47E-2</v>
      </c>
      <c r="I213" s="45" t="s">
        <v>906</v>
      </c>
      <c r="J213" s="46" t="s">
        <v>906</v>
      </c>
    </row>
    <row r="214" spans="1:10" x14ac:dyDescent="0.25">
      <c r="A214" s="11" t="s">
        <v>381</v>
      </c>
      <c r="B214" s="7" t="s">
        <v>382</v>
      </c>
      <c r="C214" s="7" t="s">
        <v>383</v>
      </c>
      <c r="D214" s="7" t="s">
        <v>384</v>
      </c>
      <c r="E214" s="13">
        <v>327486</v>
      </c>
      <c r="F214" s="47">
        <v>336323</v>
      </c>
      <c r="G214" s="14">
        <f t="shared" si="6"/>
        <v>8837</v>
      </c>
      <c r="H214" s="48">
        <f t="shared" si="7"/>
        <v>2.7E-2</v>
      </c>
      <c r="I214" s="45" t="s">
        <v>906</v>
      </c>
      <c r="J214" s="46" t="s">
        <v>906</v>
      </c>
    </row>
    <row r="215" spans="1:10" x14ac:dyDescent="0.25">
      <c r="A215" s="11" t="s">
        <v>381</v>
      </c>
      <c r="B215" s="7" t="s">
        <v>382</v>
      </c>
      <c r="C215" s="7" t="s">
        <v>153</v>
      </c>
      <c r="D215" s="7" t="s">
        <v>385</v>
      </c>
      <c r="E215" s="13">
        <v>307739</v>
      </c>
      <c r="F215" s="47">
        <v>304840</v>
      </c>
      <c r="G215" s="14">
        <f t="shared" si="6"/>
        <v>-2899</v>
      </c>
      <c r="H215" s="48">
        <f t="shared" si="7"/>
        <v>-9.4000000000000004E-3</v>
      </c>
      <c r="I215" s="45" t="s">
        <v>906</v>
      </c>
      <c r="J215" s="46" t="s">
        <v>906</v>
      </c>
    </row>
    <row r="216" spans="1:10" x14ac:dyDescent="0.25">
      <c r="A216" s="11" t="s">
        <v>381</v>
      </c>
      <c r="B216" s="7" t="s">
        <v>382</v>
      </c>
      <c r="C216" s="7" t="s">
        <v>57</v>
      </c>
      <c r="D216" s="7" t="s">
        <v>386</v>
      </c>
      <c r="E216" s="13">
        <v>112434</v>
      </c>
      <c r="F216" s="47">
        <v>88884</v>
      </c>
      <c r="G216" s="14">
        <f t="shared" si="6"/>
        <v>-23550</v>
      </c>
      <c r="H216" s="48">
        <f t="shared" si="7"/>
        <v>-0.20949999999999999</v>
      </c>
      <c r="I216" s="45">
        <v>1</v>
      </c>
      <c r="J216" s="46" t="s">
        <v>906</v>
      </c>
    </row>
    <row r="217" spans="1:10" x14ac:dyDescent="0.25">
      <c r="A217" s="11" t="s">
        <v>381</v>
      </c>
      <c r="B217" s="7" t="s">
        <v>382</v>
      </c>
      <c r="C217" s="7" t="s">
        <v>95</v>
      </c>
      <c r="D217" s="7" t="s">
        <v>387</v>
      </c>
      <c r="E217" s="13">
        <v>2914231</v>
      </c>
      <c r="F217" s="47">
        <v>2919988</v>
      </c>
      <c r="G217" s="14">
        <f t="shared" si="6"/>
        <v>5757</v>
      </c>
      <c r="H217" s="48">
        <f t="shared" si="7"/>
        <v>2E-3</v>
      </c>
      <c r="I217" s="45" t="s">
        <v>906</v>
      </c>
      <c r="J217" s="46" t="s">
        <v>906</v>
      </c>
    </row>
    <row r="218" spans="1:10" x14ac:dyDescent="0.25">
      <c r="A218" s="11" t="s">
        <v>381</v>
      </c>
      <c r="B218" s="7" t="s">
        <v>382</v>
      </c>
      <c r="C218" s="7" t="s">
        <v>193</v>
      </c>
      <c r="D218" s="7" t="s">
        <v>388</v>
      </c>
      <c r="E218" s="13">
        <v>505711</v>
      </c>
      <c r="F218" s="47">
        <v>503455</v>
      </c>
      <c r="G218" s="14">
        <f t="shared" si="6"/>
        <v>-2256</v>
      </c>
      <c r="H218" s="48">
        <f t="shared" si="7"/>
        <v>-4.4999999999999997E-3</v>
      </c>
      <c r="I218" s="45" t="s">
        <v>906</v>
      </c>
      <c r="J218" s="46" t="s">
        <v>906</v>
      </c>
    </row>
    <row r="219" spans="1:10" x14ac:dyDescent="0.25">
      <c r="A219" s="11" t="s">
        <v>381</v>
      </c>
      <c r="B219" s="7" t="s">
        <v>382</v>
      </c>
      <c r="C219" s="7" t="s">
        <v>170</v>
      </c>
      <c r="D219" s="7" t="s">
        <v>389</v>
      </c>
      <c r="E219" s="13">
        <v>645589</v>
      </c>
      <c r="F219" s="47">
        <v>539187</v>
      </c>
      <c r="G219" s="14">
        <f t="shared" si="6"/>
        <v>-106402</v>
      </c>
      <c r="H219" s="48">
        <f t="shared" si="7"/>
        <v>-0.1648</v>
      </c>
      <c r="I219" s="45" t="s">
        <v>906</v>
      </c>
      <c r="J219" s="46" t="s">
        <v>906</v>
      </c>
    </row>
    <row r="220" spans="1:10" x14ac:dyDescent="0.25">
      <c r="A220" s="11" t="s">
        <v>381</v>
      </c>
      <c r="B220" s="7" t="s">
        <v>382</v>
      </c>
      <c r="C220" s="7" t="s">
        <v>355</v>
      </c>
      <c r="D220" s="7" t="s">
        <v>390</v>
      </c>
      <c r="E220" s="13">
        <v>709344</v>
      </c>
      <c r="F220" s="47">
        <v>714708</v>
      </c>
      <c r="G220" s="14">
        <f t="shared" si="6"/>
        <v>5364</v>
      </c>
      <c r="H220" s="48">
        <f t="shared" si="7"/>
        <v>7.6E-3</v>
      </c>
      <c r="I220" s="45" t="s">
        <v>906</v>
      </c>
      <c r="J220" s="46" t="s">
        <v>906</v>
      </c>
    </row>
    <row r="221" spans="1:10" x14ac:dyDescent="0.25">
      <c r="A221" s="11" t="s">
        <v>391</v>
      </c>
      <c r="B221" s="7" t="s">
        <v>392</v>
      </c>
      <c r="C221" s="7" t="s">
        <v>393</v>
      </c>
      <c r="D221" s="7" t="s">
        <v>394</v>
      </c>
      <c r="E221" s="13">
        <v>210856</v>
      </c>
      <c r="F221" s="47">
        <v>94885</v>
      </c>
      <c r="G221" s="14">
        <f t="shared" si="6"/>
        <v>-115971</v>
      </c>
      <c r="H221" s="48">
        <f t="shared" si="7"/>
        <v>-0.55000000000000004</v>
      </c>
      <c r="I221" s="45">
        <v>1</v>
      </c>
      <c r="J221" s="46">
        <v>1</v>
      </c>
    </row>
    <row r="222" spans="1:10" x14ac:dyDescent="0.25">
      <c r="A222" s="11" t="s">
        <v>391</v>
      </c>
      <c r="B222" s="7" t="s">
        <v>392</v>
      </c>
      <c r="C222" s="7" t="s">
        <v>395</v>
      </c>
      <c r="D222" s="7" t="s">
        <v>396</v>
      </c>
      <c r="E222" s="13">
        <v>11284</v>
      </c>
      <c r="F222" s="47">
        <v>12232</v>
      </c>
      <c r="G222" s="14">
        <f t="shared" si="6"/>
        <v>948</v>
      </c>
      <c r="H222" s="48">
        <f t="shared" si="7"/>
        <v>8.4000000000000005E-2</v>
      </c>
      <c r="I222" s="45">
        <v>1</v>
      </c>
      <c r="J222" s="46">
        <v>1</v>
      </c>
    </row>
    <row r="223" spans="1:10" x14ac:dyDescent="0.25">
      <c r="A223" s="11" t="s">
        <v>391</v>
      </c>
      <c r="B223" s="7" t="s">
        <v>392</v>
      </c>
      <c r="C223" s="7" t="s">
        <v>397</v>
      </c>
      <c r="D223" s="7" t="s">
        <v>398</v>
      </c>
      <c r="E223" s="13">
        <v>4140100</v>
      </c>
      <c r="F223" s="47">
        <v>4156055</v>
      </c>
      <c r="G223" s="14">
        <f t="shared" si="6"/>
        <v>15955</v>
      </c>
      <c r="H223" s="48">
        <f t="shared" si="7"/>
        <v>3.8999999999999998E-3</v>
      </c>
      <c r="I223" s="45" t="s">
        <v>906</v>
      </c>
      <c r="J223" s="46" t="s">
        <v>906</v>
      </c>
    </row>
    <row r="224" spans="1:10" x14ac:dyDescent="0.25">
      <c r="A224" s="11" t="s">
        <v>391</v>
      </c>
      <c r="B224" s="7" t="s">
        <v>392</v>
      </c>
      <c r="C224" s="7" t="s">
        <v>399</v>
      </c>
      <c r="D224" s="7" t="s">
        <v>400</v>
      </c>
      <c r="E224" s="13">
        <v>12311003</v>
      </c>
      <c r="F224" s="47">
        <v>12048649</v>
      </c>
      <c r="G224" s="14">
        <f t="shared" si="6"/>
        <v>-262354</v>
      </c>
      <c r="H224" s="48">
        <f t="shared" si="7"/>
        <v>-2.1299999999999999E-2</v>
      </c>
      <c r="I224" s="45" t="s">
        <v>906</v>
      </c>
      <c r="J224" s="46" t="s">
        <v>906</v>
      </c>
    </row>
    <row r="225" spans="1:10" x14ac:dyDescent="0.25">
      <c r="A225" s="11" t="s">
        <v>391</v>
      </c>
      <c r="B225" s="7" t="s">
        <v>392</v>
      </c>
      <c r="C225" s="7" t="s">
        <v>401</v>
      </c>
      <c r="D225" s="7" t="s">
        <v>402</v>
      </c>
      <c r="E225" s="13">
        <v>1859810</v>
      </c>
      <c r="F225" s="47">
        <v>1990968</v>
      </c>
      <c r="G225" s="14">
        <f t="shared" si="6"/>
        <v>131158</v>
      </c>
      <c r="H225" s="48">
        <f t="shared" si="7"/>
        <v>7.0499999999999993E-2</v>
      </c>
      <c r="I225" s="45" t="s">
        <v>906</v>
      </c>
      <c r="J225" s="46" t="s">
        <v>906</v>
      </c>
    </row>
    <row r="226" spans="1:10" x14ac:dyDescent="0.25">
      <c r="A226" s="11" t="s">
        <v>391</v>
      </c>
      <c r="B226" s="7" t="s">
        <v>392</v>
      </c>
      <c r="C226" s="7" t="s">
        <v>403</v>
      </c>
      <c r="D226" s="7" t="s">
        <v>404</v>
      </c>
      <c r="E226" s="13">
        <v>2399024</v>
      </c>
      <c r="F226" s="47">
        <v>1977550</v>
      </c>
      <c r="G226" s="14">
        <f t="shared" si="6"/>
        <v>-421474</v>
      </c>
      <c r="H226" s="48">
        <f t="shared" si="7"/>
        <v>-0.1757</v>
      </c>
      <c r="I226" s="45" t="s">
        <v>906</v>
      </c>
      <c r="J226" s="46" t="s">
        <v>906</v>
      </c>
    </row>
    <row r="227" spans="1:10" x14ac:dyDescent="0.25">
      <c r="A227" s="11" t="s">
        <v>405</v>
      </c>
      <c r="B227" s="7" t="s">
        <v>406</v>
      </c>
      <c r="C227" s="7" t="s">
        <v>57</v>
      </c>
      <c r="D227" s="7" t="s">
        <v>407</v>
      </c>
      <c r="E227" s="13">
        <v>215332</v>
      </c>
      <c r="F227" s="47">
        <v>295063</v>
      </c>
      <c r="G227" s="14">
        <f t="shared" si="6"/>
        <v>79731</v>
      </c>
      <c r="H227" s="48">
        <f t="shared" si="7"/>
        <v>0.37030000000000002</v>
      </c>
      <c r="I227" s="45" t="s">
        <v>906</v>
      </c>
      <c r="J227" s="46" t="s">
        <v>906</v>
      </c>
    </row>
    <row r="228" spans="1:10" x14ac:dyDescent="0.25">
      <c r="A228" s="11" t="s">
        <v>405</v>
      </c>
      <c r="B228" s="7" t="s">
        <v>406</v>
      </c>
      <c r="C228" s="7" t="s">
        <v>79</v>
      </c>
      <c r="D228" s="7" t="s">
        <v>408</v>
      </c>
      <c r="E228" s="13">
        <v>531337</v>
      </c>
      <c r="F228" s="47">
        <v>239102</v>
      </c>
      <c r="G228" s="14">
        <f t="shared" si="6"/>
        <v>-292235</v>
      </c>
      <c r="H228" s="48">
        <f t="shared" si="7"/>
        <v>-0.55000000000000004</v>
      </c>
      <c r="I228" s="45" t="s">
        <v>906</v>
      </c>
      <c r="J228" s="46" t="s">
        <v>906</v>
      </c>
    </row>
    <row r="229" spans="1:10" x14ac:dyDescent="0.25">
      <c r="A229" s="11" t="s">
        <v>405</v>
      </c>
      <c r="B229" s="7" t="s">
        <v>406</v>
      </c>
      <c r="C229" s="7" t="s">
        <v>37</v>
      </c>
      <c r="D229" s="7" t="s">
        <v>409</v>
      </c>
      <c r="E229" s="13">
        <v>2797390</v>
      </c>
      <c r="F229" s="47">
        <v>2267351</v>
      </c>
      <c r="G229" s="14">
        <f t="shared" si="6"/>
        <v>-530039</v>
      </c>
      <c r="H229" s="48">
        <f t="shared" si="7"/>
        <v>-0.1895</v>
      </c>
      <c r="I229" s="45" t="s">
        <v>906</v>
      </c>
      <c r="J229" s="46" t="s">
        <v>906</v>
      </c>
    </row>
    <row r="230" spans="1:10" x14ac:dyDescent="0.25">
      <c r="A230" s="11" t="s">
        <v>405</v>
      </c>
      <c r="B230" s="7" t="s">
        <v>406</v>
      </c>
      <c r="C230" s="7" t="s">
        <v>168</v>
      </c>
      <c r="D230" s="7" t="s">
        <v>410</v>
      </c>
      <c r="E230" s="13">
        <v>2085829</v>
      </c>
      <c r="F230" s="47">
        <v>2037612</v>
      </c>
      <c r="G230" s="14">
        <f t="shared" si="6"/>
        <v>-48217</v>
      </c>
      <c r="H230" s="48">
        <f t="shared" si="7"/>
        <v>-2.3099999999999999E-2</v>
      </c>
      <c r="I230" s="45" t="s">
        <v>906</v>
      </c>
      <c r="J230" s="46" t="s">
        <v>906</v>
      </c>
    </row>
    <row r="231" spans="1:10" x14ac:dyDescent="0.25">
      <c r="A231" s="11" t="s">
        <v>405</v>
      </c>
      <c r="B231" s="7" t="s">
        <v>406</v>
      </c>
      <c r="C231" s="7" t="s">
        <v>411</v>
      </c>
      <c r="D231" s="7" t="s">
        <v>412</v>
      </c>
      <c r="E231" s="13">
        <v>166517</v>
      </c>
      <c r="F231" s="47">
        <v>74933</v>
      </c>
      <c r="G231" s="14">
        <f t="shared" si="6"/>
        <v>-91584</v>
      </c>
      <c r="H231" s="48">
        <f t="shared" si="7"/>
        <v>-0.55000000000000004</v>
      </c>
      <c r="I231" s="45">
        <v>1</v>
      </c>
      <c r="J231" s="46">
        <v>1</v>
      </c>
    </row>
    <row r="232" spans="1:10" x14ac:dyDescent="0.25">
      <c r="A232" s="11" t="s">
        <v>405</v>
      </c>
      <c r="B232" s="7" t="s">
        <v>406</v>
      </c>
      <c r="C232" s="7" t="s">
        <v>73</v>
      </c>
      <c r="D232" s="7" t="s">
        <v>413</v>
      </c>
      <c r="E232" s="13">
        <v>55033</v>
      </c>
      <c r="F232" s="47">
        <v>24765</v>
      </c>
      <c r="G232" s="14">
        <f t="shared" si="6"/>
        <v>-30268</v>
      </c>
      <c r="H232" s="48">
        <f t="shared" si="7"/>
        <v>-0.55000000000000004</v>
      </c>
      <c r="I232" s="45">
        <v>1</v>
      </c>
      <c r="J232" s="46">
        <v>1</v>
      </c>
    </row>
    <row r="233" spans="1:10" x14ac:dyDescent="0.25">
      <c r="A233" s="11" t="s">
        <v>414</v>
      </c>
      <c r="B233" s="7" t="s">
        <v>415</v>
      </c>
      <c r="C233" s="7" t="s">
        <v>26</v>
      </c>
      <c r="D233" s="7" t="s">
        <v>416</v>
      </c>
      <c r="E233" s="13">
        <v>2504007</v>
      </c>
      <c r="F233" s="47">
        <v>2489327</v>
      </c>
      <c r="G233" s="14">
        <f t="shared" si="6"/>
        <v>-14680</v>
      </c>
      <c r="H233" s="48">
        <f t="shared" si="7"/>
        <v>-5.8999999999999999E-3</v>
      </c>
      <c r="I233" s="45" t="s">
        <v>906</v>
      </c>
      <c r="J233" s="46" t="s">
        <v>906</v>
      </c>
    </row>
    <row r="234" spans="1:10" x14ac:dyDescent="0.25">
      <c r="A234" s="11" t="s">
        <v>414</v>
      </c>
      <c r="B234" s="7" t="s">
        <v>415</v>
      </c>
      <c r="C234" s="7" t="s">
        <v>57</v>
      </c>
      <c r="D234" s="7" t="s">
        <v>417</v>
      </c>
      <c r="E234" s="13">
        <v>288268</v>
      </c>
      <c r="F234" s="47">
        <v>289647</v>
      </c>
      <c r="G234" s="14">
        <f t="shared" si="6"/>
        <v>1379</v>
      </c>
      <c r="H234" s="48">
        <f t="shared" si="7"/>
        <v>4.7999999999999996E-3</v>
      </c>
      <c r="I234" s="45" t="s">
        <v>906</v>
      </c>
      <c r="J234" s="46" t="s">
        <v>906</v>
      </c>
    </row>
    <row r="235" spans="1:10" x14ac:dyDescent="0.25">
      <c r="A235" s="11" t="s">
        <v>414</v>
      </c>
      <c r="B235" s="7" t="s">
        <v>415</v>
      </c>
      <c r="C235" s="7" t="s">
        <v>79</v>
      </c>
      <c r="D235" s="7" t="s">
        <v>418</v>
      </c>
      <c r="E235" s="13">
        <v>609404</v>
      </c>
      <c r="F235" s="47">
        <v>484287</v>
      </c>
      <c r="G235" s="14">
        <f t="shared" si="6"/>
        <v>-125117</v>
      </c>
      <c r="H235" s="48">
        <f t="shared" si="7"/>
        <v>-0.20530000000000001</v>
      </c>
      <c r="I235" s="45" t="s">
        <v>906</v>
      </c>
      <c r="J235" s="46" t="s">
        <v>906</v>
      </c>
    </row>
    <row r="236" spans="1:10" x14ac:dyDescent="0.25">
      <c r="A236" s="11" t="s">
        <v>414</v>
      </c>
      <c r="B236" s="7" t="s">
        <v>415</v>
      </c>
      <c r="C236" s="7" t="s">
        <v>16</v>
      </c>
      <c r="D236" s="7" t="s">
        <v>419</v>
      </c>
      <c r="E236" s="13">
        <v>1606496</v>
      </c>
      <c r="F236" s="47">
        <v>1576645</v>
      </c>
      <c r="G236" s="14">
        <f t="shared" si="6"/>
        <v>-29851</v>
      </c>
      <c r="H236" s="48">
        <f t="shared" si="7"/>
        <v>-1.8599999999999998E-2</v>
      </c>
      <c r="I236" s="45" t="s">
        <v>906</v>
      </c>
      <c r="J236" s="46" t="s">
        <v>906</v>
      </c>
    </row>
    <row r="237" spans="1:10" x14ac:dyDescent="0.25">
      <c r="A237" s="11" t="s">
        <v>420</v>
      </c>
      <c r="B237" s="7" t="s">
        <v>421</v>
      </c>
      <c r="C237" s="7" t="s">
        <v>26</v>
      </c>
      <c r="D237" s="7" t="s">
        <v>422</v>
      </c>
      <c r="E237" s="13">
        <v>2717815</v>
      </c>
      <c r="F237" s="47">
        <v>2721147</v>
      </c>
      <c r="G237" s="14">
        <f t="shared" si="6"/>
        <v>3332</v>
      </c>
      <c r="H237" s="48">
        <f t="shared" si="7"/>
        <v>1.1999999999999999E-3</v>
      </c>
      <c r="I237" s="45" t="s">
        <v>906</v>
      </c>
      <c r="J237" s="46" t="s">
        <v>906</v>
      </c>
    </row>
    <row r="238" spans="1:10" x14ac:dyDescent="0.25">
      <c r="A238" s="11" t="s">
        <v>420</v>
      </c>
      <c r="B238" s="7" t="s">
        <v>421</v>
      </c>
      <c r="C238" s="7" t="s">
        <v>57</v>
      </c>
      <c r="D238" s="7" t="s">
        <v>423</v>
      </c>
      <c r="E238" s="13">
        <v>767847</v>
      </c>
      <c r="F238" s="47">
        <v>845358</v>
      </c>
      <c r="G238" s="14">
        <f t="shared" si="6"/>
        <v>77511</v>
      </c>
      <c r="H238" s="48">
        <f t="shared" si="7"/>
        <v>0.1009</v>
      </c>
      <c r="I238" s="45" t="s">
        <v>906</v>
      </c>
      <c r="J238" s="46" t="s">
        <v>906</v>
      </c>
    </row>
    <row r="239" spans="1:10" x14ac:dyDescent="0.25">
      <c r="A239" s="11" t="s">
        <v>420</v>
      </c>
      <c r="B239" s="7" t="s">
        <v>421</v>
      </c>
      <c r="C239" s="7" t="s">
        <v>79</v>
      </c>
      <c r="D239" s="7" t="s">
        <v>424</v>
      </c>
      <c r="E239" s="13">
        <v>437279</v>
      </c>
      <c r="F239" s="47">
        <v>426299</v>
      </c>
      <c r="G239" s="14">
        <f t="shared" si="6"/>
        <v>-10980</v>
      </c>
      <c r="H239" s="48">
        <f t="shared" si="7"/>
        <v>-2.5100000000000001E-2</v>
      </c>
      <c r="I239" s="45" t="s">
        <v>906</v>
      </c>
      <c r="J239" s="46" t="s">
        <v>906</v>
      </c>
    </row>
    <row r="240" spans="1:10" x14ac:dyDescent="0.25">
      <c r="A240" s="11" t="s">
        <v>420</v>
      </c>
      <c r="B240" s="7" t="s">
        <v>421</v>
      </c>
      <c r="C240" s="7" t="s">
        <v>16</v>
      </c>
      <c r="D240" s="7" t="s">
        <v>425</v>
      </c>
      <c r="E240" s="13">
        <v>382501</v>
      </c>
      <c r="F240" s="47">
        <v>371420</v>
      </c>
      <c r="G240" s="14">
        <f t="shared" si="6"/>
        <v>-11081</v>
      </c>
      <c r="H240" s="48">
        <f t="shared" si="7"/>
        <v>-2.9000000000000001E-2</v>
      </c>
      <c r="I240" s="45" t="s">
        <v>906</v>
      </c>
      <c r="J240" s="46" t="s">
        <v>906</v>
      </c>
    </row>
    <row r="241" spans="1:10" x14ac:dyDescent="0.25">
      <c r="A241" s="11" t="s">
        <v>426</v>
      </c>
      <c r="B241" s="7" t="s">
        <v>427</v>
      </c>
      <c r="C241" s="7" t="s">
        <v>201</v>
      </c>
      <c r="D241" s="7" t="s">
        <v>428</v>
      </c>
      <c r="E241" s="13">
        <v>605347</v>
      </c>
      <c r="F241" s="47">
        <v>718529</v>
      </c>
      <c r="G241" s="14">
        <f t="shared" si="6"/>
        <v>113182</v>
      </c>
      <c r="H241" s="48">
        <f t="shared" si="7"/>
        <v>0.187</v>
      </c>
      <c r="I241" s="45" t="s">
        <v>906</v>
      </c>
      <c r="J241" s="46" t="s">
        <v>906</v>
      </c>
    </row>
    <row r="242" spans="1:10" x14ac:dyDescent="0.25">
      <c r="A242" s="11" t="s">
        <v>426</v>
      </c>
      <c r="B242" s="7" t="s">
        <v>427</v>
      </c>
      <c r="C242" s="7" t="s">
        <v>429</v>
      </c>
      <c r="D242" s="7" t="s">
        <v>430</v>
      </c>
      <c r="E242" s="13">
        <v>372954</v>
      </c>
      <c r="F242" s="47">
        <v>402375</v>
      </c>
      <c r="G242" s="14">
        <f t="shared" si="6"/>
        <v>29421</v>
      </c>
      <c r="H242" s="48">
        <f t="shared" si="7"/>
        <v>7.8899999999999998E-2</v>
      </c>
      <c r="I242" s="45" t="s">
        <v>906</v>
      </c>
      <c r="J242" s="46" t="s">
        <v>906</v>
      </c>
    </row>
    <row r="243" spans="1:10" x14ac:dyDescent="0.25">
      <c r="A243" s="11" t="s">
        <v>426</v>
      </c>
      <c r="B243" s="7" t="s">
        <v>427</v>
      </c>
      <c r="C243" s="7" t="s">
        <v>155</v>
      </c>
      <c r="D243" s="7" t="s">
        <v>431</v>
      </c>
      <c r="E243" s="13">
        <v>1181225</v>
      </c>
      <c r="F243" s="47">
        <v>1190408</v>
      </c>
      <c r="G243" s="14">
        <f t="shared" si="6"/>
        <v>9183</v>
      </c>
      <c r="H243" s="48">
        <f t="shared" si="7"/>
        <v>7.7999999999999996E-3</v>
      </c>
      <c r="I243" s="45" t="s">
        <v>906</v>
      </c>
      <c r="J243" s="46" t="s">
        <v>906</v>
      </c>
    </row>
    <row r="244" spans="1:10" x14ac:dyDescent="0.25">
      <c r="A244" s="11" t="s">
        <v>426</v>
      </c>
      <c r="B244" s="7" t="s">
        <v>427</v>
      </c>
      <c r="C244" s="7" t="s">
        <v>432</v>
      </c>
      <c r="D244" s="7" t="s">
        <v>433</v>
      </c>
      <c r="E244" s="13">
        <v>178658</v>
      </c>
      <c r="F244" s="47">
        <v>218172</v>
      </c>
      <c r="G244" s="14">
        <f t="shared" si="6"/>
        <v>39514</v>
      </c>
      <c r="H244" s="48">
        <f t="shared" si="7"/>
        <v>0.22120000000000001</v>
      </c>
      <c r="I244" s="45" t="s">
        <v>906</v>
      </c>
      <c r="J244" s="46" t="s">
        <v>906</v>
      </c>
    </row>
    <row r="245" spans="1:10" x14ac:dyDescent="0.25">
      <c r="A245" s="11" t="s">
        <v>426</v>
      </c>
      <c r="B245" s="7" t="s">
        <v>427</v>
      </c>
      <c r="C245" s="7" t="s">
        <v>57</v>
      </c>
      <c r="D245" s="7" t="s">
        <v>434</v>
      </c>
      <c r="E245" s="13">
        <v>3563771</v>
      </c>
      <c r="F245" s="47">
        <v>3435080</v>
      </c>
      <c r="G245" s="14">
        <f t="shared" si="6"/>
        <v>-128691</v>
      </c>
      <c r="H245" s="48">
        <f t="shared" si="7"/>
        <v>-3.61E-2</v>
      </c>
      <c r="I245" s="45" t="s">
        <v>906</v>
      </c>
      <c r="J245" s="46" t="s">
        <v>906</v>
      </c>
    </row>
    <row r="246" spans="1:10" x14ac:dyDescent="0.25">
      <c r="A246" s="11" t="s">
        <v>426</v>
      </c>
      <c r="B246" s="7" t="s">
        <v>427</v>
      </c>
      <c r="C246" s="7" t="s">
        <v>79</v>
      </c>
      <c r="D246" s="7" t="s">
        <v>435</v>
      </c>
      <c r="E246" s="13">
        <v>4008606</v>
      </c>
      <c r="F246" s="47">
        <v>3986596</v>
      </c>
      <c r="G246" s="14">
        <f t="shared" si="6"/>
        <v>-22010</v>
      </c>
      <c r="H246" s="48">
        <f t="shared" si="7"/>
        <v>-5.4999999999999997E-3</v>
      </c>
      <c r="I246" s="45" t="s">
        <v>906</v>
      </c>
      <c r="J246" s="46" t="s">
        <v>906</v>
      </c>
    </row>
    <row r="247" spans="1:10" x14ac:dyDescent="0.25">
      <c r="A247" s="11" t="s">
        <v>426</v>
      </c>
      <c r="B247" s="7" t="s">
        <v>427</v>
      </c>
      <c r="C247" s="7" t="s">
        <v>37</v>
      </c>
      <c r="D247" s="7" t="s">
        <v>436</v>
      </c>
      <c r="E247" s="13">
        <v>2729475</v>
      </c>
      <c r="F247" s="47">
        <v>2754059</v>
      </c>
      <c r="G247" s="14">
        <f t="shared" si="6"/>
        <v>24584</v>
      </c>
      <c r="H247" s="48">
        <f t="shared" si="7"/>
        <v>8.9999999999999993E-3</v>
      </c>
      <c r="I247" s="45" t="s">
        <v>906</v>
      </c>
      <c r="J247" s="46" t="s">
        <v>906</v>
      </c>
    </row>
    <row r="248" spans="1:10" x14ac:dyDescent="0.25">
      <c r="A248" s="11" t="s">
        <v>426</v>
      </c>
      <c r="B248" s="7" t="s">
        <v>427</v>
      </c>
      <c r="C248" s="7" t="s">
        <v>168</v>
      </c>
      <c r="D248" s="7" t="s">
        <v>437</v>
      </c>
      <c r="E248" s="13">
        <v>868834</v>
      </c>
      <c r="F248" s="47">
        <v>859263</v>
      </c>
      <c r="G248" s="14">
        <f t="shared" si="6"/>
        <v>-9571</v>
      </c>
      <c r="H248" s="48">
        <f t="shared" si="7"/>
        <v>-1.0999999999999999E-2</v>
      </c>
      <c r="I248" s="45" t="s">
        <v>906</v>
      </c>
      <c r="J248" s="46" t="s">
        <v>906</v>
      </c>
    </row>
    <row r="249" spans="1:10" x14ac:dyDescent="0.25">
      <c r="A249" s="11" t="s">
        <v>426</v>
      </c>
      <c r="B249" s="7" t="s">
        <v>427</v>
      </c>
      <c r="C249" s="7" t="s">
        <v>233</v>
      </c>
      <c r="D249" s="7" t="s">
        <v>438</v>
      </c>
      <c r="E249" s="13">
        <v>838768</v>
      </c>
      <c r="F249" s="47">
        <v>959149</v>
      </c>
      <c r="G249" s="14">
        <f t="shared" si="6"/>
        <v>120381</v>
      </c>
      <c r="H249" s="48">
        <f t="shared" si="7"/>
        <v>0.14349999999999999</v>
      </c>
      <c r="I249" s="45" t="s">
        <v>906</v>
      </c>
      <c r="J249" s="46" t="s">
        <v>906</v>
      </c>
    </row>
    <row r="250" spans="1:10" x14ac:dyDescent="0.25">
      <c r="A250" s="11" t="s">
        <v>426</v>
      </c>
      <c r="B250" s="7" t="s">
        <v>427</v>
      </c>
      <c r="C250" s="7" t="s">
        <v>95</v>
      </c>
      <c r="D250" s="7" t="s">
        <v>439</v>
      </c>
      <c r="E250" s="13">
        <v>2463474</v>
      </c>
      <c r="F250" s="47">
        <v>2356856</v>
      </c>
      <c r="G250" s="14">
        <f t="shared" si="6"/>
        <v>-106618</v>
      </c>
      <c r="H250" s="48">
        <f t="shared" si="7"/>
        <v>-4.3299999999999998E-2</v>
      </c>
      <c r="I250" s="45" t="s">
        <v>906</v>
      </c>
      <c r="J250" s="46" t="s">
        <v>906</v>
      </c>
    </row>
    <row r="251" spans="1:10" x14ac:dyDescent="0.25">
      <c r="A251" s="11" t="s">
        <v>426</v>
      </c>
      <c r="B251" s="7" t="s">
        <v>427</v>
      </c>
      <c r="C251" s="7" t="s">
        <v>43</v>
      </c>
      <c r="D251" s="7" t="s">
        <v>440</v>
      </c>
      <c r="E251" s="13">
        <v>802283</v>
      </c>
      <c r="F251" s="47">
        <v>793785</v>
      </c>
      <c r="G251" s="14">
        <f t="shared" si="6"/>
        <v>-8498</v>
      </c>
      <c r="H251" s="48">
        <f t="shared" si="7"/>
        <v>-1.06E-2</v>
      </c>
      <c r="I251" s="45" t="s">
        <v>906</v>
      </c>
      <c r="J251" s="46" t="s">
        <v>906</v>
      </c>
    </row>
    <row r="252" spans="1:10" x14ac:dyDescent="0.25">
      <c r="A252" s="11" t="s">
        <v>426</v>
      </c>
      <c r="B252" s="7" t="s">
        <v>427</v>
      </c>
      <c r="C252" s="7" t="s">
        <v>193</v>
      </c>
      <c r="D252" s="7" t="s">
        <v>441</v>
      </c>
      <c r="E252" s="13">
        <v>8141811</v>
      </c>
      <c r="F252" s="47">
        <v>8153710</v>
      </c>
      <c r="G252" s="14">
        <f t="shared" si="6"/>
        <v>11899</v>
      </c>
      <c r="H252" s="48">
        <f t="shared" si="7"/>
        <v>1.5E-3</v>
      </c>
      <c r="I252" s="45" t="s">
        <v>906</v>
      </c>
      <c r="J252" s="46" t="s">
        <v>906</v>
      </c>
    </row>
    <row r="253" spans="1:10" x14ac:dyDescent="0.25">
      <c r="A253" s="11" t="s">
        <v>426</v>
      </c>
      <c r="B253" s="7" t="s">
        <v>427</v>
      </c>
      <c r="C253" s="7" t="s">
        <v>442</v>
      </c>
      <c r="D253" s="7" t="s">
        <v>443</v>
      </c>
      <c r="E253" s="13">
        <v>2185412</v>
      </c>
      <c r="F253" s="47">
        <v>2178880</v>
      </c>
      <c r="G253" s="14">
        <f t="shared" si="6"/>
        <v>-6532</v>
      </c>
      <c r="H253" s="48">
        <f t="shared" si="7"/>
        <v>-3.0000000000000001E-3</v>
      </c>
      <c r="I253" s="45" t="s">
        <v>906</v>
      </c>
      <c r="J253" s="46" t="s">
        <v>906</v>
      </c>
    </row>
    <row r="254" spans="1:10" x14ac:dyDescent="0.25">
      <c r="A254" s="11" t="s">
        <v>426</v>
      </c>
      <c r="B254" s="7" t="s">
        <v>427</v>
      </c>
      <c r="C254" s="7" t="s">
        <v>444</v>
      </c>
      <c r="D254" s="7" t="s">
        <v>445</v>
      </c>
      <c r="E254" s="13">
        <v>2366615</v>
      </c>
      <c r="F254" s="47">
        <v>2355839</v>
      </c>
      <c r="G254" s="14">
        <f t="shared" si="6"/>
        <v>-10776</v>
      </c>
      <c r="H254" s="48">
        <f t="shared" si="7"/>
        <v>-4.5999999999999999E-3</v>
      </c>
      <c r="I254" s="45" t="s">
        <v>906</v>
      </c>
      <c r="J254" s="46" t="s">
        <v>906</v>
      </c>
    </row>
    <row r="255" spans="1:10" x14ac:dyDescent="0.25">
      <c r="A255" s="11" t="s">
        <v>426</v>
      </c>
      <c r="B255" s="7" t="s">
        <v>427</v>
      </c>
      <c r="C255" s="7" t="s">
        <v>446</v>
      </c>
      <c r="D255" s="7" t="s">
        <v>447</v>
      </c>
      <c r="E255" s="13">
        <v>1230148</v>
      </c>
      <c r="F255" s="47">
        <v>1270823</v>
      </c>
      <c r="G255" s="14">
        <f t="shared" si="6"/>
        <v>40675</v>
      </c>
      <c r="H255" s="48">
        <f t="shared" si="7"/>
        <v>3.3099999999999997E-2</v>
      </c>
      <c r="I255" s="45" t="s">
        <v>906</v>
      </c>
      <c r="J255" s="46" t="s">
        <v>906</v>
      </c>
    </row>
    <row r="256" spans="1:10" x14ac:dyDescent="0.25">
      <c r="A256" s="11" t="s">
        <v>426</v>
      </c>
      <c r="B256" s="7" t="s">
        <v>427</v>
      </c>
      <c r="C256" s="7" t="s">
        <v>448</v>
      </c>
      <c r="D256" s="7" t="s">
        <v>449</v>
      </c>
      <c r="E256" s="13">
        <v>2301971</v>
      </c>
      <c r="F256" s="47">
        <v>2332352</v>
      </c>
      <c r="G256" s="14">
        <f t="shared" si="6"/>
        <v>30381</v>
      </c>
      <c r="H256" s="48">
        <f t="shared" si="7"/>
        <v>1.32E-2</v>
      </c>
      <c r="I256" s="45" t="s">
        <v>906</v>
      </c>
      <c r="J256" s="46" t="s">
        <v>906</v>
      </c>
    </row>
    <row r="257" spans="1:10" x14ac:dyDescent="0.25">
      <c r="A257" s="11" t="s">
        <v>426</v>
      </c>
      <c r="B257" s="7" t="s">
        <v>427</v>
      </c>
      <c r="C257" s="7" t="s">
        <v>450</v>
      </c>
      <c r="D257" s="7" t="s">
        <v>451</v>
      </c>
      <c r="E257" s="13">
        <v>1539560</v>
      </c>
      <c r="F257" s="47">
        <v>1547274</v>
      </c>
      <c r="G257" s="14">
        <f t="shared" si="6"/>
        <v>7714</v>
      </c>
      <c r="H257" s="48">
        <f t="shared" si="7"/>
        <v>5.0000000000000001E-3</v>
      </c>
      <c r="I257" s="45" t="s">
        <v>906</v>
      </c>
      <c r="J257" s="46" t="s">
        <v>906</v>
      </c>
    </row>
    <row r="258" spans="1:10" x14ac:dyDescent="0.25">
      <c r="A258" s="11" t="s">
        <v>452</v>
      </c>
      <c r="B258" s="7" t="s">
        <v>453</v>
      </c>
      <c r="C258" s="7" t="s">
        <v>454</v>
      </c>
      <c r="D258" s="7" t="s">
        <v>455</v>
      </c>
      <c r="E258" s="13">
        <v>456352</v>
      </c>
      <c r="F258" s="47">
        <v>446059</v>
      </c>
      <c r="G258" s="14">
        <f t="shared" si="6"/>
        <v>-10293</v>
      </c>
      <c r="H258" s="48">
        <f t="shared" si="7"/>
        <v>-2.2599999999999999E-2</v>
      </c>
      <c r="I258" s="45" t="s">
        <v>906</v>
      </c>
      <c r="J258" s="46" t="s">
        <v>906</v>
      </c>
    </row>
    <row r="259" spans="1:10" x14ac:dyDescent="0.25">
      <c r="A259" s="11" t="s">
        <v>452</v>
      </c>
      <c r="B259" s="7" t="s">
        <v>453</v>
      </c>
      <c r="C259" s="7" t="s">
        <v>26</v>
      </c>
      <c r="D259" s="7" t="s">
        <v>456</v>
      </c>
      <c r="E259" s="13">
        <v>3128973</v>
      </c>
      <c r="F259" s="47">
        <v>3162400</v>
      </c>
      <c r="G259" s="14">
        <f t="shared" si="6"/>
        <v>33427</v>
      </c>
      <c r="H259" s="48">
        <f t="shared" si="7"/>
        <v>1.0699999999999999E-2</v>
      </c>
      <c r="I259" s="45" t="s">
        <v>906</v>
      </c>
      <c r="J259" s="46" t="s">
        <v>906</v>
      </c>
    </row>
    <row r="260" spans="1:10" x14ac:dyDescent="0.25">
      <c r="A260" s="11" t="s">
        <v>452</v>
      </c>
      <c r="B260" s="7" t="s">
        <v>453</v>
      </c>
      <c r="C260" s="7" t="s">
        <v>79</v>
      </c>
      <c r="D260" s="7" t="s">
        <v>457</v>
      </c>
      <c r="E260" s="13">
        <v>1009157</v>
      </c>
      <c r="F260" s="47">
        <v>976508</v>
      </c>
      <c r="G260" s="14">
        <f t="shared" si="6"/>
        <v>-32649</v>
      </c>
      <c r="H260" s="48">
        <f t="shared" si="7"/>
        <v>-3.2399999999999998E-2</v>
      </c>
      <c r="I260" s="45" t="s">
        <v>906</v>
      </c>
      <c r="J260" s="46" t="s">
        <v>906</v>
      </c>
    </row>
    <row r="261" spans="1:10" x14ac:dyDescent="0.25">
      <c r="A261" s="11" t="s">
        <v>452</v>
      </c>
      <c r="B261" s="7" t="s">
        <v>453</v>
      </c>
      <c r="C261" s="7" t="s">
        <v>16</v>
      </c>
      <c r="D261" s="7" t="s">
        <v>458</v>
      </c>
      <c r="E261" s="13">
        <v>1853002</v>
      </c>
      <c r="F261" s="47">
        <v>1837848</v>
      </c>
      <c r="G261" s="14">
        <f t="shared" si="6"/>
        <v>-15154</v>
      </c>
      <c r="H261" s="48">
        <f t="shared" si="7"/>
        <v>-8.2000000000000007E-3</v>
      </c>
      <c r="I261" s="45" t="s">
        <v>906</v>
      </c>
      <c r="J261" s="46" t="s">
        <v>906</v>
      </c>
    </row>
    <row r="262" spans="1:10" x14ac:dyDescent="0.25">
      <c r="A262" s="11" t="s">
        <v>452</v>
      </c>
      <c r="B262" s="7" t="s">
        <v>453</v>
      </c>
      <c r="C262" s="7" t="s">
        <v>332</v>
      </c>
      <c r="D262" s="7" t="s">
        <v>459</v>
      </c>
      <c r="E262" s="13">
        <v>48056</v>
      </c>
      <c r="F262" s="47">
        <v>45352</v>
      </c>
      <c r="G262" s="14">
        <f t="shared" si="6"/>
        <v>-2704</v>
      </c>
      <c r="H262" s="48">
        <f t="shared" si="7"/>
        <v>-5.6300000000000003E-2</v>
      </c>
      <c r="I262" s="45">
        <v>1</v>
      </c>
      <c r="J262" s="46">
        <v>1</v>
      </c>
    </row>
    <row r="263" spans="1:10" x14ac:dyDescent="0.25">
      <c r="A263" s="11" t="s">
        <v>452</v>
      </c>
      <c r="B263" s="7" t="s">
        <v>453</v>
      </c>
      <c r="C263" s="7" t="s">
        <v>324</v>
      </c>
      <c r="D263" s="7" t="s">
        <v>460</v>
      </c>
      <c r="E263" s="13">
        <v>2608581</v>
      </c>
      <c r="F263" s="47">
        <v>2826654</v>
      </c>
      <c r="G263" s="14">
        <f t="shared" si="6"/>
        <v>218073</v>
      </c>
      <c r="H263" s="48">
        <f t="shared" si="7"/>
        <v>8.3599999999999994E-2</v>
      </c>
      <c r="I263" s="45" t="s">
        <v>906</v>
      </c>
      <c r="J263" s="46" t="s">
        <v>906</v>
      </c>
    </row>
    <row r="264" spans="1:10" x14ac:dyDescent="0.25">
      <c r="A264" s="11" t="s">
        <v>452</v>
      </c>
      <c r="B264" s="7" t="s">
        <v>453</v>
      </c>
      <c r="C264" s="7" t="s">
        <v>461</v>
      </c>
      <c r="D264" s="7" t="s">
        <v>462</v>
      </c>
      <c r="E264" s="13">
        <v>2971915</v>
      </c>
      <c r="F264" s="47">
        <v>3010126</v>
      </c>
      <c r="G264" s="14">
        <f t="shared" si="6"/>
        <v>38211</v>
      </c>
      <c r="H264" s="48">
        <f t="shared" si="7"/>
        <v>1.29E-2</v>
      </c>
      <c r="I264" s="45" t="s">
        <v>906</v>
      </c>
      <c r="J264" s="46" t="s">
        <v>906</v>
      </c>
    </row>
    <row r="265" spans="1:10" x14ac:dyDescent="0.25">
      <c r="A265" s="11" t="s">
        <v>452</v>
      </c>
      <c r="B265" s="7" t="s">
        <v>453</v>
      </c>
      <c r="C265" s="7" t="s">
        <v>73</v>
      </c>
      <c r="D265" s="7" t="s">
        <v>463</v>
      </c>
      <c r="E265" s="13">
        <v>754730</v>
      </c>
      <c r="F265" s="47">
        <v>898836</v>
      </c>
      <c r="G265" s="14">
        <f t="shared" si="6"/>
        <v>144106</v>
      </c>
      <c r="H265" s="48">
        <f t="shared" si="7"/>
        <v>0.19089999999999999</v>
      </c>
      <c r="I265" s="45" t="s">
        <v>906</v>
      </c>
      <c r="J265" s="46" t="s">
        <v>906</v>
      </c>
    </row>
    <row r="266" spans="1:10" x14ac:dyDescent="0.25">
      <c r="A266" s="11" t="s">
        <v>452</v>
      </c>
      <c r="B266" s="7" t="s">
        <v>453</v>
      </c>
      <c r="C266" s="7" t="s">
        <v>464</v>
      </c>
      <c r="D266" s="7" t="s">
        <v>465</v>
      </c>
      <c r="E266" s="13">
        <v>1435253</v>
      </c>
      <c r="F266" s="47">
        <v>1408476</v>
      </c>
      <c r="G266" s="14">
        <f t="shared" ref="G266:G328" si="8">SUM(F266-E266)</f>
        <v>-26777</v>
      </c>
      <c r="H266" s="48">
        <f t="shared" ref="H266:H328" si="9">ROUND(G266/E266,4)</f>
        <v>-1.8700000000000001E-2</v>
      </c>
      <c r="I266" s="45" t="s">
        <v>906</v>
      </c>
      <c r="J266" s="46" t="s">
        <v>906</v>
      </c>
    </row>
    <row r="267" spans="1:10" x14ac:dyDescent="0.25">
      <c r="A267" s="11" t="s">
        <v>466</v>
      </c>
      <c r="B267" s="7" t="s">
        <v>467</v>
      </c>
      <c r="C267" s="7" t="s">
        <v>26</v>
      </c>
      <c r="D267" s="7" t="s">
        <v>468</v>
      </c>
      <c r="E267" s="13">
        <v>7994638</v>
      </c>
      <c r="F267" s="47">
        <v>7845617</v>
      </c>
      <c r="G267" s="14">
        <f t="shared" si="8"/>
        <v>-149021</v>
      </c>
      <c r="H267" s="48">
        <f t="shared" si="9"/>
        <v>-1.8599999999999998E-2</v>
      </c>
      <c r="I267" s="45" t="s">
        <v>906</v>
      </c>
      <c r="J267" s="46" t="s">
        <v>906</v>
      </c>
    </row>
    <row r="268" spans="1:10" x14ac:dyDescent="0.25">
      <c r="A268" s="11" t="s">
        <v>466</v>
      </c>
      <c r="B268" s="7" t="s">
        <v>467</v>
      </c>
      <c r="C268" s="7" t="s">
        <v>57</v>
      </c>
      <c r="D268" s="7" t="s">
        <v>469</v>
      </c>
      <c r="E268" s="13">
        <v>1560362</v>
      </c>
      <c r="F268" s="47">
        <v>1622636</v>
      </c>
      <c r="G268" s="14">
        <f t="shared" si="8"/>
        <v>62274</v>
      </c>
      <c r="H268" s="48">
        <f t="shared" si="9"/>
        <v>3.9899999999999998E-2</v>
      </c>
      <c r="I268" s="45" t="s">
        <v>906</v>
      </c>
      <c r="J268" s="46" t="s">
        <v>906</v>
      </c>
    </row>
    <row r="269" spans="1:10" x14ac:dyDescent="0.25">
      <c r="A269" s="11" t="s">
        <v>466</v>
      </c>
      <c r="B269" s="7" t="s">
        <v>467</v>
      </c>
      <c r="C269" s="7" t="s">
        <v>79</v>
      </c>
      <c r="D269" s="7" t="s">
        <v>470</v>
      </c>
      <c r="E269" s="13">
        <v>143882</v>
      </c>
      <c r="F269" s="47">
        <v>187048</v>
      </c>
      <c r="G269" s="14">
        <f t="shared" si="8"/>
        <v>43166</v>
      </c>
      <c r="H269" s="48">
        <f t="shared" si="9"/>
        <v>0.3</v>
      </c>
      <c r="I269" s="45">
        <v>1</v>
      </c>
      <c r="J269" s="46" t="s">
        <v>906</v>
      </c>
    </row>
    <row r="270" spans="1:10" x14ac:dyDescent="0.25">
      <c r="A270" s="11" t="s">
        <v>466</v>
      </c>
      <c r="B270" s="7" t="s">
        <v>467</v>
      </c>
      <c r="C270" s="7" t="s">
        <v>368</v>
      </c>
      <c r="D270" s="7" t="s">
        <v>471</v>
      </c>
      <c r="E270" s="13">
        <v>580050</v>
      </c>
      <c r="F270" s="47">
        <v>699605</v>
      </c>
      <c r="G270" s="14">
        <f t="shared" si="8"/>
        <v>119555</v>
      </c>
      <c r="H270" s="48">
        <f t="shared" si="9"/>
        <v>0.20610000000000001</v>
      </c>
      <c r="I270" s="45" t="s">
        <v>906</v>
      </c>
      <c r="J270" s="46" t="s">
        <v>906</v>
      </c>
    </row>
    <row r="271" spans="1:10" x14ac:dyDescent="0.25">
      <c r="A271" s="11" t="s">
        <v>472</v>
      </c>
      <c r="B271" s="7" t="s">
        <v>473</v>
      </c>
      <c r="C271" s="7" t="s">
        <v>176</v>
      </c>
      <c r="D271" s="7" t="s">
        <v>474</v>
      </c>
      <c r="E271" s="13">
        <v>502130</v>
      </c>
      <c r="F271" s="47">
        <v>486247</v>
      </c>
      <c r="G271" s="14">
        <f t="shared" si="8"/>
        <v>-15883</v>
      </c>
      <c r="H271" s="48">
        <f t="shared" si="9"/>
        <v>-3.1600000000000003E-2</v>
      </c>
      <c r="I271" s="45" t="s">
        <v>906</v>
      </c>
      <c r="J271" s="46" t="s">
        <v>906</v>
      </c>
    </row>
    <row r="272" spans="1:10" x14ac:dyDescent="0.25">
      <c r="A272" s="11" t="s">
        <v>472</v>
      </c>
      <c r="B272" s="7" t="s">
        <v>473</v>
      </c>
      <c r="C272" s="7" t="s">
        <v>16</v>
      </c>
      <c r="D272" s="7" t="s">
        <v>475</v>
      </c>
      <c r="E272" s="13">
        <v>199256</v>
      </c>
      <c r="F272" s="47">
        <v>200193</v>
      </c>
      <c r="G272" s="14">
        <f t="shared" si="8"/>
        <v>937</v>
      </c>
      <c r="H272" s="48">
        <f t="shared" si="9"/>
        <v>4.7000000000000002E-3</v>
      </c>
      <c r="I272" s="45">
        <v>1</v>
      </c>
      <c r="J272" s="46" t="s">
        <v>906</v>
      </c>
    </row>
    <row r="273" spans="1:10" x14ac:dyDescent="0.25">
      <c r="A273" s="11" t="s">
        <v>472</v>
      </c>
      <c r="B273" s="7" t="s">
        <v>473</v>
      </c>
      <c r="C273" s="7" t="s">
        <v>82</v>
      </c>
      <c r="D273" s="7" t="s">
        <v>476</v>
      </c>
      <c r="E273" s="13">
        <v>669323</v>
      </c>
      <c r="F273" s="47">
        <v>829217</v>
      </c>
      <c r="G273" s="14">
        <f t="shared" si="8"/>
        <v>159894</v>
      </c>
      <c r="H273" s="48">
        <f t="shared" si="9"/>
        <v>0.2389</v>
      </c>
      <c r="I273" s="45" t="s">
        <v>906</v>
      </c>
      <c r="J273" s="46" t="s">
        <v>906</v>
      </c>
    </row>
    <row r="274" spans="1:10" x14ac:dyDescent="0.25">
      <c r="A274" s="11" t="s">
        <v>472</v>
      </c>
      <c r="B274" s="7" t="s">
        <v>473</v>
      </c>
      <c r="C274" s="7" t="s">
        <v>168</v>
      </c>
      <c r="D274" s="7" t="s">
        <v>477</v>
      </c>
      <c r="E274" s="13">
        <v>3443839</v>
      </c>
      <c r="F274" s="47">
        <v>3629731</v>
      </c>
      <c r="G274" s="14">
        <f t="shared" si="8"/>
        <v>185892</v>
      </c>
      <c r="H274" s="48">
        <f t="shared" si="9"/>
        <v>5.3999999999999999E-2</v>
      </c>
      <c r="I274" s="45" t="s">
        <v>906</v>
      </c>
      <c r="J274" s="46" t="s">
        <v>906</v>
      </c>
    </row>
    <row r="275" spans="1:10" x14ac:dyDescent="0.25">
      <c r="A275" s="11" t="s">
        <v>478</v>
      </c>
      <c r="B275" s="7" t="s">
        <v>479</v>
      </c>
      <c r="C275" s="7" t="s">
        <v>26</v>
      </c>
      <c r="D275" s="7" t="s">
        <v>480</v>
      </c>
      <c r="E275" s="13">
        <v>661711</v>
      </c>
      <c r="F275" s="47">
        <v>670867</v>
      </c>
      <c r="G275" s="14">
        <f t="shared" si="8"/>
        <v>9156</v>
      </c>
      <c r="H275" s="48">
        <f t="shared" si="9"/>
        <v>1.38E-2</v>
      </c>
      <c r="I275" s="45" t="s">
        <v>906</v>
      </c>
      <c r="J275" s="46" t="s">
        <v>906</v>
      </c>
    </row>
    <row r="276" spans="1:10" x14ac:dyDescent="0.25">
      <c r="A276" s="11" t="s">
        <v>478</v>
      </c>
      <c r="B276" s="7" t="s">
        <v>479</v>
      </c>
      <c r="C276" s="7" t="s">
        <v>16</v>
      </c>
      <c r="D276" s="7" t="s">
        <v>481</v>
      </c>
      <c r="E276" s="13">
        <v>111473</v>
      </c>
      <c r="F276" s="47">
        <v>128941</v>
      </c>
      <c r="G276" s="14">
        <f t="shared" si="8"/>
        <v>17468</v>
      </c>
      <c r="H276" s="48">
        <f t="shared" si="9"/>
        <v>0.15670000000000001</v>
      </c>
      <c r="I276" s="45">
        <v>1</v>
      </c>
      <c r="J276" s="46" t="s">
        <v>906</v>
      </c>
    </row>
    <row r="277" spans="1:10" x14ac:dyDescent="0.25">
      <c r="A277" s="11" t="s">
        <v>478</v>
      </c>
      <c r="B277" s="7" t="s">
        <v>479</v>
      </c>
      <c r="C277" s="7" t="s">
        <v>482</v>
      </c>
      <c r="D277" s="7" t="s">
        <v>483</v>
      </c>
      <c r="E277" s="13">
        <v>1793714</v>
      </c>
      <c r="F277" s="47">
        <v>1854731</v>
      </c>
      <c r="G277" s="14">
        <f t="shared" si="8"/>
        <v>61017</v>
      </c>
      <c r="H277" s="48">
        <f t="shared" si="9"/>
        <v>3.4000000000000002E-2</v>
      </c>
      <c r="I277" s="45" t="s">
        <v>906</v>
      </c>
      <c r="J277" s="46" t="s">
        <v>906</v>
      </c>
    </row>
    <row r="278" spans="1:10" x14ac:dyDescent="0.25">
      <c r="A278" s="11" t="s">
        <v>478</v>
      </c>
      <c r="B278" s="7" t="s">
        <v>479</v>
      </c>
      <c r="C278" s="7" t="s">
        <v>484</v>
      </c>
      <c r="D278" s="7" t="s">
        <v>485</v>
      </c>
      <c r="E278" s="13">
        <v>235685</v>
      </c>
      <c r="F278" s="47">
        <v>223534</v>
      </c>
      <c r="G278" s="14">
        <f t="shared" si="8"/>
        <v>-12151</v>
      </c>
      <c r="H278" s="48">
        <f t="shared" si="9"/>
        <v>-5.16E-2</v>
      </c>
      <c r="I278" s="45">
        <v>1</v>
      </c>
      <c r="J278" s="46" t="s">
        <v>906</v>
      </c>
    </row>
    <row r="279" spans="1:10" x14ac:dyDescent="0.25">
      <c r="A279" s="11" t="s">
        <v>486</v>
      </c>
      <c r="B279" s="7" t="s">
        <v>487</v>
      </c>
      <c r="C279" s="7" t="s">
        <v>57</v>
      </c>
      <c r="D279" s="7" t="s">
        <v>488</v>
      </c>
      <c r="E279" s="13">
        <v>5080445</v>
      </c>
      <c r="F279" s="47">
        <v>5134130</v>
      </c>
      <c r="G279" s="14">
        <f t="shared" si="8"/>
        <v>53685</v>
      </c>
      <c r="H279" s="48">
        <f t="shared" si="9"/>
        <v>1.06E-2</v>
      </c>
      <c r="I279" s="45" t="s">
        <v>906</v>
      </c>
      <c r="J279" s="46" t="s">
        <v>906</v>
      </c>
    </row>
    <row r="280" spans="1:10" x14ac:dyDescent="0.25">
      <c r="A280" s="11" t="s">
        <v>486</v>
      </c>
      <c r="B280" s="7" t="s">
        <v>487</v>
      </c>
      <c r="C280" s="7" t="s">
        <v>79</v>
      </c>
      <c r="D280" s="7" t="s">
        <v>489</v>
      </c>
      <c r="E280" s="13">
        <v>2943578</v>
      </c>
      <c r="F280" s="47">
        <v>2959510</v>
      </c>
      <c r="G280" s="14">
        <f t="shared" si="8"/>
        <v>15932</v>
      </c>
      <c r="H280" s="48">
        <f t="shared" si="9"/>
        <v>5.4000000000000003E-3</v>
      </c>
      <c r="I280" s="45" t="s">
        <v>906</v>
      </c>
      <c r="J280" s="46" t="s">
        <v>906</v>
      </c>
    </row>
    <row r="281" spans="1:10" x14ac:dyDescent="0.25">
      <c r="A281" s="11" t="s">
        <v>490</v>
      </c>
      <c r="B281" s="7" t="s">
        <v>491</v>
      </c>
      <c r="C281" s="7" t="s">
        <v>245</v>
      </c>
      <c r="D281" s="7" t="s">
        <v>492</v>
      </c>
      <c r="E281" s="13">
        <v>647193</v>
      </c>
      <c r="F281" s="47">
        <v>632429</v>
      </c>
      <c r="G281" s="14">
        <f t="shared" si="8"/>
        <v>-14764</v>
      </c>
      <c r="H281" s="48">
        <f t="shared" si="9"/>
        <v>-2.2800000000000001E-2</v>
      </c>
      <c r="I281" s="45" t="s">
        <v>906</v>
      </c>
      <c r="J281" s="46" t="s">
        <v>906</v>
      </c>
    </row>
    <row r="282" spans="1:10" x14ac:dyDescent="0.25">
      <c r="A282" s="11" t="s">
        <v>490</v>
      </c>
      <c r="B282" s="7" t="s">
        <v>491</v>
      </c>
      <c r="C282" s="7" t="s">
        <v>493</v>
      </c>
      <c r="D282" s="7" t="s">
        <v>494</v>
      </c>
      <c r="E282" s="13">
        <v>188764</v>
      </c>
      <c r="F282" s="47">
        <v>145372</v>
      </c>
      <c r="G282" s="14">
        <f t="shared" si="8"/>
        <v>-43392</v>
      </c>
      <c r="H282" s="48">
        <f t="shared" si="9"/>
        <v>-0.22989999999999999</v>
      </c>
      <c r="I282" s="45"/>
      <c r="J282" s="46"/>
    </row>
    <row r="283" spans="1:10" x14ac:dyDescent="0.25">
      <c r="A283" s="11" t="s">
        <v>490</v>
      </c>
      <c r="B283" s="7" t="s">
        <v>491</v>
      </c>
      <c r="C283" s="7" t="s">
        <v>26</v>
      </c>
      <c r="D283" s="7" t="s">
        <v>495</v>
      </c>
      <c r="E283" s="13">
        <v>58576</v>
      </c>
      <c r="F283" s="47">
        <v>60732</v>
      </c>
      <c r="G283" s="14">
        <f t="shared" si="8"/>
        <v>2156</v>
      </c>
      <c r="H283" s="48">
        <f t="shared" si="9"/>
        <v>3.6799999999999999E-2</v>
      </c>
      <c r="I283" s="45">
        <v>1</v>
      </c>
      <c r="J283" s="46">
        <v>1</v>
      </c>
    </row>
    <row r="284" spans="1:10" x14ac:dyDescent="0.25">
      <c r="A284" s="11" t="s">
        <v>490</v>
      </c>
      <c r="B284" s="7" t="s">
        <v>491</v>
      </c>
      <c r="C284" s="7" t="s">
        <v>57</v>
      </c>
      <c r="D284" s="7" t="s">
        <v>898</v>
      </c>
      <c r="E284" s="13">
        <v>3059411</v>
      </c>
      <c r="F284" s="47">
        <v>3219729</v>
      </c>
      <c r="G284" s="14">
        <f t="shared" si="8"/>
        <v>160318</v>
      </c>
      <c r="H284" s="48">
        <f t="shared" si="9"/>
        <v>5.2400000000000002E-2</v>
      </c>
      <c r="I284" s="45" t="s">
        <v>906</v>
      </c>
      <c r="J284" s="46" t="s">
        <v>906</v>
      </c>
    </row>
    <row r="285" spans="1:10" x14ac:dyDescent="0.25">
      <c r="A285" s="11" t="s">
        <v>490</v>
      </c>
      <c r="B285" s="7" t="s">
        <v>491</v>
      </c>
      <c r="C285" s="7" t="s">
        <v>168</v>
      </c>
      <c r="D285" s="7" t="s">
        <v>899</v>
      </c>
      <c r="E285" s="13">
        <v>3221554</v>
      </c>
      <c r="F285" s="47">
        <v>3242850</v>
      </c>
      <c r="G285" s="14">
        <f t="shared" si="8"/>
        <v>21296</v>
      </c>
      <c r="H285" s="48">
        <f t="shared" si="9"/>
        <v>6.6E-3</v>
      </c>
      <c r="I285" s="45" t="s">
        <v>906</v>
      </c>
      <c r="J285" s="46" t="s">
        <v>906</v>
      </c>
    </row>
    <row r="286" spans="1:10" x14ac:dyDescent="0.25">
      <c r="A286" s="11" t="s">
        <v>490</v>
      </c>
      <c r="B286" s="7" t="s">
        <v>491</v>
      </c>
      <c r="C286" s="7" t="s">
        <v>233</v>
      </c>
      <c r="D286" s="7" t="s">
        <v>496</v>
      </c>
      <c r="E286" s="13">
        <v>5751676</v>
      </c>
      <c r="F286" s="47">
        <v>5619141</v>
      </c>
      <c r="G286" s="14">
        <f t="shared" si="8"/>
        <v>-132535</v>
      </c>
      <c r="H286" s="48">
        <f t="shared" si="9"/>
        <v>-2.3E-2</v>
      </c>
      <c r="I286" s="45" t="s">
        <v>906</v>
      </c>
      <c r="J286" s="46" t="s">
        <v>906</v>
      </c>
    </row>
    <row r="287" spans="1:10" x14ac:dyDescent="0.25">
      <c r="A287" s="11" t="s">
        <v>490</v>
      </c>
      <c r="B287" s="7" t="s">
        <v>491</v>
      </c>
      <c r="C287" s="7" t="s">
        <v>141</v>
      </c>
      <c r="D287" s="7" t="s">
        <v>497</v>
      </c>
      <c r="E287" s="13">
        <v>1277395</v>
      </c>
      <c r="F287" s="47">
        <v>1226283</v>
      </c>
      <c r="G287" s="14">
        <f t="shared" si="8"/>
        <v>-51112</v>
      </c>
      <c r="H287" s="48">
        <f t="shared" si="9"/>
        <v>-0.04</v>
      </c>
      <c r="I287" s="45">
        <v>1</v>
      </c>
      <c r="J287" s="46" t="s">
        <v>906</v>
      </c>
    </row>
    <row r="288" spans="1:10" x14ac:dyDescent="0.25">
      <c r="A288" s="11" t="s">
        <v>498</v>
      </c>
      <c r="B288" s="7" t="s">
        <v>499</v>
      </c>
      <c r="C288" s="7" t="s">
        <v>26</v>
      </c>
      <c r="D288" s="7" t="s">
        <v>500</v>
      </c>
      <c r="E288" s="13">
        <v>4705240</v>
      </c>
      <c r="F288" s="47">
        <v>4815185</v>
      </c>
      <c r="G288" s="14">
        <f t="shared" si="8"/>
        <v>109945</v>
      </c>
      <c r="H288" s="48">
        <f t="shared" si="9"/>
        <v>2.3400000000000001E-2</v>
      </c>
      <c r="I288" s="45" t="s">
        <v>906</v>
      </c>
      <c r="J288" s="46" t="s">
        <v>906</v>
      </c>
    </row>
    <row r="289" spans="1:10" x14ac:dyDescent="0.25">
      <c r="A289" s="11" t="s">
        <v>498</v>
      </c>
      <c r="B289" s="7" t="s">
        <v>499</v>
      </c>
      <c r="C289" s="7" t="s">
        <v>57</v>
      </c>
      <c r="D289" s="7" t="s">
        <v>501</v>
      </c>
      <c r="E289" s="13">
        <v>2081558</v>
      </c>
      <c r="F289" s="47">
        <v>1950921</v>
      </c>
      <c r="G289" s="14">
        <f t="shared" si="8"/>
        <v>-130637</v>
      </c>
      <c r="H289" s="48">
        <f t="shared" si="9"/>
        <v>-6.2799999999999995E-2</v>
      </c>
      <c r="I289" s="45" t="s">
        <v>906</v>
      </c>
      <c r="J289" s="46" t="s">
        <v>906</v>
      </c>
    </row>
    <row r="290" spans="1:10" x14ac:dyDescent="0.25">
      <c r="A290" s="11" t="s">
        <v>498</v>
      </c>
      <c r="B290" s="7" t="s">
        <v>499</v>
      </c>
      <c r="C290" s="7" t="s">
        <v>82</v>
      </c>
      <c r="D290" s="7" t="s">
        <v>502</v>
      </c>
      <c r="E290" s="13">
        <v>2685754</v>
      </c>
      <c r="F290" s="47">
        <v>2609172</v>
      </c>
      <c r="G290" s="14">
        <f t="shared" si="8"/>
        <v>-76582</v>
      </c>
      <c r="H290" s="48">
        <f t="shared" si="9"/>
        <v>-2.8500000000000001E-2</v>
      </c>
      <c r="I290" s="45" t="s">
        <v>906</v>
      </c>
      <c r="J290" s="46" t="s">
        <v>906</v>
      </c>
    </row>
    <row r="291" spans="1:10" x14ac:dyDescent="0.25">
      <c r="A291" s="11" t="s">
        <v>498</v>
      </c>
      <c r="B291" s="7" t="s">
        <v>499</v>
      </c>
      <c r="C291" s="7" t="s">
        <v>185</v>
      </c>
      <c r="D291" s="7" t="s">
        <v>503</v>
      </c>
      <c r="E291" s="13">
        <v>1535279</v>
      </c>
      <c r="F291" s="47">
        <v>1512221</v>
      </c>
      <c r="G291" s="14">
        <f t="shared" si="8"/>
        <v>-23058</v>
      </c>
      <c r="H291" s="48">
        <f t="shared" si="9"/>
        <v>-1.4999999999999999E-2</v>
      </c>
      <c r="I291" s="45" t="s">
        <v>906</v>
      </c>
      <c r="J291" s="46" t="s">
        <v>906</v>
      </c>
    </row>
    <row r="292" spans="1:10" x14ac:dyDescent="0.25">
      <c r="A292" s="11" t="s">
        <v>498</v>
      </c>
      <c r="B292" s="7" t="s">
        <v>499</v>
      </c>
      <c r="C292" s="7" t="s">
        <v>39</v>
      </c>
      <c r="D292" s="7" t="s">
        <v>504</v>
      </c>
      <c r="E292" s="13">
        <v>4563071</v>
      </c>
      <c r="F292" s="47">
        <v>4586100</v>
      </c>
      <c r="G292" s="14">
        <f t="shared" si="8"/>
        <v>23029</v>
      </c>
      <c r="H292" s="48">
        <f t="shared" si="9"/>
        <v>5.0000000000000001E-3</v>
      </c>
      <c r="I292" s="45" t="s">
        <v>906</v>
      </c>
      <c r="J292" s="46" t="s">
        <v>906</v>
      </c>
    </row>
    <row r="293" spans="1:10" x14ac:dyDescent="0.25">
      <c r="A293" s="11" t="s">
        <v>498</v>
      </c>
      <c r="B293" s="7" t="s">
        <v>499</v>
      </c>
      <c r="C293" s="7" t="s">
        <v>193</v>
      </c>
      <c r="D293" s="7" t="s">
        <v>505</v>
      </c>
      <c r="E293" s="13">
        <v>5687428</v>
      </c>
      <c r="F293" s="47">
        <v>5839109</v>
      </c>
      <c r="G293" s="14">
        <f t="shared" si="8"/>
        <v>151681</v>
      </c>
      <c r="H293" s="48">
        <f t="shared" si="9"/>
        <v>2.6700000000000002E-2</v>
      </c>
      <c r="I293" s="45" t="s">
        <v>906</v>
      </c>
      <c r="J293" s="46" t="s">
        <v>906</v>
      </c>
    </row>
    <row r="294" spans="1:10" x14ac:dyDescent="0.25">
      <c r="A294" s="11" t="s">
        <v>506</v>
      </c>
      <c r="B294" s="7" t="s">
        <v>507</v>
      </c>
      <c r="C294" s="7" t="s">
        <v>230</v>
      </c>
      <c r="D294" s="7" t="s">
        <v>508</v>
      </c>
      <c r="E294" s="13">
        <v>710324</v>
      </c>
      <c r="F294" s="47">
        <v>680209</v>
      </c>
      <c r="G294" s="14">
        <f t="shared" si="8"/>
        <v>-30115</v>
      </c>
      <c r="H294" s="48">
        <f t="shared" si="9"/>
        <v>-4.24E-2</v>
      </c>
      <c r="I294" s="45" t="s">
        <v>906</v>
      </c>
      <c r="J294" s="46" t="s">
        <v>906</v>
      </c>
    </row>
    <row r="295" spans="1:10" x14ac:dyDescent="0.25">
      <c r="A295" s="11" t="s">
        <v>506</v>
      </c>
      <c r="B295" s="7" t="s">
        <v>507</v>
      </c>
      <c r="C295" s="7" t="s">
        <v>509</v>
      </c>
      <c r="D295" s="7" t="s">
        <v>510</v>
      </c>
      <c r="E295" s="13">
        <v>1472532</v>
      </c>
      <c r="F295" s="47">
        <v>1502198</v>
      </c>
      <c r="G295" s="14">
        <f t="shared" si="8"/>
        <v>29666</v>
      </c>
      <c r="H295" s="48">
        <f t="shared" si="9"/>
        <v>2.01E-2</v>
      </c>
      <c r="I295" s="45" t="s">
        <v>906</v>
      </c>
      <c r="J295" s="46" t="s">
        <v>906</v>
      </c>
    </row>
    <row r="296" spans="1:10" x14ac:dyDescent="0.25">
      <c r="A296" s="11" t="s">
        <v>506</v>
      </c>
      <c r="B296" s="7" t="s">
        <v>507</v>
      </c>
      <c r="C296" s="7" t="s">
        <v>511</v>
      </c>
      <c r="D296" s="7" t="s">
        <v>512</v>
      </c>
      <c r="E296" s="13">
        <v>341600</v>
      </c>
      <c r="F296" s="47">
        <v>342601</v>
      </c>
      <c r="G296" s="14">
        <f t="shared" si="8"/>
        <v>1001</v>
      </c>
      <c r="H296" s="48">
        <f t="shared" si="9"/>
        <v>2.8999999999999998E-3</v>
      </c>
      <c r="I296" s="45" t="s">
        <v>906</v>
      </c>
      <c r="J296" s="46" t="s">
        <v>906</v>
      </c>
    </row>
    <row r="297" spans="1:10" x14ac:dyDescent="0.25">
      <c r="A297" s="11" t="s">
        <v>506</v>
      </c>
      <c r="B297" s="7" t="s">
        <v>507</v>
      </c>
      <c r="C297" s="7" t="s">
        <v>312</v>
      </c>
      <c r="D297" s="7" t="s">
        <v>513</v>
      </c>
      <c r="E297" s="13">
        <v>1218955</v>
      </c>
      <c r="F297" s="47">
        <v>1212012</v>
      </c>
      <c r="G297" s="14">
        <f t="shared" si="8"/>
        <v>-6943</v>
      </c>
      <c r="H297" s="48">
        <f t="shared" si="9"/>
        <v>-5.7000000000000002E-3</v>
      </c>
      <c r="I297" s="45" t="s">
        <v>906</v>
      </c>
      <c r="J297" s="46" t="s">
        <v>906</v>
      </c>
    </row>
    <row r="298" spans="1:10" x14ac:dyDescent="0.25">
      <c r="A298" s="11" t="s">
        <v>506</v>
      </c>
      <c r="B298" s="7" t="s">
        <v>507</v>
      </c>
      <c r="C298" s="7" t="s">
        <v>135</v>
      </c>
      <c r="D298" s="7" t="s">
        <v>514</v>
      </c>
      <c r="E298" s="13">
        <v>1104134</v>
      </c>
      <c r="F298" s="47">
        <v>1147870</v>
      </c>
      <c r="G298" s="14">
        <f t="shared" si="8"/>
        <v>43736</v>
      </c>
      <c r="H298" s="48">
        <f t="shared" si="9"/>
        <v>3.9600000000000003E-2</v>
      </c>
      <c r="I298" s="45" t="s">
        <v>906</v>
      </c>
      <c r="J298" s="46" t="s">
        <v>906</v>
      </c>
    </row>
    <row r="299" spans="1:10" x14ac:dyDescent="0.25">
      <c r="A299" s="11" t="s">
        <v>506</v>
      </c>
      <c r="B299" s="7" t="s">
        <v>507</v>
      </c>
      <c r="C299" s="7" t="s">
        <v>82</v>
      </c>
      <c r="D299" s="7" t="s">
        <v>515</v>
      </c>
      <c r="E299" s="13">
        <v>4874777</v>
      </c>
      <c r="F299" s="47">
        <v>4835372</v>
      </c>
      <c r="G299" s="14">
        <f t="shared" si="8"/>
        <v>-39405</v>
      </c>
      <c r="H299" s="48">
        <f t="shared" si="9"/>
        <v>-8.0999999999999996E-3</v>
      </c>
      <c r="I299" s="45" t="s">
        <v>906</v>
      </c>
      <c r="J299" s="46" t="s">
        <v>906</v>
      </c>
    </row>
    <row r="300" spans="1:10" x14ac:dyDescent="0.25">
      <c r="A300" s="11" t="s">
        <v>506</v>
      </c>
      <c r="B300" s="7" t="s">
        <v>507</v>
      </c>
      <c r="C300" s="7" t="s">
        <v>59</v>
      </c>
      <c r="D300" s="7" t="s">
        <v>516</v>
      </c>
      <c r="E300" s="13">
        <v>2884960</v>
      </c>
      <c r="F300" s="47">
        <v>2871316</v>
      </c>
      <c r="G300" s="14">
        <f t="shared" si="8"/>
        <v>-13644</v>
      </c>
      <c r="H300" s="48">
        <f t="shared" si="9"/>
        <v>-4.7000000000000002E-3</v>
      </c>
      <c r="I300" s="45" t="s">
        <v>906</v>
      </c>
      <c r="J300" s="46" t="s">
        <v>906</v>
      </c>
    </row>
    <row r="301" spans="1:10" x14ac:dyDescent="0.25">
      <c r="A301" s="11" t="s">
        <v>506</v>
      </c>
      <c r="B301" s="7" t="s">
        <v>507</v>
      </c>
      <c r="C301" s="7" t="s">
        <v>18</v>
      </c>
      <c r="D301" s="7" t="s">
        <v>517</v>
      </c>
      <c r="E301" s="13">
        <v>1772070</v>
      </c>
      <c r="F301" s="47">
        <v>1285307</v>
      </c>
      <c r="G301" s="14">
        <f t="shared" si="8"/>
        <v>-486763</v>
      </c>
      <c r="H301" s="48">
        <f t="shared" si="9"/>
        <v>-0.2747</v>
      </c>
      <c r="I301" s="45" t="s">
        <v>906</v>
      </c>
      <c r="J301" s="46" t="s">
        <v>906</v>
      </c>
    </row>
    <row r="302" spans="1:10" x14ac:dyDescent="0.25">
      <c r="A302" s="11" t="s">
        <v>506</v>
      </c>
      <c r="B302" s="7" t="s">
        <v>507</v>
      </c>
      <c r="C302" s="7" t="s">
        <v>352</v>
      </c>
      <c r="D302" s="7" t="s">
        <v>518</v>
      </c>
      <c r="E302" s="13">
        <v>1007589</v>
      </c>
      <c r="F302" s="47">
        <v>1001760</v>
      </c>
      <c r="G302" s="14">
        <f t="shared" si="8"/>
        <v>-5829</v>
      </c>
      <c r="H302" s="48">
        <f t="shared" si="9"/>
        <v>-5.7999999999999996E-3</v>
      </c>
      <c r="I302" s="45" t="s">
        <v>906</v>
      </c>
      <c r="J302" s="46" t="s">
        <v>906</v>
      </c>
    </row>
    <row r="303" spans="1:10" x14ac:dyDescent="0.25">
      <c r="A303" s="11" t="s">
        <v>506</v>
      </c>
      <c r="B303" s="7" t="s">
        <v>507</v>
      </c>
      <c r="C303" s="7" t="s">
        <v>368</v>
      </c>
      <c r="D303" s="7" t="s">
        <v>519</v>
      </c>
      <c r="E303" s="13">
        <v>1491615</v>
      </c>
      <c r="F303" s="47">
        <v>1502477</v>
      </c>
      <c r="G303" s="14">
        <f t="shared" si="8"/>
        <v>10862</v>
      </c>
      <c r="H303" s="48">
        <f t="shared" si="9"/>
        <v>7.3000000000000001E-3</v>
      </c>
      <c r="I303" s="45" t="s">
        <v>906</v>
      </c>
      <c r="J303" s="46" t="s">
        <v>906</v>
      </c>
    </row>
    <row r="304" spans="1:10" x14ac:dyDescent="0.25">
      <c r="A304" s="11" t="s">
        <v>506</v>
      </c>
      <c r="B304" s="7" t="s">
        <v>507</v>
      </c>
      <c r="C304" s="7" t="s">
        <v>181</v>
      </c>
      <c r="D304" s="7" t="s">
        <v>520</v>
      </c>
      <c r="E304" s="13">
        <v>1901770</v>
      </c>
      <c r="F304" s="47">
        <v>1901857</v>
      </c>
      <c r="G304" s="14">
        <f t="shared" si="8"/>
        <v>87</v>
      </c>
      <c r="H304" s="48">
        <f t="shared" si="9"/>
        <v>0</v>
      </c>
      <c r="I304" s="45" t="s">
        <v>906</v>
      </c>
      <c r="J304" s="46" t="s">
        <v>906</v>
      </c>
    </row>
    <row r="305" spans="1:10" x14ac:dyDescent="0.25">
      <c r="A305" s="11" t="s">
        <v>506</v>
      </c>
      <c r="B305" s="7" t="s">
        <v>507</v>
      </c>
      <c r="C305" s="7" t="s">
        <v>399</v>
      </c>
      <c r="D305" s="7" t="s">
        <v>521</v>
      </c>
      <c r="E305" s="13">
        <v>1313061</v>
      </c>
      <c r="F305" s="47">
        <v>1401742</v>
      </c>
      <c r="G305" s="14">
        <f t="shared" si="8"/>
        <v>88681</v>
      </c>
      <c r="H305" s="48">
        <f t="shared" si="9"/>
        <v>6.7500000000000004E-2</v>
      </c>
      <c r="I305" s="45" t="s">
        <v>906</v>
      </c>
      <c r="J305" s="46" t="s">
        <v>906</v>
      </c>
    </row>
    <row r="306" spans="1:10" x14ac:dyDescent="0.25">
      <c r="A306" s="11" t="s">
        <v>506</v>
      </c>
      <c r="B306" s="7" t="s">
        <v>507</v>
      </c>
      <c r="C306" s="7" t="s">
        <v>147</v>
      </c>
      <c r="D306" s="7" t="s">
        <v>522</v>
      </c>
      <c r="E306" s="13">
        <v>5563738</v>
      </c>
      <c r="F306" s="47">
        <v>5458407</v>
      </c>
      <c r="G306" s="14">
        <f t="shared" si="8"/>
        <v>-105331</v>
      </c>
      <c r="H306" s="48">
        <f t="shared" si="9"/>
        <v>-1.89E-2</v>
      </c>
      <c r="I306" s="45" t="s">
        <v>906</v>
      </c>
      <c r="J306" s="46" t="s">
        <v>906</v>
      </c>
    </row>
    <row r="307" spans="1:10" x14ac:dyDescent="0.25">
      <c r="A307" s="11" t="s">
        <v>523</v>
      </c>
      <c r="B307" s="7" t="s">
        <v>524</v>
      </c>
      <c r="C307" s="7" t="s">
        <v>176</v>
      </c>
      <c r="D307" s="7" t="s">
        <v>525</v>
      </c>
      <c r="E307" s="13">
        <v>400694</v>
      </c>
      <c r="F307" s="47">
        <v>402470</v>
      </c>
      <c r="G307" s="14">
        <f t="shared" si="8"/>
        <v>1776</v>
      </c>
      <c r="H307" s="48">
        <f t="shared" si="9"/>
        <v>4.4000000000000003E-3</v>
      </c>
      <c r="I307" s="45" t="s">
        <v>906</v>
      </c>
      <c r="J307" s="46" t="s">
        <v>906</v>
      </c>
    </row>
    <row r="308" spans="1:10" x14ac:dyDescent="0.25">
      <c r="A308" s="11" t="s">
        <v>523</v>
      </c>
      <c r="B308" s="7" t="s">
        <v>524</v>
      </c>
      <c r="C308" s="7" t="s">
        <v>190</v>
      </c>
      <c r="D308" s="7" t="s">
        <v>526</v>
      </c>
      <c r="E308" s="13">
        <v>516451</v>
      </c>
      <c r="F308" s="47">
        <v>515698</v>
      </c>
      <c r="G308" s="14">
        <f t="shared" si="8"/>
        <v>-753</v>
      </c>
      <c r="H308" s="48">
        <f t="shared" si="9"/>
        <v>-1.5E-3</v>
      </c>
      <c r="I308" s="45" t="s">
        <v>906</v>
      </c>
      <c r="J308" s="46" t="s">
        <v>906</v>
      </c>
    </row>
    <row r="309" spans="1:10" x14ac:dyDescent="0.25">
      <c r="A309" s="11" t="s">
        <v>523</v>
      </c>
      <c r="B309" s="7" t="s">
        <v>524</v>
      </c>
      <c r="C309" s="7" t="s">
        <v>26</v>
      </c>
      <c r="D309" s="7" t="s">
        <v>527</v>
      </c>
      <c r="E309" s="13">
        <v>3891182</v>
      </c>
      <c r="F309" s="47">
        <v>3829332</v>
      </c>
      <c r="G309" s="14">
        <f t="shared" si="8"/>
        <v>-61850</v>
      </c>
      <c r="H309" s="48">
        <f t="shared" si="9"/>
        <v>-1.5900000000000001E-2</v>
      </c>
      <c r="I309" s="45" t="s">
        <v>906</v>
      </c>
      <c r="J309" s="46" t="s">
        <v>906</v>
      </c>
    </row>
    <row r="310" spans="1:10" x14ac:dyDescent="0.25">
      <c r="A310" s="11" t="s">
        <v>523</v>
      </c>
      <c r="B310" s="7" t="s">
        <v>524</v>
      </c>
      <c r="C310" s="7" t="s">
        <v>41</v>
      </c>
      <c r="D310" s="7" t="s">
        <v>528</v>
      </c>
      <c r="E310" s="13">
        <v>4849971</v>
      </c>
      <c r="F310" s="47">
        <v>4779930</v>
      </c>
      <c r="G310" s="14">
        <f t="shared" si="8"/>
        <v>-70041</v>
      </c>
      <c r="H310" s="48">
        <f t="shared" si="9"/>
        <v>-1.44E-2</v>
      </c>
      <c r="I310" s="45" t="s">
        <v>906</v>
      </c>
      <c r="J310" s="46" t="s">
        <v>906</v>
      </c>
    </row>
    <row r="311" spans="1:10" x14ac:dyDescent="0.25">
      <c r="A311" s="11" t="s">
        <v>523</v>
      </c>
      <c r="B311" s="7" t="s">
        <v>524</v>
      </c>
      <c r="C311" s="7" t="s">
        <v>123</v>
      </c>
      <c r="D311" s="7" t="s">
        <v>529</v>
      </c>
      <c r="E311" s="13">
        <v>921678</v>
      </c>
      <c r="F311" s="47">
        <v>922621</v>
      </c>
      <c r="G311" s="14">
        <f t="shared" si="8"/>
        <v>943</v>
      </c>
      <c r="H311" s="48">
        <f t="shared" si="9"/>
        <v>1E-3</v>
      </c>
      <c r="I311" s="45" t="s">
        <v>906</v>
      </c>
      <c r="J311" s="46" t="s">
        <v>906</v>
      </c>
    </row>
    <row r="312" spans="1:10" x14ac:dyDescent="0.25">
      <c r="A312" s="11" t="s">
        <v>523</v>
      </c>
      <c r="B312" s="7" t="s">
        <v>524</v>
      </c>
      <c r="C312" s="7" t="s">
        <v>101</v>
      </c>
      <c r="D312" s="7" t="s">
        <v>530</v>
      </c>
      <c r="E312" s="13">
        <v>411118</v>
      </c>
      <c r="F312" s="47">
        <v>420720</v>
      </c>
      <c r="G312" s="14">
        <f t="shared" si="8"/>
        <v>9602</v>
      </c>
      <c r="H312" s="48">
        <f t="shared" si="9"/>
        <v>2.3400000000000001E-2</v>
      </c>
      <c r="I312" s="45" t="s">
        <v>906</v>
      </c>
      <c r="J312" s="46" t="s">
        <v>906</v>
      </c>
    </row>
    <row r="313" spans="1:10" x14ac:dyDescent="0.25">
      <c r="A313" s="11" t="s">
        <v>531</v>
      </c>
      <c r="B313" s="7" t="s">
        <v>532</v>
      </c>
      <c r="C313" s="7" t="s">
        <v>26</v>
      </c>
      <c r="D313" s="7" t="s">
        <v>533</v>
      </c>
      <c r="E313" s="13">
        <v>5195291</v>
      </c>
      <c r="F313" s="47">
        <v>5151207</v>
      </c>
      <c r="G313" s="14">
        <f t="shared" si="8"/>
        <v>-44084</v>
      </c>
      <c r="H313" s="48">
        <f t="shared" si="9"/>
        <v>-8.5000000000000006E-3</v>
      </c>
      <c r="I313" s="45" t="s">
        <v>906</v>
      </c>
      <c r="J313" s="46" t="s">
        <v>906</v>
      </c>
    </row>
    <row r="314" spans="1:10" x14ac:dyDescent="0.25">
      <c r="A314" s="11" t="s">
        <v>531</v>
      </c>
      <c r="B314" s="7" t="s">
        <v>532</v>
      </c>
      <c r="C314" s="7" t="s">
        <v>185</v>
      </c>
      <c r="D314" s="7" t="s">
        <v>534</v>
      </c>
      <c r="E314" s="13">
        <v>2190564</v>
      </c>
      <c r="F314" s="47">
        <v>1784165</v>
      </c>
      <c r="G314" s="14">
        <f t="shared" si="8"/>
        <v>-406399</v>
      </c>
      <c r="H314" s="48">
        <f t="shared" si="9"/>
        <v>-0.1855</v>
      </c>
      <c r="I314" s="45" t="s">
        <v>906</v>
      </c>
      <c r="J314" s="46" t="s">
        <v>906</v>
      </c>
    </row>
    <row r="315" spans="1:10" x14ac:dyDescent="0.25">
      <c r="A315" s="11" t="s">
        <v>535</v>
      </c>
      <c r="B315" s="7" t="s">
        <v>536</v>
      </c>
      <c r="C315" s="7" t="s">
        <v>509</v>
      </c>
      <c r="D315" s="7" t="s">
        <v>537</v>
      </c>
      <c r="E315" s="13">
        <v>539286</v>
      </c>
      <c r="F315" s="47">
        <v>538071</v>
      </c>
      <c r="G315" s="14">
        <f t="shared" si="8"/>
        <v>-1215</v>
      </c>
      <c r="H315" s="48">
        <f t="shared" si="9"/>
        <v>-2.3E-3</v>
      </c>
      <c r="I315" s="45" t="s">
        <v>906</v>
      </c>
      <c r="J315" s="46" t="s">
        <v>906</v>
      </c>
    </row>
    <row r="316" spans="1:10" x14ac:dyDescent="0.25">
      <c r="A316" s="11" t="s">
        <v>535</v>
      </c>
      <c r="B316" s="7" t="s">
        <v>536</v>
      </c>
      <c r="C316" s="7" t="s">
        <v>57</v>
      </c>
      <c r="D316" s="7" t="s">
        <v>538</v>
      </c>
      <c r="E316" s="13">
        <v>2820480</v>
      </c>
      <c r="F316" s="47">
        <v>2865938</v>
      </c>
      <c r="G316" s="14">
        <f t="shared" si="8"/>
        <v>45458</v>
      </c>
      <c r="H316" s="48">
        <f t="shared" si="9"/>
        <v>1.61E-2</v>
      </c>
      <c r="I316" s="45" t="s">
        <v>906</v>
      </c>
      <c r="J316" s="46" t="s">
        <v>906</v>
      </c>
    </row>
    <row r="317" spans="1:10" x14ac:dyDescent="0.25">
      <c r="A317" s="11" t="s">
        <v>535</v>
      </c>
      <c r="B317" s="7" t="s">
        <v>536</v>
      </c>
      <c r="C317" s="7" t="s">
        <v>79</v>
      </c>
      <c r="D317" s="7" t="s">
        <v>539</v>
      </c>
      <c r="E317" s="13">
        <v>3186137</v>
      </c>
      <c r="F317" s="47">
        <v>3365601</v>
      </c>
      <c r="G317" s="14">
        <f t="shared" si="8"/>
        <v>179464</v>
      </c>
      <c r="H317" s="48">
        <f t="shared" si="9"/>
        <v>5.6300000000000003E-2</v>
      </c>
      <c r="I317" s="45" t="s">
        <v>906</v>
      </c>
      <c r="J317" s="46" t="s">
        <v>906</v>
      </c>
    </row>
    <row r="318" spans="1:10" x14ac:dyDescent="0.25">
      <c r="A318" s="11" t="s">
        <v>535</v>
      </c>
      <c r="B318" s="7" t="s">
        <v>536</v>
      </c>
      <c r="C318" s="7" t="s">
        <v>59</v>
      </c>
      <c r="D318" s="7" t="s">
        <v>540</v>
      </c>
      <c r="E318" s="13">
        <v>1032543</v>
      </c>
      <c r="F318" s="47">
        <v>1016909</v>
      </c>
      <c r="G318" s="14">
        <f t="shared" si="8"/>
        <v>-15634</v>
      </c>
      <c r="H318" s="48">
        <f t="shared" si="9"/>
        <v>-1.5100000000000001E-2</v>
      </c>
      <c r="I318" s="45" t="s">
        <v>906</v>
      </c>
      <c r="J318" s="46" t="s">
        <v>906</v>
      </c>
    </row>
    <row r="319" spans="1:10" x14ac:dyDescent="0.25">
      <c r="A319" s="11" t="s">
        <v>535</v>
      </c>
      <c r="B319" s="7" t="s">
        <v>536</v>
      </c>
      <c r="C319" s="7" t="s">
        <v>215</v>
      </c>
      <c r="D319" s="7" t="s">
        <v>541</v>
      </c>
      <c r="E319" s="13">
        <v>2866245</v>
      </c>
      <c r="F319" s="47">
        <v>3000994</v>
      </c>
      <c r="G319" s="14">
        <f t="shared" si="8"/>
        <v>134749</v>
      </c>
      <c r="H319" s="48">
        <f t="shared" si="9"/>
        <v>4.7E-2</v>
      </c>
      <c r="I319" s="45" t="s">
        <v>906</v>
      </c>
      <c r="J319" s="46" t="s">
        <v>906</v>
      </c>
    </row>
    <row r="320" spans="1:10" x14ac:dyDescent="0.25">
      <c r="A320" s="11" t="s">
        <v>535</v>
      </c>
      <c r="B320" s="7" t="s">
        <v>536</v>
      </c>
      <c r="C320" s="7" t="s">
        <v>95</v>
      </c>
      <c r="D320" s="7" t="s">
        <v>542</v>
      </c>
      <c r="E320" s="13">
        <v>16276602</v>
      </c>
      <c r="F320" s="47">
        <v>16221838</v>
      </c>
      <c r="G320" s="14">
        <f t="shared" si="8"/>
        <v>-54764</v>
      </c>
      <c r="H320" s="48">
        <f t="shared" si="9"/>
        <v>-3.3999999999999998E-3</v>
      </c>
      <c r="I320" s="45" t="s">
        <v>906</v>
      </c>
      <c r="J320" s="46" t="s">
        <v>906</v>
      </c>
    </row>
    <row r="321" spans="1:10" x14ac:dyDescent="0.25">
      <c r="A321" s="11" t="s">
        <v>535</v>
      </c>
      <c r="B321" s="7" t="s">
        <v>536</v>
      </c>
      <c r="C321" s="7" t="s">
        <v>193</v>
      </c>
      <c r="D321" s="7" t="s">
        <v>543</v>
      </c>
      <c r="E321" s="13">
        <v>6074526</v>
      </c>
      <c r="F321" s="47">
        <v>6104751</v>
      </c>
      <c r="G321" s="14">
        <f t="shared" si="8"/>
        <v>30225</v>
      </c>
      <c r="H321" s="48">
        <f t="shared" si="9"/>
        <v>5.0000000000000001E-3</v>
      </c>
      <c r="I321" s="45" t="s">
        <v>906</v>
      </c>
      <c r="J321" s="46" t="s">
        <v>906</v>
      </c>
    </row>
    <row r="322" spans="1:10" x14ac:dyDescent="0.25">
      <c r="A322" s="11" t="s">
        <v>535</v>
      </c>
      <c r="B322" s="7" t="s">
        <v>536</v>
      </c>
      <c r="C322" s="7" t="s">
        <v>28</v>
      </c>
      <c r="D322" s="7" t="s">
        <v>544</v>
      </c>
      <c r="E322" s="13">
        <v>734117</v>
      </c>
      <c r="F322" s="47">
        <v>727856</v>
      </c>
      <c r="G322" s="14">
        <f t="shared" si="8"/>
        <v>-6261</v>
      </c>
      <c r="H322" s="48">
        <f t="shared" si="9"/>
        <v>-8.5000000000000006E-3</v>
      </c>
      <c r="I322" s="45" t="s">
        <v>906</v>
      </c>
      <c r="J322" s="46" t="s">
        <v>906</v>
      </c>
    </row>
    <row r="323" spans="1:10" x14ac:dyDescent="0.25">
      <c r="A323" s="11" t="s">
        <v>535</v>
      </c>
      <c r="B323" s="7" t="s">
        <v>536</v>
      </c>
      <c r="C323" s="7" t="s">
        <v>147</v>
      </c>
      <c r="D323" s="7" t="s">
        <v>545</v>
      </c>
      <c r="E323" s="13">
        <v>2815346</v>
      </c>
      <c r="F323" s="47">
        <v>2875380</v>
      </c>
      <c r="G323" s="14">
        <f t="shared" si="8"/>
        <v>60034</v>
      </c>
      <c r="H323" s="48">
        <f t="shared" si="9"/>
        <v>2.1299999999999999E-2</v>
      </c>
      <c r="I323" s="45" t="s">
        <v>906</v>
      </c>
      <c r="J323" s="46" t="s">
        <v>906</v>
      </c>
    </row>
    <row r="324" spans="1:10" x14ac:dyDescent="0.25">
      <c r="A324" s="11" t="s">
        <v>535</v>
      </c>
      <c r="B324" s="7" t="s">
        <v>536</v>
      </c>
      <c r="C324" s="7" t="s">
        <v>546</v>
      </c>
      <c r="D324" s="7" t="s">
        <v>547</v>
      </c>
      <c r="E324" s="13">
        <v>1959105</v>
      </c>
      <c r="F324" s="47">
        <v>1966254</v>
      </c>
      <c r="G324" s="14">
        <f t="shared" si="8"/>
        <v>7149</v>
      </c>
      <c r="H324" s="48">
        <f t="shared" si="9"/>
        <v>3.5999999999999999E-3</v>
      </c>
      <c r="I324" s="45" t="s">
        <v>906</v>
      </c>
      <c r="J324" s="46" t="s">
        <v>906</v>
      </c>
    </row>
    <row r="325" spans="1:10" x14ac:dyDescent="0.25">
      <c r="A325" s="11" t="s">
        <v>548</v>
      </c>
      <c r="B325" s="7" t="s">
        <v>549</v>
      </c>
      <c r="C325" s="7" t="s">
        <v>26</v>
      </c>
      <c r="D325" s="7" t="s">
        <v>550</v>
      </c>
      <c r="E325" s="13">
        <v>1799546</v>
      </c>
      <c r="F325" s="47">
        <v>1774175</v>
      </c>
      <c r="G325" s="14">
        <f t="shared" si="8"/>
        <v>-25371</v>
      </c>
      <c r="H325" s="48">
        <f t="shared" si="9"/>
        <v>-1.41E-2</v>
      </c>
      <c r="I325" s="45" t="s">
        <v>906</v>
      </c>
      <c r="J325" s="46" t="s">
        <v>906</v>
      </c>
    </row>
    <row r="326" spans="1:10" x14ac:dyDescent="0.25">
      <c r="A326" s="11" t="s">
        <v>548</v>
      </c>
      <c r="B326" s="7" t="s">
        <v>549</v>
      </c>
      <c r="C326" s="7" t="s">
        <v>57</v>
      </c>
      <c r="D326" s="7" t="s">
        <v>551</v>
      </c>
      <c r="E326" s="13">
        <v>1393</v>
      </c>
      <c r="F326" s="47">
        <v>1161</v>
      </c>
      <c r="G326" s="14">
        <f t="shared" si="8"/>
        <v>-232</v>
      </c>
      <c r="H326" s="48">
        <f t="shared" si="9"/>
        <v>-0.16650000000000001</v>
      </c>
      <c r="I326" s="45">
        <v>1</v>
      </c>
      <c r="J326" s="46">
        <v>1</v>
      </c>
    </row>
    <row r="327" spans="1:10" x14ac:dyDescent="0.25">
      <c r="A327" s="11" t="s">
        <v>548</v>
      </c>
      <c r="B327" s="7" t="s">
        <v>549</v>
      </c>
      <c r="C327" s="7" t="s">
        <v>16</v>
      </c>
      <c r="D327" s="7" t="s">
        <v>552</v>
      </c>
      <c r="E327" s="13">
        <v>43735</v>
      </c>
      <c r="F327" s="47">
        <v>40922</v>
      </c>
      <c r="G327" s="14">
        <f t="shared" si="8"/>
        <v>-2813</v>
      </c>
      <c r="H327" s="48">
        <f t="shared" si="9"/>
        <v>-6.4299999999999996E-2</v>
      </c>
      <c r="I327" s="45">
        <v>1</v>
      </c>
      <c r="J327" s="46">
        <v>1</v>
      </c>
    </row>
    <row r="328" spans="1:10" x14ac:dyDescent="0.25">
      <c r="A328" s="11" t="s">
        <v>548</v>
      </c>
      <c r="B328" s="7" t="s">
        <v>549</v>
      </c>
      <c r="C328" s="7" t="s">
        <v>59</v>
      </c>
      <c r="D328" s="7" t="s">
        <v>553</v>
      </c>
      <c r="E328" s="13">
        <v>817618</v>
      </c>
      <c r="F328" s="47">
        <v>793536</v>
      </c>
      <c r="G328" s="14">
        <f t="shared" si="8"/>
        <v>-24082</v>
      </c>
      <c r="H328" s="48">
        <f t="shared" si="9"/>
        <v>-2.9499999999999998E-2</v>
      </c>
      <c r="I328" s="45" t="s">
        <v>906</v>
      </c>
      <c r="J328" s="46" t="s">
        <v>906</v>
      </c>
    </row>
    <row r="329" spans="1:10" x14ac:dyDescent="0.25">
      <c r="A329" s="11" t="s">
        <v>554</v>
      </c>
      <c r="B329" s="7" t="s">
        <v>555</v>
      </c>
      <c r="C329" s="7" t="s">
        <v>79</v>
      </c>
      <c r="D329" s="7" t="s">
        <v>556</v>
      </c>
      <c r="E329" s="13">
        <v>2511413</v>
      </c>
      <c r="F329" s="47">
        <v>2476071</v>
      </c>
      <c r="G329" s="14">
        <f t="shared" ref="G329:G398" si="10">SUM(F329-E329)</f>
        <v>-35342</v>
      </c>
      <c r="H329" s="48">
        <f t="shared" ref="H329:H398" si="11">ROUND(G329/E329,4)</f>
        <v>-1.41E-2</v>
      </c>
      <c r="I329" s="45" t="s">
        <v>906</v>
      </c>
      <c r="J329" s="46" t="s">
        <v>906</v>
      </c>
    </row>
    <row r="330" spans="1:10" x14ac:dyDescent="0.25">
      <c r="A330" s="11" t="s">
        <v>554</v>
      </c>
      <c r="B330" s="7" t="s">
        <v>555</v>
      </c>
      <c r="C330" s="7" t="s">
        <v>84</v>
      </c>
      <c r="D330" s="7" t="s">
        <v>557</v>
      </c>
      <c r="E330" s="13">
        <v>3010253</v>
      </c>
      <c r="F330" s="47">
        <v>2971873</v>
      </c>
      <c r="G330" s="14">
        <f t="shared" si="10"/>
        <v>-38380</v>
      </c>
      <c r="H330" s="48">
        <f t="shared" si="11"/>
        <v>-1.2699999999999999E-2</v>
      </c>
      <c r="I330" s="45" t="s">
        <v>906</v>
      </c>
      <c r="J330" s="46" t="s">
        <v>906</v>
      </c>
    </row>
    <row r="331" spans="1:10" x14ac:dyDescent="0.25">
      <c r="A331" s="11" t="s">
        <v>554</v>
      </c>
      <c r="B331" s="7" t="s">
        <v>555</v>
      </c>
      <c r="C331" s="7" t="s">
        <v>63</v>
      </c>
      <c r="D331" s="7" t="s">
        <v>558</v>
      </c>
      <c r="E331" s="13">
        <v>895533</v>
      </c>
      <c r="F331" s="47">
        <v>878495</v>
      </c>
      <c r="G331" s="14">
        <f t="shared" si="10"/>
        <v>-17038</v>
      </c>
      <c r="H331" s="48">
        <f t="shared" si="11"/>
        <v>-1.9E-2</v>
      </c>
      <c r="I331" s="45" t="s">
        <v>906</v>
      </c>
      <c r="J331" s="46" t="s">
        <v>906</v>
      </c>
    </row>
    <row r="332" spans="1:10" x14ac:dyDescent="0.25">
      <c r="A332" s="11" t="s">
        <v>559</v>
      </c>
      <c r="B332" s="7" t="s">
        <v>560</v>
      </c>
      <c r="C332" s="7" t="s">
        <v>12</v>
      </c>
      <c r="D332" s="7" t="s">
        <v>561</v>
      </c>
      <c r="E332" s="13">
        <v>300276</v>
      </c>
      <c r="F332" s="47">
        <v>427554</v>
      </c>
      <c r="G332" s="14">
        <f t="shared" si="10"/>
        <v>127278</v>
      </c>
      <c r="H332" s="48">
        <f t="shared" si="11"/>
        <v>0.4239</v>
      </c>
      <c r="I332" s="45" t="s">
        <v>906</v>
      </c>
      <c r="J332" s="46" t="s">
        <v>906</v>
      </c>
    </row>
    <row r="333" spans="1:10" x14ac:dyDescent="0.25">
      <c r="A333" s="11" t="s">
        <v>559</v>
      </c>
      <c r="B333" s="7" t="s">
        <v>560</v>
      </c>
      <c r="C333" s="7" t="s">
        <v>57</v>
      </c>
      <c r="D333" s="7" t="s">
        <v>562</v>
      </c>
      <c r="E333" s="13">
        <v>1034946</v>
      </c>
      <c r="F333" s="47">
        <v>1013939</v>
      </c>
      <c r="G333" s="14">
        <f t="shared" si="10"/>
        <v>-21007</v>
      </c>
      <c r="H333" s="48">
        <f t="shared" si="11"/>
        <v>-2.0299999999999999E-2</v>
      </c>
      <c r="I333" s="45" t="s">
        <v>906</v>
      </c>
      <c r="J333" s="46" t="s">
        <v>906</v>
      </c>
    </row>
    <row r="334" spans="1:10" x14ac:dyDescent="0.25">
      <c r="A334" s="11" t="s">
        <v>559</v>
      </c>
      <c r="B334" s="7" t="s">
        <v>560</v>
      </c>
      <c r="C334" s="7" t="s">
        <v>368</v>
      </c>
      <c r="D334" s="7" t="s">
        <v>563</v>
      </c>
      <c r="E334" s="13">
        <v>478012</v>
      </c>
      <c r="F334" s="47">
        <v>518435</v>
      </c>
      <c r="G334" s="14">
        <f t="shared" si="10"/>
        <v>40423</v>
      </c>
      <c r="H334" s="48">
        <f t="shared" si="11"/>
        <v>8.4599999999999995E-2</v>
      </c>
      <c r="I334" s="45" t="s">
        <v>906</v>
      </c>
      <c r="J334" s="46" t="s">
        <v>906</v>
      </c>
    </row>
    <row r="335" spans="1:10" x14ac:dyDescent="0.25">
      <c r="A335" s="11" t="s">
        <v>559</v>
      </c>
      <c r="B335" s="7" t="s">
        <v>560</v>
      </c>
      <c r="C335" s="7" t="s">
        <v>43</v>
      </c>
      <c r="D335" s="7" t="s">
        <v>564</v>
      </c>
      <c r="E335" s="13">
        <v>2979024</v>
      </c>
      <c r="F335" s="47">
        <v>2972625</v>
      </c>
      <c r="G335" s="14">
        <f t="shared" si="10"/>
        <v>-6399</v>
      </c>
      <c r="H335" s="48">
        <f t="shared" si="11"/>
        <v>-2.0999999999999999E-3</v>
      </c>
      <c r="I335" s="45" t="s">
        <v>906</v>
      </c>
      <c r="J335" s="46" t="s">
        <v>906</v>
      </c>
    </row>
    <row r="336" spans="1:10" x14ac:dyDescent="0.25">
      <c r="A336" s="11" t="s">
        <v>559</v>
      </c>
      <c r="B336" s="7" t="s">
        <v>560</v>
      </c>
      <c r="C336" s="7" t="s">
        <v>61</v>
      </c>
      <c r="D336" s="7" t="s">
        <v>565</v>
      </c>
      <c r="E336" s="13">
        <v>1525825</v>
      </c>
      <c r="F336" s="47">
        <v>1526055</v>
      </c>
      <c r="G336" s="14">
        <f t="shared" si="10"/>
        <v>230</v>
      </c>
      <c r="H336" s="48">
        <f t="shared" si="11"/>
        <v>2.0000000000000001E-4</v>
      </c>
      <c r="I336" s="45" t="s">
        <v>906</v>
      </c>
      <c r="J336" s="46" t="s">
        <v>906</v>
      </c>
    </row>
    <row r="337" spans="1:10" x14ac:dyDescent="0.25">
      <c r="A337" s="11" t="s">
        <v>559</v>
      </c>
      <c r="B337" s="7" t="s">
        <v>560</v>
      </c>
      <c r="C337" s="7" t="s">
        <v>332</v>
      </c>
      <c r="D337" s="7" t="s">
        <v>566</v>
      </c>
      <c r="E337" s="13">
        <v>564896</v>
      </c>
      <c r="F337" s="47">
        <v>663519</v>
      </c>
      <c r="G337" s="14">
        <f t="shared" si="10"/>
        <v>98623</v>
      </c>
      <c r="H337" s="48">
        <f t="shared" si="11"/>
        <v>0.17460000000000001</v>
      </c>
      <c r="I337" s="45" t="s">
        <v>906</v>
      </c>
      <c r="J337" s="46" t="s">
        <v>906</v>
      </c>
    </row>
    <row r="338" spans="1:10" x14ac:dyDescent="0.25">
      <c r="A338" s="11" t="s">
        <v>567</v>
      </c>
      <c r="B338" s="7" t="s">
        <v>568</v>
      </c>
      <c r="C338" s="7" t="s">
        <v>12</v>
      </c>
      <c r="D338" s="7" t="s">
        <v>569</v>
      </c>
      <c r="E338" s="13">
        <v>20183</v>
      </c>
      <c r="F338" s="47">
        <v>20458</v>
      </c>
      <c r="G338" s="14">
        <f t="shared" si="10"/>
        <v>275</v>
      </c>
      <c r="H338" s="48">
        <f t="shared" si="11"/>
        <v>1.3599999999999999E-2</v>
      </c>
      <c r="I338" s="45">
        <v>1</v>
      </c>
      <c r="J338" s="46">
        <v>1</v>
      </c>
    </row>
    <row r="339" spans="1:10" x14ac:dyDescent="0.25">
      <c r="A339" s="11" t="s">
        <v>567</v>
      </c>
      <c r="B339" s="7" t="s">
        <v>568</v>
      </c>
      <c r="C339" s="7" t="s">
        <v>570</v>
      </c>
      <c r="D339" s="7" t="s">
        <v>571</v>
      </c>
      <c r="E339" s="13">
        <v>1424327</v>
      </c>
      <c r="F339" s="47">
        <v>1417520</v>
      </c>
      <c r="G339" s="14">
        <f t="shared" si="10"/>
        <v>-6807</v>
      </c>
      <c r="H339" s="48">
        <f t="shared" si="11"/>
        <v>-4.7999999999999996E-3</v>
      </c>
      <c r="I339" s="45" t="s">
        <v>906</v>
      </c>
      <c r="J339" s="46" t="s">
        <v>906</v>
      </c>
    </row>
    <row r="340" spans="1:10" x14ac:dyDescent="0.25">
      <c r="A340" s="11" t="s">
        <v>567</v>
      </c>
      <c r="B340" s="7" t="s">
        <v>568</v>
      </c>
      <c r="C340" s="7" t="s">
        <v>572</v>
      </c>
      <c r="D340" s="7" t="s">
        <v>573</v>
      </c>
      <c r="E340" s="13">
        <v>1450885</v>
      </c>
      <c r="F340" s="47">
        <v>1524781</v>
      </c>
      <c r="G340" s="14">
        <f t="shared" si="10"/>
        <v>73896</v>
      </c>
      <c r="H340" s="48">
        <f t="shared" si="11"/>
        <v>5.0900000000000001E-2</v>
      </c>
      <c r="I340" s="45" t="s">
        <v>906</v>
      </c>
      <c r="J340" s="46" t="s">
        <v>906</v>
      </c>
    </row>
    <row r="341" spans="1:10" x14ac:dyDescent="0.25">
      <c r="A341" s="11" t="s">
        <v>567</v>
      </c>
      <c r="B341" s="7" t="s">
        <v>568</v>
      </c>
      <c r="C341" s="7" t="s">
        <v>574</v>
      </c>
      <c r="D341" s="7" t="s">
        <v>575</v>
      </c>
      <c r="E341" s="13">
        <v>2531860</v>
      </c>
      <c r="F341" s="47">
        <v>2532264</v>
      </c>
      <c r="G341" s="14">
        <f t="shared" si="10"/>
        <v>404</v>
      </c>
      <c r="H341" s="48">
        <f t="shared" si="11"/>
        <v>2.0000000000000001E-4</v>
      </c>
      <c r="I341" s="45" t="s">
        <v>906</v>
      </c>
      <c r="J341" s="46" t="s">
        <v>906</v>
      </c>
    </row>
    <row r="342" spans="1:10" x14ac:dyDescent="0.25">
      <c r="A342" s="11" t="s">
        <v>567</v>
      </c>
      <c r="B342" s="7" t="s">
        <v>568</v>
      </c>
      <c r="C342" s="7" t="s">
        <v>576</v>
      </c>
      <c r="D342" s="7" t="s">
        <v>577</v>
      </c>
      <c r="E342" s="13">
        <v>1633946</v>
      </c>
      <c r="F342" s="47">
        <v>1634268</v>
      </c>
      <c r="G342" s="14">
        <f t="shared" si="10"/>
        <v>322</v>
      </c>
      <c r="H342" s="48">
        <f t="shared" si="11"/>
        <v>2.0000000000000001E-4</v>
      </c>
      <c r="I342" s="45" t="s">
        <v>906</v>
      </c>
      <c r="J342" s="46" t="s">
        <v>906</v>
      </c>
    </row>
    <row r="343" spans="1:10" x14ac:dyDescent="0.25">
      <c r="A343" s="11" t="s">
        <v>567</v>
      </c>
      <c r="B343" s="7" t="s">
        <v>568</v>
      </c>
      <c r="C343" s="7" t="s">
        <v>578</v>
      </c>
      <c r="D343" s="7" t="s">
        <v>579</v>
      </c>
      <c r="E343" s="13">
        <v>2530067</v>
      </c>
      <c r="F343" s="47">
        <v>2530564</v>
      </c>
      <c r="G343" s="14">
        <f t="shared" si="10"/>
        <v>497</v>
      </c>
      <c r="H343" s="48">
        <f t="shared" si="11"/>
        <v>2.0000000000000001E-4</v>
      </c>
      <c r="I343" s="45" t="s">
        <v>906</v>
      </c>
      <c r="J343" s="46" t="s">
        <v>906</v>
      </c>
    </row>
    <row r="344" spans="1:10" x14ac:dyDescent="0.25">
      <c r="A344" s="11" t="s">
        <v>567</v>
      </c>
      <c r="B344" s="7" t="s">
        <v>568</v>
      </c>
      <c r="C344" s="7" t="s">
        <v>580</v>
      </c>
      <c r="D344" s="7" t="s">
        <v>581</v>
      </c>
      <c r="E344" s="13">
        <v>2185294</v>
      </c>
      <c r="F344" s="47">
        <v>2243838</v>
      </c>
      <c r="G344" s="14">
        <f t="shared" si="10"/>
        <v>58544</v>
      </c>
      <c r="H344" s="48">
        <f t="shared" si="11"/>
        <v>2.6800000000000001E-2</v>
      </c>
      <c r="I344" s="45" t="s">
        <v>906</v>
      </c>
      <c r="J344" s="46" t="s">
        <v>906</v>
      </c>
    </row>
    <row r="345" spans="1:10" x14ac:dyDescent="0.25">
      <c r="A345" s="11" t="s">
        <v>567</v>
      </c>
      <c r="B345" s="7" t="s">
        <v>568</v>
      </c>
      <c r="C345" s="7" t="s">
        <v>582</v>
      </c>
      <c r="D345" s="7" t="s">
        <v>583</v>
      </c>
      <c r="E345" s="13">
        <v>1611400</v>
      </c>
      <c r="F345" s="47">
        <v>1787538</v>
      </c>
      <c r="G345" s="14">
        <f t="shared" si="10"/>
        <v>176138</v>
      </c>
      <c r="H345" s="48">
        <f t="shared" si="11"/>
        <v>0.10929999999999999</v>
      </c>
      <c r="I345" s="45" t="s">
        <v>906</v>
      </c>
      <c r="J345" s="46" t="s">
        <v>906</v>
      </c>
    </row>
    <row r="346" spans="1:10" x14ac:dyDescent="0.25">
      <c r="A346" s="11" t="s">
        <v>567</v>
      </c>
      <c r="B346" s="7" t="s">
        <v>568</v>
      </c>
      <c r="C346" s="7" t="s">
        <v>584</v>
      </c>
      <c r="D346" s="7" t="s">
        <v>585</v>
      </c>
      <c r="E346" s="13">
        <v>1249707</v>
      </c>
      <c r="F346" s="47">
        <v>1310568</v>
      </c>
      <c r="G346" s="14">
        <f t="shared" si="10"/>
        <v>60861</v>
      </c>
      <c r="H346" s="48">
        <f t="shared" si="11"/>
        <v>4.87E-2</v>
      </c>
      <c r="I346" s="45" t="s">
        <v>906</v>
      </c>
      <c r="J346" s="46" t="s">
        <v>906</v>
      </c>
    </row>
    <row r="347" spans="1:10" x14ac:dyDescent="0.25">
      <c r="A347" s="11" t="s">
        <v>567</v>
      </c>
      <c r="B347" s="7" t="s">
        <v>568</v>
      </c>
      <c r="C347" s="7" t="s">
        <v>586</v>
      </c>
      <c r="D347" s="7" t="s">
        <v>587</v>
      </c>
      <c r="E347" s="13">
        <v>1469490</v>
      </c>
      <c r="F347" s="47">
        <v>1527344</v>
      </c>
      <c r="G347" s="14">
        <f t="shared" si="10"/>
        <v>57854</v>
      </c>
      <c r="H347" s="48">
        <f t="shared" si="11"/>
        <v>3.9399999999999998E-2</v>
      </c>
      <c r="I347" s="45" t="s">
        <v>906</v>
      </c>
      <c r="J347" s="46" t="s">
        <v>906</v>
      </c>
    </row>
    <row r="348" spans="1:10" x14ac:dyDescent="0.25">
      <c r="A348" s="11" t="s">
        <v>567</v>
      </c>
      <c r="B348" s="7" t="s">
        <v>568</v>
      </c>
      <c r="C348" s="7" t="s">
        <v>588</v>
      </c>
      <c r="D348" s="7" t="s">
        <v>589</v>
      </c>
      <c r="E348" s="13">
        <v>637813</v>
      </c>
      <c r="F348" s="47">
        <v>637249</v>
      </c>
      <c r="G348" s="14">
        <f t="shared" si="10"/>
        <v>-564</v>
      </c>
      <c r="H348" s="48">
        <f t="shared" si="11"/>
        <v>-8.9999999999999998E-4</v>
      </c>
      <c r="I348" s="45" t="s">
        <v>906</v>
      </c>
      <c r="J348" s="46" t="s">
        <v>906</v>
      </c>
    </row>
    <row r="349" spans="1:10" x14ac:dyDescent="0.25">
      <c r="A349" s="12" t="s">
        <v>567</v>
      </c>
      <c r="B349" s="10" t="s">
        <v>568</v>
      </c>
      <c r="C349" s="10" t="s">
        <v>862</v>
      </c>
      <c r="D349" s="10" t="s">
        <v>885</v>
      </c>
      <c r="E349" s="13">
        <v>1239779</v>
      </c>
      <c r="F349" s="47">
        <v>1513817</v>
      </c>
      <c r="G349" s="14">
        <f t="shared" si="10"/>
        <v>274038</v>
      </c>
      <c r="H349" s="48">
        <f>IF(E349=0,100%,ROUND(G349/E349,4))</f>
        <v>0.221</v>
      </c>
      <c r="I349" s="45" t="s">
        <v>906</v>
      </c>
      <c r="J349" s="46" t="s">
        <v>906</v>
      </c>
    </row>
    <row r="350" spans="1:10" x14ac:dyDescent="0.25">
      <c r="A350" s="49" t="s">
        <v>567</v>
      </c>
      <c r="B350" s="50" t="s">
        <v>568</v>
      </c>
      <c r="C350" s="50" t="s">
        <v>895</v>
      </c>
      <c r="D350" s="50" t="s">
        <v>883</v>
      </c>
      <c r="E350" s="51">
        <v>10208838</v>
      </c>
      <c r="F350" s="47">
        <v>12778813</v>
      </c>
      <c r="G350" s="14">
        <f t="shared" ref="G350" si="12">SUM(F350-E350)</f>
        <v>2569975</v>
      </c>
      <c r="H350" s="48">
        <f t="shared" ref="H350" si="13">IF(E350=0,100%,ROUND(G350/E350,4))</f>
        <v>0.25169999999999998</v>
      </c>
      <c r="I350" s="45" t="s">
        <v>906</v>
      </c>
      <c r="J350" s="46" t="s">
        <v>906</v>
      </c>
    </row>
    <row r="351" spans="1:10" x14ac:dyDescent="0.25">
      <c r="A351" s="11" t="s">
        <v>567</v>
      </c>
      <c r="B351" s="7" t="s">
        <v>568</v>
      </c>
      <c r="C351" s="7" t="s">
        <v>592</v>
      </c>
      <c r="D351" s="7" t="s">
        <v>593</v>
      </c>
      <c r="E351" s="13">
        <v>4680499</v>
      </c>
      <c r="F351" s="47">
        <v>4958903</v>
      </c>
      <c r="G351" s="14">
        <f t="shared" si="10"/>
        <v>278404</v>
      </c>
      <c r="H351" s="48">
        <f t="shared" si="11"/>
        <v>5.9499999999999997E-2</v>
      </c>
      <c r="I351" s="45" t="s">
        <v>906</v>
      </c>
      <c r="J351" s="46" t="s">
        <v>906</v>
      </c>
    </row>
    <row r="352" spans="1:10" x14ac:dyDescent="0.25">
      <c r="A352" s="11" t="s">
        <v>567</v>
      </c>
      <c r="B352" s="7" t="s">
        <v>568</v>
      </c>
      <c r="C352" s="7" t="s">
        <v>594</v>
      </c>
      <c r="D352" s="7" t="s">
        <v>595</v>
      </c>
      <c r="E352" s="13">
        <v>1685278</v>
      </c>
      <c r="F352" s="47">
        <v>2038472</v>
      </c>
      <c r="G352" s="14">
        <f t="shared" si="10"/>
        <v>353194</v>
      </c>
      <c r="H352" s="48">
        <f t="shared" si="11"/>
        <v>0.20960000000000001</v>
      </c>
      <c r="I352" s="45" t="s">
        <v>906</v>
      </c>
      <c r="J352" s="46" t="s">
        <v>906</v>
      </c>
    </row>
    <row r="353" spans="1:10" x14ac:dyDescent="0.25">
      <c r="A353" s="11" t="s">
        <v>567</v>
      </c>
      <c r="B353" s="7" t="s">
        <v>568</v>
      </c>
      <c r="C353" s="7" t="s">
        <v>26</v>
      </c>
      <c r="D353" s="7" t="s">
        <v>596</v>
      </c>
      <c r="E353" s="13">
        <v>49857191</v>
      </c>
      <c r="F353" s="47">
        <v>50777578</v>
      </c>
      <c r="G353" s="14">
        <f t="shared" si="10"/>
        <v>920387</v>
      </c>
      <c r="H353" s="48">
        <f t="shared" si="11"/>
        <v>1.8499999999999999E-2</v>
      </c>
      <c r="I353" s="45" t="s">
        <v>906</v>
      </c>
      <c r="J353" s="46" t="s">
        <v>906</v>
      </c>
    </row>
    <row r="354" spans="1:10" x14ac:dyDescent="0.25">
      <c r="A354" s="11" t="s">
        <v>567</v>
      </c>
      <c r="B354" s="7" t="s">
        <v>568</v>
      </c>
      <c r="C354" s="7" t="s">
        <v>79</v>
      </c>
      <c r="D354" s="7" t="s">
        <v>597</v>
      </c>
      <c r="E354" s="13">
        <v>494036</v>
      </c>
      <c r="F354" s="47">
        <v>279915</v>
      </c>
      <c r="G354" s="14">
        <f t="shared" si="10"/>
        <v>-214121</v>
      </c>
      <c r="H354" s="48">
        <f t="shared" si="11"/>
        <v>-0.43340000000000001</v>
      </c>
      <c r="I354" s="45">
        <v>1</v>
      </c>
      <c r="J354" s="46" t="s">
        <v>906</v>
      </c>
    </row>
    <row r="355" spans="1:10" x14ac:dyDescent="0.25">
      <c r="A355" s="11" t="s">
        <v>567</v>
      </c>
      <c r="B355" s="7" t="s">
        <v>568</v>
      </c>
      <c r="C355" s="7" t="s">
        <v>16</v>
      </c>
      <c r="D355" s="7" t="s">
        <v>598</v>
      </c>
      <c r="E355" s="13">
        <v>14646488</v>
      </c>
      <c r="F355" s="47">
        <v>14900763</v>
      </c>
      <c r="G355" s="14">
        <f t="shared" si="10"/>
        <v>254275</v>
      </c>
      <c r="H355" s="48">
        <f t="shared" si="11"/>
        <v>1.7399999999999999E-2</v>
      </c>
      <c r="I355" s="45" t="s">
        <v>906</v>
      </c>
      <c r="J355" s="46" t="s">
        <v>906</v>
      </c>
    </row>
    <row r="356" spans="1:10" x14ac:dyDescent="0.25">
      <c r="A356" s="11" t="s">
        <v>567</v>
      </c>
      <c r="B356" s="7" t="s">
        <v>568</v>
      </c>
      <c r="C356" s="7" t="s">
        <v>59</v>
      </c>
      <c r="D356" s="7" t="s">
        <v>599</v>
      </c>
      <c r="E356" s="13">
        <v>8849985</v>
      </c>
      <c r="F356" s="47">
        <v>8087721</v>
      </c>
      <c r="G356" s="14">
        <f t="shared" si="10"/>
        <v>-762264</v>
      </c>
      <c r="H356" s="48">
        <f t="shared" si="11"/>
        <v>-8.6099999999999996E-2</v>
      </c>
      <c r="I356" s="45" t="s">
        <v>906</v>
      </c>
      <c r="J356" s="46" t="s">
        <v>906</v>
      </c>
    </row>
    <row r="357" spans="1:10" x14ac:dyDescent="0.25">
      <c r="A357" s="11" t="s">
        <v>567</v>
      </c>
      <c r="B357" s="7" t="s">
        <v>568</v>
      </c>
      <c r="C357" s="7" t="s">
        <v>37</v>
      </c>
      <c r="D357" s="7" t="s">
        <v>600</v>
      </c>
      <c r="E357" s="13">
        <v>6108860</v>
      </c>
      <c r="F357" s="47">
        <v>6312489</v>
      </c>
      <c r="G357" s="14">
        <f t="shared" si="10"/>
        <v>203629</v>
      </c>
      <c r="H357" s="48">
        <f t="shared" si="11"/>
        <v>3.3300000000000003E-2</v>
      </c>
      <c r="I357" s="45" t="s">
        <v>906</v>
      </c>
      <c r="J357" s="46" t="s">
        <v>906</v>
      </c>
    </row>
    <row r="358" spans="1:10" x14ac:dyDescent="0.25">
      <c r="A358" s="11" t="s">
        <v>567</v>
      </c>
      <c r="B358" s="7" t="s">
        <v>568</v>
      </c>
      <c r="C358" s="7" t="s">
        <v>67</v>
      </c>
      <c r="D358" s="7" t="s">
        <v>601</v>
      </c>
      <c r="E358" s="13">
        <v>2919776</v>
      </c>
      <c r="F358" s="47">
        <v>3001360</v>
      </c>
      <c r="G358" s="14">
        <f t="shared" si="10"/>
        <v>81584</v>
      </c>
      <c r="H358" s="48">
        <f t="shared" si="11"/>
        <v>2.7900000000000001E-2</v>
      </c>
      <c r="I358" s="45" t="s">
        <v>906</v>
      </c>
      <c r="J358" s="46" t="s">
        <v>906</v>
      </c>
    </row>
    <row r="359" spans="1:10" x14ac:dyDescent="0.25">
      <c r="A359" s="11" t="s">
        <v>567</v>
      </c>
      <c r="B359" s="7" t="s">
        <v>568</v>
      </c>
      <c r="C359" s="7" t="s">
        <v>93</v>
      </c>
      <c r="D359" s="7" t="s">
        <v>602</v>
      </c>
      <c r="E359" s="13">
        <v>29167693</v>
      </c>
      <c r="F359" s="47">
        <v>27657496</v>
      </c>
      <c r="G359" s="14">
        <f t="shared" si="10"/>
        <v>-1510197</v>
      </c>
      <c r="H359" s="48">
        <f t="shared" si="11"/>
        <v>-5.1799999999999999E-2</v>
      </c>
      <c r="I359" s="45" t="s">
        <v>906</v>
      </c>
      <c r="J359" s="46" t="s">
        <v>906</v>
      </c>
    </row>
    <row r="360" spans="1:10" x14ac:dyDescent="0.25">
      <c r="A360" s="11" t="s">
        <v>567</v>
      </c>
      <c r="B360" s="7" t="s">
        <v>568</v>
      </c>
      <c r="C360" s="7" t="s">
        <v>355</v>
      </c>
      <c r="D360" s="7" t="s">
        <v>603</v>
      </c>
      <c r="E360" s="13">
        <v>2401958</v>
      </c>
      <c r="F360" s="47">
        <v>2419323</v>
      </c>
      <c r="G360" s="14">
        <f t="shared" si="10"/>
        <v>17365</v>
      </c>
      <c r="H360" s="48">
        <f t="shared" si="11"/>
        <v>7.1999999999999998E-3</v>
      </c>
      <c r="I360" s="45" t="s">
        <v>906</v>
      </c>
      <c r="J360" s="46" t="s">
        <v>906</v>
      </c>
    </row>
    <row r="361" spans="1:10" x14ac:dyDescent="0.25">
      <c r="A361" s="11" t="s">
        <v>567</v>
      </c>
      <c r="B361" s="7" t="s">
        <v>568</v>
      </c>
      <c r="C361" s="7" t="s">
        <v>604</v>
      </c>
      <c r="D361" s="7" t="s">
        <v>605</v>
      </c>
      <c r="E361" s="13">
        <v>5735522</v>
      </c>
      <c r="F361" s="47">
        <v>5155102</v>
      </c>
      <c r="G361" s="14">
        <f t="shared" si="10"/>
        <v>-580420</v>
      </c>
      <c r="H361" s="48">
        <f t="shared" si="11"/>
        <v>-0.1012</v>
      </c>
      <c r="I361" s="45" t="s">
        <v>906</v>
      </c>
      <c r="J361" s="46" t="s">
        <v>906</v>
      </c>
    </row>
    <row r="362" spans="1:10" x14ac:dyDescent="0.25">
      <c r="A362" s="11" t="s">
        <v>567</v>
      </c>
      <c r="B362" s="7" t="s">
        <v>568</v>
      </c>
      <c r="C362" s="7" t="s">
        <v>444</v>
      </c>
      <c r="D362" s="7" t="s">
        <v>606</v>
      </c>
      <c r="E362" s="13">
        <v>41720580</v>
      </c>
      <c r="F362" s="47">
        <v>41647429</v>
      </c>
      <c r="G362" s="14">
        <f t="shared" si="10"/>
        <v>-73151</v>
      </c>
      <c r="H362" s="48">
        <f t="shared" si="11"/>
        <v>-1.8E-3</v>
      </c>
      <c r="I362" s="45" t="s">
        <v>906</v>
      </c>
      <c r="J362" s="46" t="s">
        <v>906</v>
      </c>
    </row>
    <row r="363" spans="1:10" x14ac:dyDescent="0.25">
      <c r="A363" s="11" t="s">
        <v>567</v>
      </c>
      <c r="B363" s="7" t="s">
        <v>568</v>
      </c>
      <c r="C363" s="7" t="s">
        <v>607</v>
      </c>
      <c r="D363" s="7" t="s">
        <v>608</v>
      </c>
      <c r="E363" s="13">
        <v>3816359</v>
      </c>
      <c r="F363" s="47">
        <v>3577724</v>
      </c>
      <c r="G363" s="14">
        <f t="shared" si="10"/>
        <v>-238635</v>
      </c>
      <c r="H363" s="48">
        <f t="shared" si="11"/>
        <v>-6.25E-2</v>
      </c>
      <c r="I363" s="45" t="s">
        <v>906</v>
      </c>
      <c r="J363" s="46" t="s">
        <v>906</v>
      </c>
    </row>
    <row r="364" spans="1:10" x14ac:dyDescent="0.25">
      <c r="A364" s="11" t="s">
        <v>567</v>
      </c>
      <c r="B364" s="7" t="s">
        <v>568</v>
      </c>
      <c r="C364" s="7" t="s">
        <v>546</v>
      </c>
      <c r="D364" s="7" t="s">
        <v>609</v>
      </c>
      <c r="E364" s="13">
        <v>7449703</v>
      </c>
      <c r="F364" s="47">
        <v>7501721</v>
      </c>
      <c r="G364" s="14">
        <f t="shared" si="10"/>
        <v>52018</v>
      </c>
      <c r="H364" s="48">
        <f t="shared" si="11"/>
        <v>7.0000000000000001E-3</v>
      </c>
      <c r="I364" s="45" t="s">
        <v>906</v>
      </c>
      <c r="J364" s="46" t="s">
        <v>906</v>
      </c>
    </row>
    <row r="365" spans="1:10" x14ac:dyDescent="0.25">
      <c r="A365" s="11" t="s">
        <v>567</v>
      </c>
      <c r="B365" s="7" t="s">
        <v>568</v>
      </c>
      <c r="C365" s="7" t="s">
        <v>411</v>
      </c>
      <c r="D365" s="7" t="s">
        <v>610</v>
      </c>
      <c r="E365" s="13">
        <v>106408824</v>
      </c>
      <c r="F365" s="47">
        <v>105028956</v>
      </c>
      <c r="G365" s="14">
        <f t="shared" si="10"/>
        <v>-1379868</v>
      </c>
      <c r="H365" s="48">
        <f t="shared" si="11"/>
        <v>-1.2999999999999999E-2</v>
      </c>
      <c r="I365" s="45" t="s">
        <v>906</v>
      </c>
      <c r="J365" s="46" t="s">
        <v>906</v>
      </c>
    </row>
    <row r="366" spans="1:10" x14ac:dyDescent="0.25">
      <c r="A366" s="12" t="s">
        <v>567</v>
      </c>
      <c r="B366" s="10" t="s">
        <v>568</v>
      </c>
      <c r="C366" s="10" t="s">
        <v>863</v>
      </c>
      <c r="D366" s="10" t="s">
        <v>886</v>
      </c>
      <c r="E366" s="13">
        <v>780769</v>
      </c>
      <c r="F366" s="47">
        <v>780923</v>
      </c>
      <c r="G366" s="14">
        <f t="shared" si="10"/>
        <v>154</v>
      </c>
      <c r="H366" s="48">
        <f>IF(E366=0,100%,ROUND(G366/E366,4))</f>
        <v>2.0000000000000001E-4</v>
      </c>
      <c r="I366" s="45" t="s">
        <v>906</v>
      </c>
      <c r="J366" s="46" t="s">
        <v>906</v>
      </c>
    </row>
    <row r="367" spans="1:10" x14ac:dyDescent="0.25">
      <c r="A367" s="52" t="s">
        <v>567</v>
      </c>
      <c r="B367" s="10" t="s">
        <v>568</v>
      </c>
      <c r="C367" s="10" t="s">
        <v>854</v>
      </c>
      <c r="D367" s="10" t="s">
        <v>855</v>
      </c>
      <c r="E367" s="13">
        <v>29297080</v>
      </c>
      <c r="F367" s="47">
        <v>40042481</v>
      </c>
      <c r="G367" s="14">
        <f t="shared" si="10"/>
        <v>10745401</v>
      </c>
      <c r="H367" s="48">
        <f>IF(E367=0,100%,ROUND(G367/E367,4))</f>
        <v>0.36680000000000001</v>
      </c>
      <c r="I367" s="45" t="s">
        <v>906</v>
      </c>
      <c r="J367" s="46" t="s">
        <v>906</v>
      </c>
    </row>
    <row r="368" spans="1:10" x14ac:dyDescent="0.25">
      <c r="A368" s="52" t="s">
        <v>567</v>
      </c>
      <c r="B368" s="10" t="s">
        <v>568</v>
      </c>
      <c r="C368" s="10" t="s">
        <v>856</v>
      </c>
      <c r="D368" s="10" t="s">
        <v>857</v>
      </c>
      <c r="E368" s="13">
        <v>8180100</v>
      </c>
      <c r="F368" s="47">
        <v>11270258</v>
      </c>
      <c r="G368" s="14">
        <f t="shared" si="10"/>
        <v>3090158</v>
      </c>
      <c r="H368" s="48">
        <f t="shared" ref="H368:H371" si="14">IF(E368=0,100%,ROUND(G368/E368,4))</f>
        <v>0.37780000000000002</v>
      </c>
      <c r="I368" s="45" t="s">
        <v>906</v>
      </c>
      <c r="J368" s="46" t="s">
        <v>906</v>
      </c>
    </row>
    <row r="369" spans="1:10" x14ac:dyDescent="0.25">
      <c r="A369" s="52" t="s">
        <v>567</v>
      </c>
      <c r="B369" s="10" t="s">
        <v>568</v>
      </c>
      <c r="C369" s="10" t="s">
        <v>858</v>
      </c>
      <c r="D369" s="10" t="s">
        <v>859</v>
      </c>
      <c r="E369" s="13">
        <v>3561515</v>
      </c>
      <c r="F369" s="47">
        <v>5669449</v>
      </c>
      <c r="G369" s="14">
        <f t="shared" si="10"/>
        <v>2107934</v>
      </c>
      <c r="H369" s="48">
        <f t="shared" si="14"/>
        <v>0.59189999999999998</v>
      </c>
      <c r="I369" s="45" t="s">
        <v>906</v>
      </c>
      <c r="J369" s="46" t="s">
        <v>906</v>
      </c>
    </row>
    <row r="370" spans="1:10" x14ac:dyDescent="0.25">
      <c r="A370" s="52" t="s">
        <v>567</v>
      </c>
      <c r="B370" s="10" t="s">
        <v>568</v>
      </c>
      <c r="C370" s="10" t="s">
        <v>860</v>
      </c>
      <c r="D370" s="10" t="s">
        <v>861</v>
      </c>
      <c r="E370" s="13">
        <v>1284751</v>
      </c>
      <c r="F370" s="47">
        <v>1869195</v>
      </c>
      <c r="G370" s="14">
        <f t="shared" si="10"/>
        <v>584444</v>
      </c>
      <c r="H370" s="48">
        <f t="shared" si="14"/>
        <v>0.45490000000000003</v>
      </c>
      <c r="I370" s="45" t="s">
        <v>906</v>
      </c>
      <c r="J370" s="46" t="s">
        <v>906</v>
      </c>
    </row>
    <row r="371" spans="1:10" x14ac:dyDescent="0.25">
      <c r="A371" s="52" t="s">
        <v>567</v>
      </c>
      <c r="B371" s="10" t="s">
        <v>568</v>
      </c>
      <c r="C371" s="10" t="s">
        <v>864</v>
      </c>
      <c r="D371" s="10" t="s">
        <v>865</v>
      </c>
      <c r="E371" s="13">
        <v>235796</v>
      </c>
      <c r="F371" s="47">
        <v>262901</v>
      </c>
      <c r="G371" s="14">
        <f t="shared" si="10"/>
        <v>27105</v>
      </c>
      <c r="H371" s="48">
        <f t="shared" si="14"/>
        <v>0.115</v>
      </c>
      <c r="I371" s="45" t="s">
        <v>906</v>
      </c>
      <c r="J371" s="46" t="s">
        <v>906</v>
      </c>
    </row>
    <row r="372" spans="1:10" x14ac:dyDescent="0.25">
      <c r="A372" s="11" t="s">
        <v>611</v>
      </c>
      <c r="B372" s="7" t="s">
        <v>612</v>
      </c>
      <c r="C372" s="7" t="s">
        <v>429</v>
      </c>
      <c r="D372" s="7" t="s">
        <v>613</v>
      </c>
      <c r="E372" s="13">
        <v>1535502</v>
      </c>
      <c r="F372" s="47">
        <v>1582075</v>
      </c>
      <c r="G372" s="14">
        <f t="shared" si="10"/>
        <v>46573</v>
      </c>
      <c r="H372" s="48">
        <f t="shared" si="11"/>
        <v>3.0300000000000001E-2</v>
      </c>
      <c r="I372" s="45" t="s">
        <v>906</v>
      </c>
      <c r="J372" s="46" t="s">
        <v>906</v>
      </c>
    </row>
    <row r="373" spans="1:10" x14ac:dyDescent="0.25">
      <c r="A373" s="11" t="s">
        <v>611</v>
      </c>
      <c r="B373" s="7" t="s">
        <v>612</v>
      </c>
      <c r="C373" s="7" t="s">
        <v>26</v>
      </c>
      <c r="D373" s="7" t="s">
        <v>614</v>
      </c>
      <c r="E373" s="13">
        <v>5117876</v>
      </c>
      <c r="F373" s="47">
        <v>5110290</v>
      </c>
      <c r="G373" s="14">
        <f t="shared" si="10"/>
        <v>-7586</v>
      </c>
      <c r="H373" s="48">
        <f t="shared" si="11"/>
        <v>-1.5E-3</v>
      </c>
      <c r="I373" s="45" t="s">
        <v>906</v>
      </c>
      <c r="J373" s="46" t="s">
        <v>906</v>
      </c>
    </row>
    <row r="374" spans="1:10" x14ac:dyDescent="0.25">
      <c r="A374" s="11" t="s">
        <v>611</v>
      </c>
      <c r="B374" s="7" t="s">
        <v>612</v>
      </c>
      <c r="C374" s="7" t="s">
        <v>57</v>
      </c>
      <c r="D374" s="7" t="s">
        <v>615</v>
      </c>
      <c r="E374" s="13">
        <v>4561106</v>
      </c>
      <c r="F374" s="47">
        <v>4559370</v>
      </c>
      <c r="G374" s="14">
        <f t="shared" si="10"/>
        <v>-1736</v>
      </c>
      <c r="H374" s="48">
        <f t="shared" si="11"/>
        <v>-4.0000000000000002E-4</v>
      </c>
      <c r="I374" s="45" t="s">
        <v>906</v>
      </c>
      <c r="J374" s="46" t="s">
        <v>906</v>
      </c>
    </row>
    <row r="375" spans="1:10" x14ac:dyDescent="0.25">
      <c r="A375" s="11" t="s">
        <v>611</v>
      </c>
      <c r="B375" s="7" t="s">
        <v>612</v>
      </c>
      <c r="C375" s="7" t="s">
        <v>79</v>
      </c>
      <c r="D375" s="7" t="s">
        <v>616</v>
      </c>
      <c r="E375" s="13">
        <v>3793789</v>
      </c>
      <c r="F375" s="47">
        <v>3762324</v>
      </c>
      <c r="G375" s="14">
        <f t="shared" si="10"/>
        <v>-31465</v>
      </c>
      <c r="H375" s="48">
        <f t="shared" si="11"/>
        <v>-8.3000000000000001E-3</v>
      </c>
      <c r="I375" s="45" t="s">
        <v>906</v>
      </c>
      <c r="J375" s="46" t="s">
        <v>906</v>
      </c>
    </row>
    <row r="376" spans="1:10" x14ac:dyDescent="0.25">
      <c r="A376" s="11" t="s">
        <v>611</v>
      </c>
      <c r="B376" s="7" t="s">
        <v>612</v>
      </c>
      <c r="C376" s="7" t="s">
        <v>16</v>
      </c>
      <c r="D376" s="7" t="s">
        <v>617</v>
      </c>
      <c r="E376" s="13">
        <v>3754932</v>
      </c>
      <c r="F376" s="47">
        <v>3636674</v>
      </c>
      <c r="G376" s="14">
        <f t="shared" si="10"/>
        <v>-118258</v>
      </c>
      <c r="H376" s="48">
        <f t="shared" si="11"/>
        <v>-3.15E-2</v>
      </c>
      <c r="I376" s="45" t="s">
        <v>906</v>
      </c>
      <c r="J376" s="46" t="s">
        <v>906</v>
      </c>
    </row>
    <row r="377" spans="1:10" x14ac:dyDescent="0.25">
      <c r="A377" s="11" t="s">
        <v>611</v>
      </c>
      <c r="B377" s="7" t="s">
        <v>612</v>
      </c>
      <c r="C377" s="7" t="s">
        <v>82</v>
      </c>
      <c r="D377" s="7" t="s">
        <v>618</v>
      </c>
      <c r="E377" s="13">
        <v>2049838</v>
      </c>
      <c r="F377" s="47">
        <v>2054243</v>
      </c>
      <c r="G377" s="14">
        <f t="shared" si="10"/>
        <v>4405</v>
      </c>
      <c r="H377" s="48">
        <f t="shared" si="11"/>
        <v>2.0999999999999999E-3</v>
      </c>
      <c r="I377" s="45" t="s">
        <v>906</v>
      </c>
      <c r="J377" s="46" t="s">
        <v>906</v>
      </c>
    </row>
    <row r="378" spans="1:10" x14ac:dyDescent="0.25">
      <c r="A378" s="11" t="s">
        <v>611</v>
      </c>
      <c r="B378" s="7" t="s">
        <v>612</v>
      </c>
      <c r="C378" s="7" t="s">
        <v>59</v>
      </c>
      <c r="D378" s="7" t="s">
        <v>619</v>
      </c>
      <c r="E378" s="13">
        <v>555590</v>
      </c>
      <c r="F378" s="47">
        <v>553368</v>
      </c>
      <c r="G378" s="14">
        <f t="shared" si="10"/>
        <v>-2222</v>
      </c>
      <c r="H378" s="48">
        <f t="shared" si="11"/>
        <v>-4.0000000000000001E-3</v>
      </c>
      <c r="I378" s="45" t="s">
        <v>906</v>
      </c>
      <c r="J378" s="46" t="s">
        <v>906</v>
      </c>
    </row>
    <row r="379" spans="1:10" x14ac:dyDescent="0.25">
      <c r="A379" s="11" t="s">
        <v>611</v>
      </c>
      <c r="B379" s="7" t="s">
        <v>612</v>
      </c>
      <c r="C379" s="7" t="s">
        <v>37</v>
      </c>
      <c r="D379" s="7" t="s">
        <v>144</v>
      </c>
      <c r="E379" s="13">
        <v>957284</v>
      </c>
      <c r="F379" s="47">
        <v>1070465</v>
      </c>
      <c r="G379" s="14">
        <f t="shared" si="10"/>
        <v>113181</v>
      </c>
      <c r="H379" s="48">
        <f t="shared" si="11"/>
        <v>0.1182</v>
      </c>
      <c r="I379" s="45" t="s">
        <v>906</v>
      </c>
      <c r="J379" s="46" t="s">
        <v>906</v>
      </c>
    </row>
    <row r="380" spans="1:10" x14ac:dyDescent="0.25">
      <c r="A380" s="11" t="s">
        <v>611</v>
      </c>
      <c r="B380" s="7" t="s">
        <v>612</v>
      </c>
      <c r="C380" s="7" t="s">
        <v>215</v>
      </c>
      <c r="D380" s="7" t="s">
        <v>620</v>
      </c>
      <c r="E380" s="13">
        <v>1612419</v>
      </c>
      <c r="F380" s="47">
        <v>1653146</v>
      </c>
      <c r="G380" s="14">
        <f t="shared" si="10"/>
        <v>40727</v>
      </c>
      <c r="H380" s="48">
        <f t="shared" si="11"/>
        <v>2.53E-2</v>
      </c>
      <c r="I380" s="45" t="s">
        <v>906</v>
      </c>
      <c r="J380" s="46" t="s">
        <v>906</v>
      </c>
    </row>
    <row r="381" spans="1:10" x14ac:dyDescent="0.25">
      <c r="A381" s="11" t="s">
        <v>621</v>
      </c>
      <c r="B381" s="7" t="s">
        <v>622</v>
      </c>
      <c r="C381" s="7" t="s">
        <v>176</v>
      </c>
      <c r="D381" s="7" t="s">
        <v>623</v>
      </c>
      <c r="E381" s="13">
        <v>294854</v>
      </c>
      <c r="F381" s="47">
        <v>285115</v>
      </c>
      <c r="G381" s="14">
        <f t="shared" si="10"/>
        <v>-9739</v>
      </c>
      <c r="H381" s="48">
        <f t="shared" si="11"/>
        <v>-3.3000000000000002E-2</v>
      </c>
      <c r="I381" s="45" t="s">
        <v>906</v>
      </c>
      <c r="J381" s="46" t="s">
        <v>906</v>
      </c>
    </row>
    <row r="382" spans="1:10" x14ac:dyDescent="0.25">
      <c r="A382" s="11" t="s">
        <v>621</v>
      </c>
      <c r="B382" s="7" t="s">
        <v>622</v>
      </c>
      <c r="C382" s="7" t="s">
        <v>383</v>
      </c>
      <c r="D382" s="7" t="s">
        <v>624</v>
      </c>
      <c r="E382" s="13">
        <v>177203</v>
      </c>
      <c r="F382" s="47">
        <v>204915</v>
      </c>
      <c r="G382" s="14">
        <f t="shared" si="10"/>
        <v>27712</v>
      </c>
      <c r="H382" s="48">
        <f t="shared" si="11"/>
        <v>0.15640000000000001</v>
      </c>
      <c r="I382" s="45" t="s">
        <v>906</v>
      </c>
      <c r="J382" s="46" t="s">
        <v>906</v>
      </c>
    </row>
    <row r="383" spans="1:10" x14ac:dyDescent="0.25">
      <c r="A383" s="11" t="s">
        <v>621</v>
      </c>
      <c r="B383" s="7" t="s">
        <v>622</v>
      </c>
      <c r="C383" s="7" t="s">
        <v>245</v>
      </c>
      <c r="D383" s="7" t="s">
        <v>625</v>
      </c>
      <c r="E383" s="13">
        <v>78986</v>
      </c>
      <c r="F383" s="47">
        <v>70674</v>
      </c>
      <c r="G383" s="14">
        <f t="shared" si="10"/>
        <v>-8312</v>
      </c>
      <c r="H383" s="48">
        <f t="shared" si="11"/>
        <v>-0.1052</v>
      </c>
      <c r="I383" s="45" t="s">
        <v>906</v>
      </c>
      <c r="J383" s="46" t="s">
        <v>906</v>
      </c>
    </row>
    <row r="384" spans="1:10" x14ac:dyDescent="0.25">
      <c r="A384" s="11" t="s">
        <v>621</v>
      </c>
      <c r="B384" s="7" t="s">
        <v>622</v>
      </c>
      <c r="C384" s="7" t="s">
        <v>626</v>
      </c>
      <c r="D384" s="7" t="s">
        <v>627</v>
      </c>
      <c r="E384" s="13">
        <v>623899</v>
      </c>
      <c r="F384" s="47">
        <v>625666</v>
      </c>
      <c r="G384" s="14">
        <f t="shared" si="10"/>
        <v>1767</v>
      </c>
      <c r="H384" s="48">
        <f t="shared" si="11"/>
        <v>2.8E-3</v>
      </c>
      <c r="I384" s="45" t="s">
        <v>906</v>
      </c>
      <c r="J384" s="46" t="s">
        <v>906</v>
      </c>
    </row>
    <row r="385" spans="1:10" x14ac:dyDescent="0.25">
      <c r="A385" s="11" t="s">
        <v>621</v>
      </c>
      <c r="B385" s="7" t="s">
        <v>622</v>
      </c>
      <c r="C385" s="7" t="s">
        <v>628</v>
      </c>
      <c r="D385" s="7" t="s">
        <v>629</v>
      </c>
      <c r="E385" s="13">
        <v>903383</v>
      </c>
      <c r="F385" s="47">
        <v>1188529</v>
      </c>
      <c r="G385" s="14">
        <f t="shared" si="10"/>
        <v>285146</v>
      </c>
      <c r="H385" s="48">
        <f t="shared" si="11"/>
        <v>0.31559999999999999</v>
      </c>
      <c r="I385" s="45" t="s">
        <v>906</v>
      </c>
      <c r="J385" s="46" t="s">
        <v>906</v>
      </c>
    </row>
    <row r="386" spans="1:10" x14ac:dyDescent="0.25">
      <c r="A386" s="11" t="s">
        <v>621</v>
      </c>
      <c r="B386" s="7" t="s">
        <v>622</v>
      </c>
      <c r="C386" s="7" t="s">
        <v>57</v>
      </c>
      <c r="D386" s="7" t="s">
        <v>630</v>
      </c>
      <c r="E386" s="13">
        <v>1990995</v>
      </c>
      <c r="F386" s="47">
        <v>2513566</v>
      </c>
      <c r="G386" s="14">
        <f t="shared" si="10"/>
        <v>522571</v>
      </c>
      <c r="H386" s="48">
        <f t="shared" si="11"/>
        <v>0.26250000000000001</v>
      </c>
      <c r="I386" s="45" t="s">
        <v>906</v>
      </c>
      <c r="J386" s="46" t="s">
        <v>906</v>
      </c>
    </row>
    <row r="387" spans="1:10" x14ac:dyDescent="0.25">
      <c r="A387" s="11" t="s">
        <v>621</v>
      </c>
      <c r="B387" s="7" t="s">
        <v>622</v>
      </c>
      <c r="C387" s="7" t="s">
        <v>18</v>
      </c>
      <c r="D387" s="7" t="s">
        <v>631</v>
      </c>
      <c r="E387" s="13">
        <v>681335</v>
      </c>
      <c r="F387" s="47">
        <v>306601</v>
      </c>
      <c r="G387" s="14">
        <f t="shared" si="10"/>
        <v>-374734</v>
      </c>
      <c r="H387" s="48">
        <f t="shared" si="11"/>
        <v>-0.55000000000000004</v>
      </c>
      <c r="I387" s="45">
        <v>1</v>
      </c>
      <c r="J387" s="46" t="s">
        <v>906</v>
      </c>
    </row>
    <row r="388" spans="1:10" x14ac:dyDescent="0.25">
      <c r="A388" s="11" t="s">
        <v>621</v>
      </c>
      <c r="B388" s="7" t="s">
        <v>622</v>
      </c>
      <c r="C388" s="7" t="s">
        <v>193</v>
      </c>
      <c r="D388" s="7" t="s">
        <v>632</v>
      </c>
      <c r="E388" s="13">
        <v>884196</v>
      </c>
      <c r="F388" s="47">
        <v>925434</v>
      </c>
      <c r="G388" s="14">
        <f t="shared" si="10"/>
        <v>41238</v>
      </c>
      <c r="H388" s="48">
        <f t="shared" si="11"/>
        <v>4.6600000000000003E-2</v>
      </c>
      <c r="I388" s="45" t="s">
        <v>906</v>
      </c>
      <c r="J388" s="46" t="s">
        <v>906</v>
      </c>
    </row>
    <row r="389" spans="1:10" x14ac:dyDescent="0.25">
      <c r="A389" s="11" t="s">
        <v>621</v>
      </c>
      <c r="B389" s="7" t="s">
        <v>622</v>
      </c>
      <c r="C389" s="7" t="s">
        <v>22</v>
      </c>
      <c r="D389" s="7" t="s">
        <v>633</v>
      </c>
      <c r="E389" s="13">
        <v>169983</v>
      </c>
      <c r="F389" s="47">
        <v>201465</v>
      </c>
      <c r="G389" s="14">
        <f t="shared" si="10"/>
        <v>31482</v>
      </c>
      <c r="H389" s="48">
        <f t="shared" si="11"/>
        <v>0.1852</v>
      </c>
      <c r="I389" s="45" t="s">
        <v>906</v>
      </c>
      <c r="J389" s="46" t="s">
        <v>906</v>
      </c>
    </row>
    <row r="390" spans="1:10" x14ac:dyDescent="0.25">
      <c r="A390" s="11" t="s">
        <v>621</v>
      </c>
      <c r="B390" s="7" t="s">
        <v>622</v>
      </c>
      <c r="C390" s="7" t="s">
        <v>307</v>
      </c>
      <c r="D390" s="7" t="s">
        <v>634</v>
      </c>
      <c r="E390" s="13">
        <v>1519432</v>
      </c>
      <c r="F390" s="47">
        <v>1574664</v>
      </c>
      <c r="G390" s="14">
        <f t="shared" si="10"/>
        <v>55232</v>
      </c>
      <c r="H390" s="48">
        <f t="shared" si="11"/>
        <v>3.6400000000000002E-2</v>
      </c>
      <c r="I390" s="45" t="s">
        <v>906</v>
      </c>
      <c r="J390" s="46" t="s">
        <v>906</v>
      </c>
    </row>
    <row r="391" spans="1:10" x14ac:dyDescent="0.25">
      <c r="A391" s="11" t="s">
        <v>621</v>
      </c>
      <c r="B391" s="7" t="s">
        <v>622</v>
      </c>
      <c r="C391" s="7" t="s">
        <v>635</v>
      </c>
      <c r="D391" s="7" t="s">
        <v>636</v>
      </c>
      <c r="E391" s="13">
        <v>866678</v>
      </c>
      <c r="F391" s="47">
        <v>931689</v>
      </c>
      <c r="G391" s="14">
        <f t="shared" si="10"/>
        <v>65011</v>
      </c>
      <c r="H391" s="48">
        <f t="shared" si="11"/>
        <v>7.4999999999999997E-2</v>
      </c>
      <c r="I391" s="45" t="s">
        <v>906</v>
      </c>
      <c r="J391" s="46" t="s">
        <v>906</v>
      </c>
    </row>
    <row r="392" spans="1:10" x14ac:dyDescent="0.25">
      <c r="A392" s="11" t="s">
        <v>621</v>
      </c>
      <c r="B392" s="7" t="s">
        <v>622</v>
      </c>
      <c r="C392" s="7" t="s">
        <v>334</v>
      </c>
      <c r="D392" s="7" t="s">
        <v>637</v>
      </c>
      <c r="E392" s="13">
        <v>1620538</v>
      </c>
      <c r="F392" s="47">
        <v>1325364</v>
      </c>
      <c r="G392" s="14">
        <f t="shared" si="10"/>
        <v>-295174</v>
      </c>
      <c r="H392" s="48">
        <f t="shared" si="11"/>
        <v>-0.18210000000000001</v>
      </c>
      <c r="I392" s="45" t="s">
        <v>906</v>
      </c>
      <c r="J392" s="46" t="s">
        <v>906</v>
      </c>
    </row>
    <row r="393" spans="1:10" x14ac:dyDescent="0.25">
      <c r="A393" s="11" t="s">
        <v>638</v>
      </c>
      <c r="B393" s="7" t="s">
        <v>639</v>
      </c>
      <c r="C393" s="7" t="s">
        <v>153</v>
      </c>
      <c r="D393" s="7" t="s">
        <v>640</v>
      </c>
      <c r="E393" s="13">
        <v>276528</v>
      </c>
      <c r="F393" s="47">
        <v>274303</v>
      </c>
      <c r="G393" s="14">
        <f t="shared" si="10"/>
        <v>-2225</v>
      </c>
      <c r="H393" s="48">
        <f t="shared" si="11"/>
        <v>-8.0000000000000002E-3</v>
      </c>
      <c r="I393" s="45" t="s">
        <v>906</v>
      </c>
      <c r="J393" s="46" t="s">
        <v>906</v>
      </c>
    </row>
    <row r="394" spans="1:10" x14ac:dyDescent="0.25">
      <c r="A394" s="11" t="s">
        <v>638</v>
      </c>
      <c r="B394" s="7" t="s">
        <v>639</v>
      </c>
      <c r="C394" s="7" t="s">
        <v>26</v>
      </c>
      <c r="D394" s="7" t="s">
        <v>641</v>
      </c>
      <c r="E394" s="13">
        <v>2637067</v>
      </c>
      <c r="F394" s="47">
        <v>2678948</v>
      </c>
      <c r="G394" s="14">
        <f t="shared" si="10"/>
        <v>41881</v>
      </c>
      <c r="H394" s="48">
        <f t="shared" si="11"/>
        <v>1.5900000000000001E-2</v>
      </c>
      <c r="I394" s="45" t="s">
        <v>906</v>
      </c>
      <c r="J394" s="46" t="s">
        <v>906</v>
      </c>
    </row>
    <row r="395" spans="1:10" x14ac:dyDescent="0.25">
      <c r="A395" s="11" t="s">
        <v>638</v>
      </c>
      <c r="B395" s="7" t="s">
        <v>639</v>
      </c>
      <c r="C395" s="7" t="s">
        <v>368</v>
      </c>
      <c r="D395" s="7" t="s">
        <v>642</v>
      </c>
      <c r="E395" s="13">
        <v>2088479</v>
      </c>
      <c r="F395" s="47">
        <v>2025783</v>
      </c>
      <c r="G395" s="14">
        <f t="shared" si="10"/>
        <v>-62696</v>
      </c>
      <c r="H395" s="48">
        <f t="shared" si="11"/>
        <v>-0.03</v>
      </c>
      <c r="I395" s="45" t="s">
        <v>906</v>
      </c>
      <c r="J395" s="46" t="s">
        <v>906</v>
      </c>
    </row>
    <row r="396" spans="1:10" x14ac:dyDescent="0.25">
      <c r="A396" s="11" t="s">
        <v>638</v>
      </c>
      <c r="B396" s="7" t="s">
        <v>639</v>
      </c>
      <c r="C396" s="7" t="s">
        <v>251</v>
      </c>
      <c r="D396" s="7" t="s">
        <v>643</v>
      </c>
      <c r="E396" s="13">
        <v>3300578</v>
      </c>
      <c r="F396" s="47">
        <v>3361405</v>
      </c>
      <c r="G396" s="14">
        <f t="shared" si="10"/>
        <v>60827</v>
      </c>
      <c r="H396" s="48">
        <f t="shared" si="11"/>
        <v>1.84E-2</v>
      </c>
      <c r="I396" s="45" t="s">
        <v>906</v>
      </c>
      <c r="J396" s="46" t="s">
        <v>906</v>
      </c>
    </row>
    <row r="397" spans="1:10" x14ac:dyDescent="0.25">
      <c r="A397" s="11" t="s">
        <v>638</v>
      </c>
      <c r="B397" s="7" t="s">
        <v>639</v>
      </c>
      <c r="C397" s="7" t="s">
        <v>379</v>
      </c>
      <c r="D397" s="7" t="s">
        <v>644</v>
      </c>
      <c r="E397" s="13">
        <v>8754892</v>
      </c>
      <c r="F397" s="47">
        <v>8639214</v>
      </c>
      <c r="G397" s="14">
        <f t="shared" si="10"/>
        <v>-115678</v>
      </c>
      <c r="H397" s="48">
        <f t="shared" si="11"/>
        <v>-1.32E-2</v>
      </c>
      <c r="I397" s="45" t="s">
        <v>906</v>
      </c>
      <c r="J397" s="46" t="s">
        <v>906</v>
      </c>
    </row>
    <row r="398" spans="1:10" x14ac:dyDescent="0.25">
      <c r="A398" s="11" t="s">
        <v>638</v>
      </c>
      <c r="B398" s="7" t="s">
        <v>639</v>
      </c>
      <c r="C398" s="7" t="s">
        <v>43</v>
      </c>
      <c r="D398" s="7" t="s">
        <v>645</v>
      </c>
      <c r="E398" s="13">
        <v>2048643</v>
      </c>
      <c r="F398" s="47">
        <v>2005696</v>
      </c>
      <c r="G398" s="14">
        <f t="shared" si="10"/>
        <v>-42947</v>
      </c>
      <c r="H398" s="48">
        <f t="shared" si="11"/>
        <v>-2.1000000000000001E-2</v>
      </c>
      <c r="I398" s="45" t="s">
        <v>906</v>
      </c>
      <c r="J398" s="46" t="s">
        <v>906</v>
      </c>
    </row>
    <row r="399" spans="1:10" x14ac:dyDescent="0.25">
      <c r="A399" s="11" t="s">
        <v>638</v>
      </c>
      <c r="B399" s="7" t="s">
        <v>639</v>
      </c>
      <c r="C399" s="7" t="s">
        <v>61</v>
      </c>
      <c r="D399" s="7" t="s">
        <v>646</v>
      </c>
      <c r="E399" s="13">
        <v>2323787</v>
      </c>
      <c r="F399" s="47">
        <v>2299364</v>
      </c>
      <c r="G399" s="14">
        <f t="shared" ref="G399:G463" si="15">SUM(F399-E399)</f>
        <v>-24423</v>
      </c>
      <c r="H399" s="48">
        <f t="shared" ref="H399:H463" si="16">ROUND(G399/E399,4)</f>
        <v>-1.0500000000000001E-2</v>
      </c>
      <c r="I399" s="45" t="s">
        <v>906</v>
      </c>
      <c r="J399" s="46" t="s">
        <v>906</v>
      </c>
    </row>
    <row r="400" spans="1:10" x14ac:dyDescent="0.25">
      <c r="A400" s="11" t="s">
        <v>647</v>
      </c>
      <c r="B400" s="7" t="s">
        <v>648</v>
      </c>
      <c r="C400" s="7" t="s">
        <v>649</v>
      </c>
      <c r="D400" s="7" t="s">
        <v>650</v>
      </c>
      <c r="E400" s="13">
        <v>835699</v>
      </c>
      <c r="F400" s="47">
        <v>841837</v>
      </c>
      <c r="G400" s="14">
        <f t="shared" si="15"/>
        <v>6138</v>
      </c>
      <c r="H400" s="48">
        <f t="shared" si="16"/>
        <v>7.3000000000000001E-3</v>
      </c>
      <c r="I400" s="45" t="s">
        <v>906</v>
      </c>
      <c r="J400" s="46" t="s">
        <v>906</v>
      </c>
    </row>
    <row r="401" spans="1:10" x14ac:dyDescent="0.25">
      <c r="A401" s="11" t="s">
        <v>647</v>
      </c>
      <c r="B401" s="7" t="s">
        <v>648</v>
      </c>
      <c r="C401" s="7" t="s">
        <v>26</v>
      </c>
      <c r="D401" s="7" t="s">
        <v>651</v>
      </c>
      <c r="E401" s="13">
        <v>2433302</v>
      </c>
      <c r="F401" s="47">
        <v>2539055</v>
      </c>
      <c r="G401" s="14">
        <f t="shared" si="15"/>
        <v>105753</v>
      </c>
      <c r="H401" s="48">
        <f t="shared" si="16"/>
        <v>4.3499999999999997E-2</v>
      </c>
      <c r="I401" s="45" t="s">
        <v>906</v>
      </c>
      <c r="J401" s="46" t="s">
        <v>906</v>
      </c>
    </row>
    <row r="402" spans="1:10" x14ac:dyDescent="0.25">
      <c r="A402" s="11" t="s">
        <v>647</v>
      </c>
      <c r="B402" s="7" t="s">
        <v>648</v>
      </c>
      <c r="C402" s="7" t="s">
        <v>59</v>
      </c>
      <c r="D402" s="7" t="s">
        <v>652</v>
      </c>
      <c r="E402" s="13">
        <v>4971652</v>
      </c>
      <c r="F402" s="47">
        <v>5345885</v>
      </c>
      <c r="G402" s="14">
        <f t="shared" si="15"/>
        <v>374233</v>
      </c>
      <c r="H402" s="48">
        <f t="shared" si="16"/>
        <v>7.5300000000000006E-2</v>
      </c>
      <c r="I402" s="45" t="s">
        <v>906</v>
      </c>
      <c r="J402" s="46" t="s">
        <v>906</v>
      </c>
    </row>
    <row r="403" spans="1:10" x14ac:dyDescent="0.25">
      <c r="A403" s="11" t="s">
        <v>653</v>
      </c>
      <c r="B403" s="7" t="s">
        <v>654</v>
      </c>
      <c r="C403" s="7" t="s">
        <v>655</v>
      </c>
      <c r="D403" s="7" t="s">
        <v>656</v>
      </c>
      <c r="E403" s="13">
        <v>655807</v>
      </c>
      <c r="F403" s="47">
        <v>639635</v>
      </c>
      <c r="G403" s="14">
        <f t="shared" si="15"/>
        <v>-16172</v>
      </c>
      <c r="H403" s="48">
        <f t="shared" si="16"/>
        <v>-2.47E-2</v>
      </c>
      <c r="I403" s="45" t="s">
        <v>906</v>
      </c>
      <c r="J403" s="46" t="s">
        <v>906</v>
      </c>
    </row>
    <row r="404" spans="1:10" x14ac:dyDescent="0.25">
      <c r="A404" s="11" t="s">
        <v>653</v>
      </c>
      <c r="B404" s="7" t="s">
        <v>654</v>
      </c>
      <c r="C404" s="7" t="s">
        <v>79</v>
      </c>
      <c r="D404" s="7" t="s">
        <v>657</v>
      </c>
      <c r="E404" s="13">
        <v>1142702</v>
      </c>
      <c r="F404" s="47">
        <v>1120154</v>
      </c>
      <c r="G404" s="14">
        <f t="shared" si="15"/>
        <v>-22548</v>
      </c>
      <c r="H404" s="48">
        <f t="shared" si="16"/>
        <v>-1.9699999999999999E-2</v>
      </c>
      <c r="I404" s="45" t="s">
        <v>906</v>
      </c>
      <c r="J404" s="46" t="s">
        <v>906</v>
      </c>
    </row>
    <row r="405" spans="1:10" x14ac:dyDescent="0.25">
      <c r="A405" s="11" t="s">
        <v>653</v>
      </c>
      <c r="B405" s="7" t="s">
        <v>654</v>
      </c>
      <c r="C405" s="7" t="s">
        <v>168</v>
      </c>
      <c r="D405" s="7" t="s">
        <v>658</v>
      </c>
      <c r="E405" s="13">
        <v>11913458</v>
      </c>
      <c r="F405" s="47">
        <v>11770165</v>
      </c>
      <c r="G405" s="14">
        <f t="shared" si="15"/>
        <v>-143293</v>
      </c>
      <c r="H405" s="48">
        <f t="shared" si="16"/>
        <v>-1.2E-2</v>
      </c>
      <c r="I405" s="45" t="s">
        <v>906</v>
      </c>
      <c r="J405" s="46" t="s">
        <v>906</v>
      </c>
    </row>
    <row r="406" spans="1:10" x14ac:dyDescent="0.25">
      <c r="A406" s="11" t="s">
        <v>653</v>
      </c>
      <c r="B406" s="7" t="s">
        <v>654</v>
      </c>
      <c r="C406" s="7" t="s">
        <v>99</v>
      </c>
      <c r="D406" s="7" t="s">
        <v>659</v>
      </c>
      <c r="E406" s="13">
        <v>3579093</v>
      </c>
      <c r="F406" s="47">
        <v>3557875</v>
      </c>
      <c r="G406" s="14">
        <f t="shared" si="15"/>
        <v>-21218</v>
      </c>
      <c r="H406" s="48">
        <f t="shared" si="16"/>
        <v>-5.8999999999999999E-3</v>
      </c>
      <c r="I406" s="45" t="s">
        <v>906</v>
      </c>
      <c r="J406" s="46" t="s">
        <v>906</v>
      </c>
    </row>
    <row r="407" spans="1:10" x14ac:dyDescent="0.25">
      <c r="A407" s="11" t="s">
        <v>653</v>
      </c>
      <c r="B407" s="7" t="s">
        <v>654</v>
      </c>
      <c r="C407" s="7" t="s">
        <v>448</v>
      </c>
      <c r="D407" s="7" t="s">
        <v>660</v>
      </c>
      <c r="E407" s="13">
        <v>60411</v>
      </c>
      <c r="F407" s="47">
        <v>62154</v>
      </c>
      <c r="G407" s="14">
        <f t="shared" si="15"/>
        <v>1743</v>
      </c>
      <c r="H407" s="48">
        <f t="shared" si="16"/>
        <v>2.8899999999999999E-2</v>
      </c>
      <c r="I407" s="45">
        <v>1</v>
      </c>
      <c r="J407" s="46">
        <v>1</v>
      </c>
    </row>
    <row r="408" spans="1:10" x14ac:dyDescent="0.25">
      <c r="A408" s="11" t="s">
        <v>653</v>
      </c>
      <c r="B408" s="7" t="s">
        <v>654</v>
      </c>
      <c r="C408" s="7" t="s">
        <v>224</v>
      </c>
      <c r="D408" s="7" t="s">
        <v>661</v>
      </c>
      <c r="E408" s="13">
        <v>734976</v>
      </c>
      <c r="F408" s="47">
        <v>716552</v>
      </c>
      <c r="G408" s="14">
        <f t="shared" si="15"/>
        <v>-18424</v>
      </c>
      <c r="H408" s="48">
        <f t="shared" si="16"/>
        <v>-2.5100000000000001E-2</v>
      </c>
      <c r="I408" s="45" t="s">
        <v>906</v>
      </c>
      <c r="J408" s="46" t="s">
        <v>906</v>
      </c>
    </row>
    <row r="409" spans="1:10" x14ac:dyDescent="0.25">
      <c r="A409" s="11" t="s">
        <v>653</v>
      </c>
      <c r="B409" s="7" t="s">
        <v>654</v>
      </c>
      <c r="C409" s="7" t="s">
        <v>461</v>
      </c>
      <c r="D409" s="7" t="s">
        <v>662</v>
      </c>
      <c r="E409" s="13">
        <v>898368</v>
      </c>
      <c r="F409" s="47">
        <v>940414</v>
      </c>
      <c r="G409" s="14">
        <f t="shared" si="15"/>
        <v>42046</v>
      </c>
      <c r="H409" s="48">
        <f t="shared" si="16"/>
        <v>4.6800000000000001E-2</v>
      </c>
      <c r="I409" s="45" t="s">
        <v>906</v>
      </c>
      <c r="J409" s="46" t="s">
        <v>906</v>
      </c>
    </row>
    <row r="410" spans="1:10" x14ac:dyDescent="0.25">
      <c r="A410" s="11" t="s">
        <v>663</v>
      </c>
      <c r="B410" s="7" t="s">
        <v>664</v>
      </c>
      <c r="C410" s="7" t="s">
        <v>509</v>
      </c>
      <c r="D410" s="7" t="s">
        <v>665</v>
      </c>
      <c r="E410" s="13">
        <v>926501</v>
      </c>
      <c r="F410" s="47">
        <v>1112210</v>
      </c>
      <c r="G410" s="14">
        <f t="shared" si="15"/>
        <v>185709</v>
      </c>
      <c r="H410" s="48">
        <f t="shared" si="16"/>
        <v>0.20039999999999999</v>
      </c>
      <c r="I410" s="45" t="s">
        <v>906</v>
      </c>
      <c r="J410" s="46" t="s">
        <v>906</v>
      </c>
    </row>
    <row r="411" spans="1:10" x14ac:dyDescent="0.25">
      <c r="A411" s="11" t="s">
        <v>663</v>
      </c>
      <c r="B411" s="7" t="s">
        <v>664</v>
      </c>
      <c r="C411" s="7" t="s">
        <v>12</v>
      </c>
      <c r="D411" s="7" t="s">
        <v>666</v>
      </c>
      <c r="E411" s="13">
        <v>1165411</v>
      </c>
      <c r="F411" s="47">
        <v>1296156</v>
      </c>
      <c r="G411" s="14">
        <f t="shared" si="15"/>
        <v>130745</v>
      </c>
      <c r="H411" s="48">
        <f t="shared" si="16"/>
        <v>0.11219999999999999</v>
      </c>
      <c r="I411" s="45" t="s">
        <v>906</v>
      </c>
      <c r="J411" s="46" t="s">
        <v>906</v>
      </c>
    </row>
    <row r="412" spans="1:10" x14ac:dyDescent="0.25">
      <c r="A412" s="11" t="s">
        <v>663</v>
      </c>
      <c r="B412" s="7" t="s">
        <v>664</v>
      </c>
      <c r="C412" s="7" t="s">
        <v>667</v>
      </c>
      <c r="D412" s="7" t="s">
        <v>668</v>
      </c>
      <c r="E412" s="13">
        <v>614575</v>
      </c>
      <c r="F412" s="47">
        <v>600695</v>
      </c>
      <c r="G412" s="14">
        <f t="shared" si="15"/>
        <v>-13880</v>
      </c>
      <c r="H412" s="48">
        <f t="shared" si="16"/>
        <v>-2.2599999999999999E-2</v>
      </c>
      <c r="I412" s="45" t="s">
        <v>906</v>
      </c>
      <c r="J412" s="46" t="s">
        <v>906</v>
      </c>
    </row>
    <row r="413" spans="1:10" x14ac:dyDescent="0.25">
      <c r="A413" s="11" t="s">
        <v>663</v>
      </c>
      <c r="B413" s="7" t="s">
        <v>664</v>
      </c>
      <c r="C413" s="7" t="s">
        <v>669</v>
      </c>
      <c r="D413" s="7" t="s">
        <v>670</v>
      </c>
      <c r="E413" s="13">
        <v>412686</v>
      </c>
      <c r="F413" s="47">
        <v>410276</v>
      </c>
      <c r="G413" s="14">
        <f t="shared" si="15"/>
        <v>-2410</v>
      </c>
      <c r="H413" s="48">
        <f t="shared" si="16"/>
        <v>-5.7999999999999996E-3</v>
      </c>
      <c r="I413" s="45" t="s">
        <v>906</v>
      </c>
      <c r="J413" s="46" t="s">
        <v>906</v>
      </c>
    </row>
    <row r="414" spans="1:10" x14ac:dyDescent="0.25">
      <c r="A414" s="49" t="s">
        <v>663</v>
      </c>
      <c r="B414" s="50" t="s">
        <v>664</v>
      </c>
      <c r="C414" s="10" t="s">
        <v>862</v>
      </c>
      <c r="D414" s="50" t="s">
        <v>884</v>
      </c>
      <c r="E414" s="13">
        <v>199226</v>
      </c>
      <c r="F414" s="47">
        <v>227880</v>
      </c>
      <c r="G414" s="14">
        <f t="shared" si="15"/>
        <v>28654</v>
      </c>
      <c r="H414" s="48">
        <f t="shared" ref="H414" si="17">IF(E414=0,100%,ROUND(G414/E414,4))</f>
        <v>0.14380000000000001</v>
      </c>
      <c r="I414" s="45" t="s">
        <v>906</v>
      </c>
      <c r="J414" s="46" t="s">
        <v>906</v>
      </c>
    </row>
    <row r="415" spans="1:10" x14ac:dyDescent="0.25">
      <c r="A415" s="11" t="s">
        <v>663</v>
      </c>
      <c r="B415" s="7" t="s">
        <v>664</v>
      </c>
      <c r="C415" s="7" t="s">
        <v>26</v>
      </c>
      <c r="D415" s="7" t="s">
        <v>671</v>
      </c>
      <c r="E415" s="13">
        <v>2706839</v>
      </c>
      <c r="F415" s="47">
        <v>2827909</v>
      </c>
      <c r="G415" s="14">
        <f t="shared" si="15"/>
        <v>121070</v>
      </c>
      <c r="H415" s="48">
        <f t="shared" si="16"/>
        <v>4.4699999999999997E-2</v>
      </c>
      <c r="I415" s="45" t="s">
        <v>906</v>
      </c>
      <c r="J415" s="46" t="s">
        <v>906</v>
      </c>
    </row>
    <row r="416" spans="1:10" x14ac:dyDescent="0.25">
      <c r="A416" s="11" t="s">
        <v>663</v>
      </c>
      <c r="B416" s="7" t="s">
        <v>664</v>
      </c>
      <c r="C416" s="7" t="s">
        <v>57</v>
      </c>
      <c r="D416" s="7" t="s">
        <v>672</v>
      </c>
      <c r="E416" s="13">
        <v>1005456</v>
      </c>
      <c r="F416" s="47">
        <v>1038821</v>
      </c>
      <c r="G416" s="14">
        <f t="shared" si="15"/>
        <v>33365</v>
      </c>
      <c r="H416" s="48">
        <f t="shared" si="16"/>
        <v>3.32E-2</v>
      </c>
      <c r="I416" s="45" t="s">
        <v>906</v>
      </c>
      <c r="J416" s="46" t="s">
        <v>906</v>
      </c>
    </row>
    <row r="417" spans="1:10" x14ac:dyDescent="0.25">
      <c r="A417" s="11" t="s">
        <v>663</v>
      </c>
      <c r="B417" s="7" t="s">
        <v>664</v>
      </c>
      <c r="C417" s="7" t="s">
        <v>18</v>
      </c>
      <c r="D417" s="7" t="s">
        <v>673</v>
      </c>
      <c r="E417" s="13">
        <v>1224521</v>
      </c>
      <c r="F417" s="47">
        <v>1206318</v>
      </c>
      <c r="G417" s="14">
        <f t="shared" si="15"/>
        <v>-18203</v>
      </c>
      <c r="H417" s="48">
        <f t="shared" si="16"/>
        <v>-1.49E-2</v>
      </c>
      <c r="I417" s="45" t="s">
        <v>906</v>
      </c>
      <c r="J417" s="46" t="s">
        <v>906</v>
      </c>
    </row>
    <row r="418" spans="1:10" x14ac:dyDescent="0.25">
      <c r="A418" s="11" t="s">
        <v>663</v>
      </c>
      <c r="B418" s="7" t="s">
        <v>664</v>
      </c>
      <c r="C418" s="7" t="s">
        <v>368</v>
      </c>
      <c r="D418" s="7" t="s">
        <v>674</v>
      </c>
      <c r="E418" s="13">
        <v>36446</v>
      </c>
      <c r="F418" s="47">
        <v>37597</v>
      </c>
      <c r="G418" s="14">
        <f t="shared" si="15"/>
        <v>1151</v>
      </c>
      <c r="H418" s="48">
        <f t="shared" si="16"/>
        <v>3.1600000000000003E-2</v>
      </c>
      <c r="I418" s="45">
        <v>1</v>
      </c>
      <c r="J418" s="46">
        <v>1</v>
      </c>
    </row>
    <row r="419" spans="1:10" x14ac:dyDescent="0.25">
      <c r="A419" s="11" t="s">
        <v>663</v>
      </c>
      <c r="B419" s="7" t="s">
        <v>664</v>
      </c>
      <c r="C419" s="7" t="s">
        <v>233</v>
      </c>
      <c r="D419" s="7" t="s">
        <v>675</v>
      </c>
      <c r="E419" s="13">
        <v>1680194</v>
      </c>
      <c r="F419" s="47">
        <v>1691524</v>
      </c>
      <c r="G419" s="14">
        <f t="shared" si="15"/>
        <v>11330</v>
      </c>
      <c r="H419" s="48">
        <f t="shared" si="16"/>
        <v>6.7000000000000002E-3</v>
      </c>
      <c r="I419" s="45" t="s">
        <v>906</v>
      </c>
      <c r="J419" s="46" t="s">
        <v>906</v>
      </c>
    </row>
    <row r="420" spans="1:10" x14ac:dyDescent="0.25">
      <c r="A420" s="11" t="s">
        <v>663</v>
      </c>
      <c r="B420" s="7" t="s">
        <v>664</v>
      </c>
      <c r="C420" s="7" t="s">
        <v>20</v>
      </c>
      <c r="D420" s="7" t="s">
        <v>676</v>
      </c>
      <c r="E420" s="13">
        <v>248556</v>
      </c>
      <c r="F420" s="47">
        <v>473646</v>
      </c>
      <c r="G420" s="14">
        <f t="shared" si="15"/>
        <v>225090</v>
      </c>
      <c r="H420" s="48">
        <f t="shared" si="16"/>
        <v>0.90559999999999996</v>
      </c>
      <c r="I420" s="45" t="s">
        <v>906</v>
      </c>
      <c r="J420" s="46" t="s">
        <v>906</v>
      </c>
    </row>
    <row r="421" spans="1:10" x14ac:dyDescent="0.25">
      <c r="A421" s="11" t="s">
        <v>663</v>
      </c>
      <c r="B421" s="7" t="s">
        <v>664</v>
      </c>
      <c r="C421" s="7" t="s">
        <v>677</v>
      </c>
      <c r="D421" s="7" t="s">
        <v>678</v>
      </c>
      <c r="E421" s="13">
        <v>1293989</v>
      </c>
      <c r="F421" s="47">
        <v>1288717</v>
      </c>
      <c r="G421" s="14">
        <f t="shared" si="15"/>
        <v>-5272</v>
      </c>
      <c r="H421" s="48">
        <f t="shared" si="16"/>
        <v>-4.1000000000000003E-3</v>
      </c>
      <c r="I421" s="45" t="s">
        <v>906</v>
      </c>
      <c r="J421" s="46" t="s">
        <v>906</v>
      </c>
    </row>
    <row r="422" spans="1:10" x14ac:dyDescent="0.25">
      <c r="A422" s="11" t="s">
        <v>663</v>
      </c>
      <c r="B422" s="7" t="s">
        <v>664</v>
      </c>
      <c r="C422" s="7" t="s">
        <v>22</v>
      </c>
      <c r="D422" s="7" t="s">
        <v>679</v>
      </c>
      <c r="E422" s="13">
        <v>1437760</v>
      </c>
      <c r="F422" s="47">
        <v>1640568</v>
      </c>
      <c r="G422" s="14">
        <f t="shared" si="15"/>
        <v>202808</v>
      </c>
      <c r="H422" s="48">
        <f t="shared" si="16"/>
        <v>0.1411</v>
      </c>
      <c r="I422" s="45" t="s">
        <v>906</v>
      </c>
      <c r="J422" s="46" t="s">
        <v>906</v>
      </c>
    </row>
    <row r="423" spans="1:10" x14ac:dyDescent="0.25">
      <c r="A423" s="11" t="s">
        <v>663</v>
      </c>
      <c r="B423" s="7" t="s">
        <v>664</v>
      </c>
      <c r="C423" s="7" t="s">
        <v>680</v>
      </c>
      <c r="D423" s="7" t="s">
        <v>681</v>
      </c>
      <c r="E423" s="13">
        <v>561399</v>
      </c>
      <c r="F423" s="47">
        <v>563675</v>
      </c>
      <c r="G423" s="14">
        <f t="shared" si="15"/>
        <v>2276</v>
      </c>
      <c r="H423" s="48">
        <f t="shared" si="16"/>
        <v>4.1000000000000003E-3</v>
      </c>
      <c r="I423" s="45" t="s">
        <v>906</v>
      </c>
      <c r="J423" s="46" t="s">
        <v>906</v>
      </c>
    </row>
    <row r="424" spans="1:10" x14ac:dyDescent="0.25">
      <c r="A424" s="11" t="s">
        <v>663</v>
      </c>
      <c r="B424" s="7" t="s">
        <v>664</v>
      </c>
      <c r="C424" s="7" t="s">
        <v>71</v>
      </c>
      <c r="D424" s="7" t="s">
        <v>682</v>
      </c>
      <c r="E424" s="13">
        <v>9487664</v>
      </c>
      <c r="F424" s="47">
        <v>9653716</v>
      </c>
      <c r="G424" s="14">
        <f t="shared" si="15"/>
        <v>166052</v>
      </c>
      <c r="H424" s="48">
        <f t="shared" si="16"/>
        <v>1.7500000000000002E-2</v>
      </c>
      <c r="I424" s="45" t="s">
        <v>906</v>
      </c>
      <c r="J424" s="46" t="s">
        <v>906</v>
      </c>
    </row>
    <row r="425" spans="1:10" x14ac:dyDescent="0.25">
      <c r="A425" s="11" t="s">
        <v>683</v>
      </c>
      <c r="B425" s="7" t="s">
        <v>684</v>
      </c>
      <c r="C425" s="7" t="s">
        <v>26</v>
      </c>
      <c r="D425" s="7" t="s">
        <v>685</v>
      </c>
      <c r="E425" s="13">
        <v>1162881</v>
      </c>
      <c r="F425" s="47">
        <v>1321332</v>
      </c>
      <c r="G425" s="14">
        <f t="shared" si="15"/>
        <v>158451</v>
      </c>
      <c r="H425" s="48">
        <f t="shared" si="16"/>
        <v>0.1363</v>
      </c>
      <c r="I425" s="45" t="s">
        <v>906</v>
      </c>
      <c r="J425" s="46" t="s">
        <v>906</v>
      </c>
    </row>
    <row r="426" spans="1:10" x14ac:dyDescent="0.25">
      <c r="A426" s="11" t="s">
        <v>683</v>
      </c>
      <c r="B426" s="7" t="s">
        <v>684</v>
      </c>
      <c r="C426" s="7" t="s">
        <v>67</v>
      </c>
      <c r="D426" s="7" t="s">
        <v>686</v>
      </c>
      <c r="E426" s="13">
        <v>1773340</v>
      </c>
      <c r="F426" s="47">
        <v>1912026</v>
      </c>
      <c r="G426" s="14">
        <f t="shared" si="15"/>
        <v>138686</v>
      </c>
      <c r="H426" s="48">
        <f t="shared" si="16"/>
        <v>7.8200000000000006E-2</v>
      </c>
      <c r="I426" s="45" t="s">
        <v>906</v>
      </c>
      <c r="J426" s="46" t="s">
        <v>906</v>
      </c>
    </row>
    <row r="427" spans="1:10" x14ac:dyDescent="0.25">
      <c r="A427" s="11" t="s">
        <v>683</v>
      </c>
      <c r="B427" s="7" t="s">
        <v>684</v>
      </c>
      <c r="C427" s="7" t="s">
        <v>168</v>
      </c>
      <c r="D427" s="7" t="s">
        <v>687</v>
      </c>
      <c r="E427" s="13">
        <v>6625744</v>
      </c>
      <c r="F427" s="47">
        <v>6588313</v>
      </c>
      <c r="G427" s="14">
        <f t="shared" si="15"/>
        <v>-37431</v>
      </c>
      <c r="H427" s="48">
        <f t="shared" si="16"/>
        <v>-5.5999999999999999E-3</v>
      </c>
      <c r="I427" s="45" t="s">
        <v>906</v>
      </c>
      <c r="J427" s="46" t="s">
        <v>906</v>
      </c>
    </row>
    <row r="428" spans="1:10" x14ac:dyDescent="0.25">
      <c r="A428" s="11" t="s">
        <v>683</v>
      </c>
      <c r="B428" s="7" t="s">
        <v>684</v>
      </c>
      <c r="C428" s="7" t="s">
        <v>41</v>
      </c>
      <c r="D428" s="7" t="s">
        <v>688</v>
      </c>
      <c r="E428" s="13">
        <v>9305952</v>
      </c>
      <c r="F428" s="47">
        <v>9170388</v>
      </c>
      <c r="G428" s="14">
        <f t="shared" si="15"/>
        <v>-135564</v>
      </c>
      <c r="H428" s="48">
        <f t="shared" si="16"/>
        <v>-1.46E-2</v>
      </c>
      <c r="I428" s="45" t="s">
        <v>906</v>
      </c>
      <c r="J428" s="46" t="s">
        <v>906</v>
      </c>
    </row>
    <row r="429" spans="1:10" x14ac:dyDescent="0.25">
      <c r="A429" s="11" t="s">
        <v>683</v>
      </c>
      <c r="B429" s="7" t="s">
        <v>684</v>
      </c>
      <c r="C429" s="7" t="s">
        <v>689</v>
      </c>
      <c r="D429" s="7" t="s">
        <v>690</v>
      </c>
      <c r="E429" s="13">
        <v>2868797</v>
      </c>
      <c r="F429" s="47">
        <v>2735310</v>
      </c>
      <c r="G429" s="14">
        <f t="shared" si="15"/>
        <v>-133487</v>
      </c>
      <c r="H429" s="48">
        <f t="shared" si="16"/>
        <v>-4.65E-2</v>
      </c>
      <c r="I429" s="45" t="s">
        <v>906</v>
      </c>
      <c r="J429" s="46" t="s">
        <v>906</v>
      </c>
    </row>
    <row r="430" spans="1:10" x14ac:dyDescent="0.25">
      <c r="A430" s="11" t="s">
        <v>683</v>
      </c>
      <c r="B430" s="7" t="s">
        <v>684</v>
      </c>
      <c r="C430" s="7" t="s">
        <v>22</v>
      </c>
      <c r="D430" s="7" t="s">
        <v>691</v>
      </c>
      <c r="E430" s="13">
        <v>1280930</v>
      </c>
      <c r="F430" s="47">
        <v>1332317</v>
      </c>
      <c r="G430" s="14">
        <f t="shared" si="15"/>
        <v>51387</v>
      </c>
      <c r="H430" s="48">
        <f t="shared" si="16"/>
        <v>4.0099999999999997E-2</v>
      </c>
      <c r="I430" s="45" t="s">
        <v>906</v>
      </c>
      <c r="J430" s="46" t="s">
        <v>906</v>
      </c>
    </row>
    <row r="431" spans="1:10" x14ac:dyDescent="0.25">
      <c r="A431" s="11" t="s">
        <v>683</v>
      </c>
      <c r="B431" s="7" t="s">
        <v>684</v>
      </c>
      <c r="C431" s="7" t="s">
        <v>355</v>
      </c>
      <c r="D431" s="7" t="s">
        <v>692</v>
      </c>
      <c r="E431" s="13">
        <v>1039054</v>
      </c>
      <c r="F431" s="47">
        <v>991477</v>
      </c>
      <c r="G431" s="14">
        <f t="shared" si="15"/>
        <v>-47577</v>
      </c>
      <c r="H431" s="48">
        <f t="shared" si="16"/>
        <v>-4.58E-2</v>
      </c>
      <c r="I431" s="45" t="s">
        <v>906</v>
      </c>
      <c r="J431" s="46" t="s">
        <v>906</v>
      </c>
    </row>
    <row r="432" spans="1:10" x14ac:dyDescent="0.25">
      <c r="A432" s="11" t="s">
        <v>693</v>
      </c>
      <c r="B432" s="7" t="s">
        <v>694</v>
      </c>
      <c r="C432" s="7" t="s">
        <v>153</v>
      </c>
      <c r="D432" s="7" t="s">
        <v>695</v>
      </c>
      <c r="E432" s="13">
        <v>1406479</v>
      </c>
      <c r="F432" s="47">
        <v>1413801</v>
      </c>
      <c r="G432" s="14">
        <f t="shared" si="15"/>
        <v>7322</v>
      </c>
      <c r="H432" s="48">
        <f t="shared" si="16"/>
        <v>5.1999999999999998E-3</v>
      </c>
      <c r="I432" s="45" t="s">
        <v>906</v>
      </c>
      <c r="J432" s="46" t="s">
        <v>906</v>
      </c>
    </row>
    <row r="433" spans="1:10" x14ac:dyDescent="0.25">
      <c r="A433" s="11" t="s">
        <v>693</v>
      </c>
      <c r="B433" s="7" t="s">
        <v>694</v>
      </c>
      <c r="C433" s="7" t="s">
        <v>393</v>
      </c>
      <c r="D433" s="7" t="s">
        <v>273</v>
      </c>
      <c r="E433" s="13">
        <v>617217</v>
      </c>
      <c r="F433" s="47">
        <v>656199</v>
      </c>
      <c r="G433" s="14">
        <f t="shared" si="15"/>
        <v>38982</v>
      </c>
      <c r="H433" s="48">
        <f t="shared" si="16"/>
        <v>6.3200000000000006E-2</v>
      </c>
      <c r="I433" s="45" t="s">
        <v>906</v>
      </c>
      <c r="J433" s="46" t="s">
        <v>906</v>
      </c>
    </row>
    <row r="434" spans="1:10" x14ac:dyDescent="0.25">
      <c r="A434" s="11" t="s">
        <v>693</v>
      </c>
      <c r="B434" s="7" t="s">
        <v>694</v>
      </c>
      <c r="C434" s="7" t="s">
        <v>12</v>
      </c>
      <c r="D434" s="7" t="s">
        <v>696</v>
      </c>
      <c r="E434" s="13">
        <v>1387356</v>
      </c>
      <c r="F434" s="47">
        <v>1415940</v>
      </c>
      <c r="G434" s="14">
        <f t="shared" si="15"/>
        <v>28584</v>
      </c>
      <c r="H434" s="48">
        <f t="shared" si="16"/>
        <v>2.06E-2</v>
      </c>
      <c r="I434" s="45" t="s">
        <v>906</v>
      </c>
      <c r="J434" s="46" t="s">
        <v>906</v>
      </c>
    </row>
    <row r="435" spans="1:10" x14ac:dyDescent="0.25">
      <c r="A435" s="11" t="s">
        <v>693</v>
      </c>
      <c r="B435" s="7" t="s">
        <v>694</v>
      </c>
      <c r="C435" s="7" t="s">
        <v>14</v>
      </c>
      <c r="D435" s="7" t="s">
        <v>697</v>
      </c>
      <c r="E435" s="13">
        <v>1467606</v>
      </c>
      <c r="F435" s="47">
        <v>1453598</v>
      </c>
      <c r="G435" s="14">
        <f t="shared" si="15"/>
        <v>-14008</v>
      </c>
      <c r="H435" s="48">
        <f t="shared" si="16"/>
        <v>-9.4999999999999998E-3</v>
      </c>
      <c r="I435" s="45" t="s">
        <v>906</v>
      </c>
      <c r="J435" s="46" t="s">
        <v>906</v>
      </c>
    </row>
    <row r="436" spans="1:10" x14ac:dyDescent="0.25">
      <c r="A436" s="11" t="s">
        <v>693</v>
      </c>
      <c r="B436" s="7" t="s">
        <v>694</v>
      </c>
      <c r="C436" s="7" t="s">
        <v>26</v>
      </c>
      <c r="D436" s="7" t="s">
        <v>698</v>
      </c>
      <c r="E436" s="13">
        <v>6267900</v>
      </c>
      <c r="F436" s="47">
        <v>6195883</v>
      </c>
      <c r="G436" s="14">
        <f t="shared" si="15"/>
        <v>-72017</v>
      </c>
      <c r="H436" s="48">
        <f t="shared" si="16"/>
        <v>-1.15E-2</v>
      </c>
      <c r="I436" s="45" t="s">
        <v>906</v>
      </c>
      <c r="J436" s="46" t="s">
        <v>906</v>
      </c>
    </row>
    <row r="437" spans="1:10" x14ac:dyDescent="0.25">
      <c r="A437" s="11" t="s">
        <v>693</v>
      </c>
      <c r="B437" s="7" t="s">
        <v>694</v>
      </c>
      <c r="C437" s="7" t="s">
        <v>57</v>
      </c>
      <c r="D437" s="7" t="s">
        <v>699</v>
      </c>
      <c r="E437" s="13">
        <v>2639265</v>
      </c>
      <c r="F437" s="47">
        <v>2613793</v>
      </c>
      <c r="G437" s="14">
        <f t="shared" si="15"/>
        <v>-25472</v>
      </c>
      <c r="H437" s="48">
        <f t="shared" si="16"/>
        <v>-9.7000000000000003E-3</v>
      </c>
      <c r="I437" s="45" t="s">
        <v>906</v>
      </c>
      <c r="J437" s="46" t="s">
        <v>906</v>
      </c>
    </row>
    <row r="438" spans="1:10" x14ac:dyDescent="0.25">
      <c r="A438" s="11" t="s">
        <v>693</v>
      </c>
      <c r="B438" s="7" t="s">
        <v>694</v>
      </c>
      <c r="C438" s="7" t="s">
        <v>79</v>
      </c>
      <c r="D438" s="7" t="s">
        <v>700</v>
      </c>
      <c r="E438" s="13">
        <v>4527520</v>
      </c>
      <c r="F438" s="47">
        <v>4560765</v>
      </c>
      <c r="G438" s="14">
        <f t="shared" si="15"/>
        <v>33245</v>
      </c>
      <c r="H438" s="48">
        <f t="shared" si="16"/>
        <v>7.3000000000000001E-3</v>
      </c>
      <c r="I438" s="45" t="s">
        <v>906</v>
      </c>
      <c r="J438" s="46" t="s">
        <v>906</v>
      </c>
    </row>
    <row r="439" spans="1:10" x14ac:dyDescent="0.25">
      <c r="A439" s="11" t="s">
        <v>693</v>
      </c>
      <c r="B439" s="7" t="s">
        <v>694</v>
      </c>
      <c r="C439" s="7" t="s">
        <v>16</v>
      </c>
      <c r="D439" s="7" t="s">
        <v>701</v>
      </c>
      <c r="E439" s="13">
        <v>908222</v>
      </c>
      <c r="F439" s="47">
        <v>909674</v>
      </c>
      <c r="G439" s="14">
        <f t="shared" si="15"/>
        <v>1452</v>
      </c>
      <c r="H439" s="48">
        <f t="shared" si="16"/>
        <v>1.6000000000000001E-3</v>
      </c>
      <c r="I439" s="45" t="s">
        <v>906</v>
      </c>
      <c r="J439" s="46" t="s">
        <v>906</v>
      </c>
    </row>
    <row r="440" spans="1:10" x14ac:dyDescent="0.25">
      <c r="A440" s="11" t="s">
        <v>693</v>
      </c>
      <c r="B440" s="7" t="s">
        <v>694</v>
      </c>
      <c r="C440" s="7" t="s">
        <v>82</v>
      </c>
      <c r="D440" s="7" t="s">
        <v>702</v>
      </c>
      <c r="E440" s="13">
        <v>926815</v>
      </c>
      <c r="F440" s="47">
        <v>1073919</v>
      </c>
      <c r="G440" s="14">
        <f t="shared" si="15"/>
        <v>147104</v>
      </c>
      <c r="H440" s="48">
        <f t="shared" si="16"/>
        <v>0.15870000000000001</v>
      </c>
      <c r="I440" s="45" t="s">
        <v>906</v>
      </c>
      <c r="J440" s="46" t="s">
        <v>906</v>
      </c>
    </row>
    <row r="441" spans="1:10" x14ac:dyDescent="0.25">
      <c r="A441" s="11" t="s">
        <v>693</v>
      </c>
      <c r="B441" s="7" t="s">
        <v>694</v>
      </c>
      <c r="C441" s="7" t="s">
        <v>484</v>
      </c>
      <c r="D441" s="7" t="s">
        <v>703</v>
      </c>
      <c r="E441" s="13">
        <v>8263919</v>
      </c>
      <c r="F441" s="47">
        <v>8191200</v>
      </c>
      <c r="G441" s="14">
        <f t="shared" si="15"/>
        <v>-72719</v>
      </c>
      <c r="H441" s="48">
        <f t="shared" si="16"/>
        <v>-8.8000000000000005E-3</v>
      </c>
      <c r="I441" s="45" t="s">
        <v>906</v>
      </c>
      <c r="J441" s="46" t="s">
        <v>906</v>
      </c>
    </row>
    <row r="442" spans="1:10" x14ac:dyDescent="0.25">
      <c r="A442" s="11" t="s">
        <v>693</v>
      </c>
      <c r="B442" s="7" t="s">
        <v>694</v>
      </c>
      <c r="C442" s="7" t="s">
        <v>30</v>
      </c>
      <c r="D442" s="7" t="s">
        <v>704</v>
      </c>
      <c r="E442" s="13">
        <v>13241268</v>
      </c>
      <c r="F442" s="47">
        <v>13845063</v>
      </c>
      <c r="G442" s="14">
        <f t="shared" si="15"/>
        <v>603795</v>
      </c>
      <c r="H442" s="48">
        <f t="shared" si="16"/>
        <v>4.5600000000000002E-2</v>
      </c>
      <c r="I442" s="45" t="s">
        <v>906</v>
      </c>
      <c r="J442" s="46" t="s">
        <v>906</v>
      </c>
    </row>
    <row r="443" spans="1:10" x14ac:dyDescent="0.25">
      <c r="A443" s="11" t="s">
        <v>693</v>
      </c>
      <c r="B443" s="7" t="s">
        <v>694</v>
      </c>
      <c r="C443" s="7" t="s">
        <v>705</v>
      </c>
      <c r="D443" s="7" t="s">
        <v>706</v>
      </c>
      <c r="E443" s="13">
        <v>1011138</v>
      </c>
      <c r="F443" s="47">
        <v>1134690</v>
      </c>
      <c r="G443" s="14">
        <f t="shared" si="15"/>
        <v>123552</v>
      </c>
      <c r="H443" s="48">
        <f t="shared" si="16"/>
        <v>0.1222</v>
      </c>
      <c r="I443" s="45" t="s">
        <v>906</v>
      </c>
      <c r="J443" s="46" t="s">
        <v>906</v>
      </c>
    </row>
    <row r="444" spans="1:10" x14ac:dyDescent="0.25">
      <c r="A444" s="11" t="s">
        <v>693</v>
      </c>
      <c r="B444" s="7" t="s">
        <v>694</v>
      </c>
      <c r="C444" s="7" t="s">
        <v>707</v>
      </c>
      <c r="D444" s="7" t="s">
        <v>708</v>
      </c>
      <c r="E444" s="13">
        <v>512297</v>
      </c>
      <c r="F444" s="47">
        <v>514251</v>
      </c>
      <c r="G444" s="14">
        <f t="shared" si="15"/>
        <v>1954</v>
      </c>
      <c r="H444" s="48">
        <f t="shared" si="16"/>
        <v>3.8E-3</v>
      </c>
      <c r="I444" s="45" t="s">
        <v>906</v>
      </c>
      <c r="J444" s="46" t="s">
        <v>906</v>
      </c>
    </row>
    <row r="445" spans="1:10" x14ac:dyDescent="0.25">
      <c r="A445" s="11" t="s">
        <v>693</v>
      </c>
      <c r="B445" s="7" t="s">
        <v>694</v>
      </c>
      <c r="C445" s="7" t="s">
        <v>709</v>
      </c>
      <c r="D445" s="7" t="s">
        <v>710</v>
      </c>
      <c r="E445" s="13">
        <v>1139738</v>
      </c>
      <c r="F445" s="47">
        <v>1143470</v>
      </c>
      <c r="G445" s="14">
        <f t="shared" si="15"/>
        <v>3732</v>
      </c>
      <c r="H445" s="48">
        <f t="shared" si="16"/>
        <v>3.3E-3</v>
      </c>
      <c r="I445" s="45" t="s">
        <v>906</v>
      </c>
      <c r="J445" s="46" t="s">
        <v>906</v>
      </c>
    </row>
    <row r="446" spans="1:10" x14ac:dyDescent="0.25">
      <c r="A446" s="11" t="s">
        <v>711</v>
      </c>
      <c r="B446" s="7" t="s">
        <v>712</v>
      </c>
      <c r="C446" s="7" t="s">
        <v>649</v>
      </c>
      <c r="D446" s="7" t="s">
        <v>713</v>
      </c>
      <c r="E446" s="13">
        <v>354448</v>
      </c>
      <c r="F446" s="47">
        <v>347238</v>
      </c>
      <c r="G446" s="14">
        <f t="shared" si="15"/>
        <v>-7210</v>
      </c>
      <c r="H446" s="48">
        <f t="shared" si="16"/>
        <v>-2.0299999999999999E-2</v>
      </c>
      <c r="I446" s="45" t="s">
        <v>906</v>
      </c>
      <c r="J446" s="46" t="s">
        <v>906</v>
      </c>
    </row>
    <row r="447" spans="1:10" x14ac:dyDescent="0.25">
      <c r="A447" s="11" t="s">
        <v>711</v>
      </c>
      <c r="B447" s="7" t="s">
        <v>712</v>
      </c>
      <c r="C447" s="7" t="s">
        <v>201</v>
      </c>
      <c r="D447" s="7" t="s">
        <v>714</v>
      </c>
      <c r="E447" s="13">
        <v>422059</v>
      </c>
      <c r="F447" s="47">
        <v>405723</v>
      </c>
      <c r="G447" s="14">
        <f t="shared" si="15"/>
        <v>-16336</v>
      </c>
      <c r="H447" s="48">
        <f t="shared" si="16"/>
        <v>-3.8699999999999998E-2</v>
      </c>
      <c r="I447" s="45" t="s">
        <v>906</v>
      </c>
      <c r="J447" s="46" t="s">
        <v>906</v>
      </c>
    </row>
    <row r="448" spans="1:10" x14ac:dyDescent="0.25">
      <c r="A448" s="11" t="s">
        <v>711</v>
      </c>
      <c r="B448" s="7" t="s">
        <v>712</v>
      </c>
      <c r="C448" s="7" t="s">
        <v>715</v>
      </c>
      <c r="D448" s="7" t="s">
        <v>716</v>
      </c>
      <c r="E448" s="13">
        <v>363539</v>
      </c>
      <c r="F448" s="47">
        <v>347863</v>
      </c>
      <c r="G448" s="14">
        <f t="shared" si="15"/>
        <v>-15676</v>
      </c>
      <c r="H448" s="48">
        <f t="shared" si="16"/>
        <v>-4.3099999999999999E-2</v>
      </c>
      <c r="I448" s="45" t="s">
        <v>906</v>
      </c>
      <c r="J448" s="46" t="s">
        <v>906</v>
      </c>
    </row>
    <row r="449" spans="1:10" x14ac:dyDescent="0.25">
      <c r="A449" s="11" t="s">
        <v>711</v>
      </c>
      <c r="B449" s="7" t="s">
        <v>712</v>
      </c>
      <c r="C449" s="7" t="s">
        <v>26</v>
      </c>
      <c r="D449" s="7" t="s">
        <v>717</v>
      </c>
      <c r="E449" s="13">
        <v>2462488</v>
      </c>
      <c r="F449" s="47">
        <v>2592191</v>
      </c>
      <c r="G449" s="14">
        <f t="shared" si="15"/>
        <v>129703</v>
      </c>
      <c r="H449" s="48">
        <f t="shared" si="16"/>
        <v>5.2699999999999997E-2</v>
      </c>
      <c r="I449" s="45" t="s">
        <v>906</v>
      </c>
      <c r="J449" s="46" t="s">
        <v>906</v>
      </c>
    </row>
    <row r="450" spans="1:10" x14ac:dyDescent="0.25">
      <c r="A450" s="11" t="s">
        <v>711</v>
      </c>
      <c r="B450" s="7" t="s">
        <v>712</v>
      </c>
      <c r="C450" s="7" t="s">
        <v>185</v>
      </c>
      <c r="D450" s="7" t="s">
        <v>718</v>
      </c>
      <c r="E450" s="13">
        <v>1770026</v>
      </c>
      <c r="F450" s="47">
        <v>1935115</v>
      </c>
      <c r="G450" s="14">
        <f t="shared" si="15"/>
        <v>165089</v>
      </c>
      <c r="H450" s="48">
        <f t="shared" si="16"/>
        <v>9.3299999999999994E-2</v>
      </c>
      <c r="I450" s="45" t="s">
        <v>906</v>
      </c>
      <c r="J450" s="46" t="s">
        <v>906</v>
      </c>
    </row>
    <row r="451" spans="1:10" x14ac:dyDescent="0.25">
      <c r="A451" s="11" t="s">
        <v>711</v>
      </c>
      <c r="B451" s="7" t="s">
        <v>712</v>
      </c>
      <c r="C451" s="7" t="s">
        <v>352</v>
      </c>
      <c r="D451" s="7" t="s">
        <v>719</v>
      </c>
      <c r="E451" s="13">
        <v>3660223</v>
      </c>
      <c r="F451" s="47">
        <v>3757012</v>
      </c>
      <c r="G451" s="14">
        <f t="shared" si="15"/>
        <v>96789</v>
      </c>
      <c r="H451" s="48">
        <f t="shared" si="16"/>
        <v>2.64E-2</v>
      </c>
      <c r="I451" s="45" t="s">
        <v>906</v>
      </c>
      <c r="J451" s="46" t="s">
        <v>906</v>
      </c>
    </row>
    <row r="452" spans="1:10" x14ac:dyDescent="0.25">
      <c r="A452" s="11" t="s">
        <v>711</v>
      </c>
      <c r="B452" s="7" t="s">
        <v>712</v>
      </c>
      <c r="C452" s="7" t="s">
        <v>47</v>
      </c>
      <c r="D452" s="7" t="s">
        <v>720</v>
      </c>
      <c r="E452" s="13">
        <v>1060322</v>
      </c>
      <c r="F452" s="47">
        <v>1050527</v>
      </c>
      <c r="G452" s="14">
        <f t="shared" si="15"/>
        <v>-9795</v>
      </c>
      <c r="H452" s="48">
        <f t="shared" si="16"/>
        <v>-9.1999999999999998E-3</v>
      </c>
      <c r="I452" s="45" t="s">
        <v>906</v>
      </c>
      <c r="J452" s="46" t="s">
        <v>906</v>
      </c>
    </row>
    <row r="453" spans="1:10" x14ac:dyDescent="0.25">
      <c r="A453" s="11" t="s">
        <v>721</v>
      </c>
      <c r="B453" s="7" t="s">
        <v>722</v>
      </c>
      <c r="C453" s="7" t="s">
        <v>79</v>
      </c>
      <c r="D453" s="7" t="s">
        <v>723</v>
      </c>
      <c r="E453" s="13">
        <v>91059</v>
      </c>
      <c r="F453" s="47">
        <v>93991</v>
      </c>
      <c r="G453" s="14">
        <f t="shared" si="15"/>
        <v>2932</v>
      </c>
      <c r="H453" s="48">
        <f t="shared" si="16"/>
        <v>3.2199999999999999E-2</v>
      </c>
      <c r="I453" s="45">
        <v>1</v>
      </c>
      <c r="J453" s="46" t="s">
        <v>906</v>
      </c>
    </row>
    <row r="454" spans="1:10" x14ac:dyDescent="0.25">
      <c r="A454" s="11" t="s">
        <v>721</v>
      </c>
      <c r="B454" s="7" t="s">
        <v>722</v>
      </c>
      <c r="C454" s="7" t="s">
        <v>59</v>
      </c>
      <c r="D454" s="7" t="s">
        <v>724</v>
      </c>
      <c r="E454" s="13">
        <v>14624</v>
      </c>
      <c r="F454" s="47">
        <v>14624</v>
      </c>
      <c r="G454" s="14">
        <f t="shared" si="15"/>
        <v>0</v>
      </c>
      <c r="H454" s="48">
        <f t="shared" si="16"/>
        <v>0</v>
      </c>
      <c r="I454" s="45">
        <v>1</v>
      </c>
      <c r="J454" s="46">
        <v>1</v>
      </c>
    </row>
    <row r="455" spans="1:10" x14ac:dyDescent="0.25">
      <c r="A455" s="11" t="s">
        <v>721</v>
      </c>
      <c r="B455" s="7" t="s">
        <v>722</v>
      </c>
      <c r="C455" s="7" t="s">
        <v>37</v>
      </c>
      <c r="D455" s="7" t="s">
        <v>725</v>
      </c>
      <c r="E455" s="13">
        <v>40241</v>
      </c>
      <c r="F455" s="47">
        <v>41721</v>
      </c>
      <c r="G455" s="14">
        <f t="shared" si="15"/>
        <v>1480</v>
      </c>
      <c r="H455" s="48">
        <f t="shared" si="16"/>
        <v>3.6799999999999999E-2</v>
      </c>
      <c r="I455" s="45">
        <v>1</v>
      </c>
      <c r="J455" s="46">
        <v>1</v>
      </c>
    </row>
    <row r="456" spans="1:10" x14ac:dyDescent="0.25">
      <c r="A456" s="11" t="s">
        <v>721</v>
      </c>
      <c r="B456" s="7" t="s">
        <v>722</v>
      </c>
      <c r="C456" s="7" t="s">
        <v>39</v>
      </c>
      <c r="D456" s="7" t="s">
        <v>726</v>
      </c>
      <c r="E456" s="13">
        <v>0</v>
      </c>
      <c r="F456" s="47">
        <v>19930</v>
      </c>
      <c r="G456" s="14">
        <f t="shared" si="15"/>
        <v>19930</v>
      </c>
      <c r="H456" s="48">
        <f>IF(E456=0,0,(ROUND(G456/E456,4)))</f>
        <v>0</v>
      </c>
      <c r="I456" s="45">
        <v>1</v>
      </c>
      <c r="J456" s="46">
        <v>1</v>
      </c>
    </row>
    <row r="457" spans="1:10" x14ac:dyDescent="0.25">
      <c r="A457" s="11" t="s">
        <v>721</v>
      </c>
      <c r="B457" s="7" t="s">
        <v>722</v>
      </c>
      <c r="C457" s="7" t="s">
        <v>343</v>
      </c>
      <c r="D457" s="7" t="s">
        <v>727</v>
      </c>
      <c r="E457" s="13">
        <v>21406</v>
      </c>
      <c r="F457" s="47">
        <v>22518</v>
      </c>
      <c r="G457" s="14">
        <f t="shared" si="15"/>
        <v>1112</v>
      </c>
      <c r="H457" s="48">
        <f t="shared" si="16"/>
        <v>5.1900000000000002E-2</v>
      </c>
      <c r="I457" s="45">
        <v>1</v>
      </c>
      <c r="J457" s="46">
        <v>1</v>
      </c>
    </row>
    <row r="458" spans="1:10" x14ac:dyDescent="0.25">
      <c r="A458" s="11" t="s">
        <v>728</v>
      </c>
      <c r="B458" s="7" t="s">
        <v>729</v>
      </c>
      <c r="C458" s="7" t="s">
        <v>509</v>
      </c>
      <c r="D458" s="7" t="s">
        <v>730</v>
      </c>
      <c r="E458" s="13">
        <v>1069777</v>
      </c>
      <c r="F458" s="47">
        <v>1198234</v>
      </c>
      <c r="G458" s="14">
        <f t="shared" si="15"/>
        <v>128457</v>
      </c>
      <c r="H458" s="48">
        <f t="shared" si="16"/>
        <v>0.1201</v>
      </c>
      <c r="I458" s="45" t="s">
        <v>906</v>
      </c>
      <c r="J458" s="46" t="s">
        <v>906</v>
      </c>
    </row>
    <row r="459" spans="1:10" x14ac:dyDescent="0.25">
      <c r="A459" s="11" t="s">
        <v>728</v>
      </c>
      <c r="B459" s="7" t="s">
        <v>729</v>
      </c>
      <c r="C459" s="7" t="s">
        <v>26</v>
      </c>
      <c r="D459" s="7" t="s">
        <v>731</v>
      </c>
      <c r="E459" s="13">
        <v>10615361</v>
      </c>
      <c r="F459" s="47">
        <v>10439247</v>
      </c>
      <c r="G459" s="14">
        <f t="shared" si="15"/>
        <v>-176114</v>
      </c>
      <c r="H459" s="48">
        <f t="shared" si="16"/>
        <v>-1.66E-2</v>
      </c>
      <c r="I459" s="45" t="s">
        <v>906</v>
      </c>
      <c r="J459" s="46" t="s">
        <v>906</v>
      </c>
    </row>
    <row r="460" spans="1:10" x14ac:dyDescent="0.25">
      <c r="A460" s="11" t="s">
        <v>728</v>
      </c>
      <c r="B460" s="7" t="s">
        <v>729</v>
      </c>
      <c r="C460" s="7" t="s">
        <v>57</v>
      </c>
      <c r="D460" s="7" t="s">
        <v>732</v>
      </c>
      <c r="E460" s="13">
        <v>3130341</v>
      </c>
      <c r="F460" s="47">
        <v>3390733</v>
      </c>
      <c r="G460" s="14">
        <f t="shared" si="15"/>
        <v>260392</v>
      </c>
      <c r="H460" s="48">
        <f t="shared" si="16"/>
        <v>8.3199999999999996E-2</v>
      </c>
      <c r="I460" s="45" t="s">
        <v>906</v>
      </c>
      <c r="J460" s="46" t="s">
        <v>906</v>
      </c>
    </row>
    <row r="461" spans="1:10" x14ac:dyDescent="0.25">
      <c r="A461" s="11" t="s">
        <v>728</v>
      </c>
      <c r="B461" s="7" t="s">
        <v>729</v>
      </c>
      <c r="C461" s="7" t="s">
        <v>79</v>
      </c>
      <c r="D461" s="7" t="s">
        <v>733</v>
      </c>
      <c r="E461" s="13">
        <v>3157966</v>
      </c>
      <c r="F461" s="47">
        <v>3114123</v>
      </c>
      <c r="G461" s="14">
        <f t="shared" si="15"/>
        <v>-43843</v>
      </c>
      <c r="H461" s="48">
        <f t="shared" si="16"/>
        <v>-1.3899999999999999E-2</v>
      </c>
      <c r="I461" s="45" t="s">
        <v>906</v>
      </c>
      <c r="J461" s="46" t="s">
        <v>906</v>
      </c>
    </row>
    <row r="462" spans="1:10" x14ac:dyDescent="0.25">
      <c r="A462" s="11" t="s">
        <v>728</v>
      </c>
      <c r="B462" s="7" t="s">
        <v>729</v>
      </c>
      <c r="C462" s="7" t="s">
        <v>16</v>
      </c>
      <c r="D462" s="7" t="s">
        <v>734</v>
      </c>
      <c r="E462" s="13">
        <v>2577185</v>
      </c>
      <c r="F462" s="47">
        <v>2309019</v>
      </c>
      <c r="G462" s="14">
        <f t="shared" si="15"/>
        <v>-268166</v>
      </c>
      <c r="H462" s="48">
        <f t="shared" si="16"/>
        <v>-0.1041</v>
      </c>
      <c r="I462" s="45" t="s">
        <v>906</v>
      </c>
      <c r="J462" s="46" t="s">
        <v>906</v>
      </c>
    </row>
    <row r="463" spans="1:10" x14ac:dyDescent="0.25">
      <c r="A463" s="11" t="s">
        <v>728</v>
      </c>
      <c r="B463" s="7" t="s">
        <v>729</v>
      </c>
      <c r="C463" s="7" t="s">
        <v>82</v>
      </c>
      <c r="D463" s="7" t="s">
        <v>735</v>
      </c>
      <c r="E463" s="13">
        <v>4335551</v>
      </c>
      <c r="F463" s="47">
        <v>4259902</v>
      </c>
      <c r="G463" s="14">
        <f t="shared" si="15"/>
        <v>-75649</v>
      </c>
      <c r="H463" s="48">
        <f t="shared" si="16"/>
        <v>-1.7399999999999999E-2</v>
      </c>
      <c r="I463" s="45" t="s">
        <v>906</v>
      </c>
      <c r="J463" s="46" t="s">
        <v>906</v>
      </c>
    </row>
    <row r="464" spans="1:10" x14ac:dyDescent="0.25">
      <c r="A464" s="11" t="s">
        <v>728</v>
      </c>
      <c r="B464" s="7" t="s">
        <v>729</v>
      </c>
      <c r="C464" s="7" t="s">
        <v>59</v>
      </c>
      <c r="D464" s="7" t="s">
        <v>736</v>
      </c>
      <c r="E464" s="13">
        <v>3987164</v>
      </c>
      <c r="F464" s="47">
        <v>3914708</v>
      </c>
      <c r="G464" s="14">
        <f t="shared" ref="G464:G527" si="18">SUM(F464-E464)</f>
        <v>-72456</v>
      </c>
      <c r="H464" s="48">
        <f t="shared" ref="H464:H527" si="19">ROUND(G464/E464,4)</f>
        <v>-1.8200000000000001E-2</v>
      </c>
      <c r="I464" s="45" t="s">
        <v>906</v>
      </c>
      <c r="J464" s="46" t="s">
        <v>906</v>
      </c>
    </row>
    <row r="465" spans="1:10" x14ac:dyDescent="0.25">
      <c r="A465" s="11" t="s">
        <v>728</v>
      </c>
      <c r="B465" s="7" t="s">
        <v>729</v>
      </c>
      <c r="C465" s="7" t="s">
        <v>37</v>
      </c>
      <c r="D465" s="7" t="s">
        <v>737</v>
      </c>
      <c r="E465" s="13">
        <v>1948821</v>
      </c>
      <c r="F465" s="47">
        <v>1939708</v>
      </c>
      <c r="G465" s="14">
        <f t="shared" si="18"/>
        <v>-9113</v>
      </c>
      <c r="H465" s="48">
        <f t="shared" si="19"/>
        <v>-4.7000000000000002E-3</v>
      </c>
      <c r="I465" s="45" t="s">
        <v>906</v>
      </c>
      <c r="J465" s="46" t="s">
        <v>906</v>
      </c>
    </row>
    <row r="466" spans="1:10" x14ac:dyDescent="0.25">
      <c r="A466" s="11" t="s">
        <v>728</v>
      </c>
      <c r="B466" s="7" t="s">
        <v>729</v>
      </c>
      <c r="C466" s="7" t="s">
        <v>215</v>
      </c>
      <c r="D466" s="7" t="s">
        <v>738</v>
      </c>
      <c r="E466" s="13">
        <v>1076434</v>
      </c>
      <c r="F466" s="47">
        <v>808677</v>
      </c>
      <c r="G466" s="14">
        <f t="shared" si="18"/>
        <v>-267757</v>
      </c>
      <c r="H466" s="48">
        <f t="shared" si="19"/>
        <v>-0.2487</v>
      </c>
      <c r="I466" s="45" t="s">
        <v>906</v>
      </c>
      <c r="J466" s="46" t="s">
        <v>906</v>
      </c>
    </row>
    <row r="467" spans="1:10" x14ac:dyDescent="0.25">
      <c r="A467" s="11" t="s">
        <v>739</v>
      </c>
      <c r="B467" s="7" t="s">
        <v>740</v>
      </c>
      <c r="C467" s="7" t="s">
        <v>741</v>
      </c>
      <c r="D467" s="7" t="s">
        <v>742</v>
      </c>
      <c r="E467" s="13">
        <v>899472</v>
      </c>
      <c r="F467" s="47">
        <v>986593</v>
      </c>
      <c r="G467" s="14">
        <f t="shared" si="18"/>
        <v>87121</v>
      </c>
      <c r="H467" s="48">
        <f t="shared" si="19"/>
        <v>9.69E-2</v>
      </c>
      <c r="I467" s="45" t="s">
        <v>906</v>
      </c>
      <c r="J467" s="46" t="s">
        <v>906</v>
      </c>
    </row>
    <row r="468" spans="1:10" x14ac:dyDescent="0.25">
      <c r="A468" s="11" t="s">
        <v>739</v>
      </c>
      <c r="B468" s="7" t="s">
        <v>740</v>
      </c>
      <c r="C468" s="7" t="s">
        <v>26</v>
      </c>
      <c r="D468" s="7" t="s">
        <v>743</v>
      </c>
      <c r="E468" s="13">
        <v>5725441</v>
      </c>
      <c r="F468" s="47">
        <v>5561755</v>
      </c>
      <c r="G468" s="14">
        <f t="shared" si="18"/>
        <v>-163686</v>
      </c>
      <c r="H468" s="48">
        <f t="shared" si="19"/>
        <v>-2.86E-2</v>
      </c>
      <c r="I468" s="45" t="s">
        <v>906</v>
      </c>
      <c r="J468" s="46" t="s">
        <v>906</v>
      </c>
    </row>
    <row r="469" spans="1:10" x14ac:dyDescent="0.25">
      <c r="A469" s="11" t="s">
        <v>739</v>
      </c>
      <c r="B469" s="7" t="s">
        <v>740</v>
      </c>
      <c r="C469" s="7" t="s">
        <v>57</v>
      </c>
      <c r="D469" s="7" t="s">
        <v>744</v>
      </c>
      <c r="E469" s="13">
        <v>2770497</v>
      </c>
      <c r="F469" s="47">
        <v>2764145</v>
      </c>
      <c r="G469" s="14">
        <f t="shared" si="18"/>
        <v>-6352</v>
      </c>
      <c r="H469" s="48">
        <f t="shared" si="19"/>
        <v>-2.3E-3</v>
      </c>
      <c r="I469" s="45" t="s">
        <v>906</v>
      </c>
      <c r="J469" s="46" t="s">
        <v>906</v>
      </c>
    </row>
    <row r="470" spans="1:10" x14ac:dyDescent="0.25">
      <c r="A470" s="11" t="s">
        <v>739</v>
      </c>
      <c r="B470" s="7" t="s">
        <v>740</v>
      </c>
      <c r="C470" s="7" t="s">
        <v>79</v>
      </c>
      <c r="D470" s="7" t="s">
        <v>745</v>
      </c>
      <c r="E470" s="13">
        <v>957646</v>
      </c>
      <c r="F470" s="47">
        <v>953358</v>
      </c>
      <c r="G470" s="14">
        <f t="shared" si="18"/>
        <v>-4288</v>
      </c>
      <c r="H470" s="48">
        <f t="shared" si="19"/>
        <v>-4.4999999999999997E-3</v>
      </c>
      <c r="I470" s="45" t="s">
        <v>906</v>
      </c>
      <c r="J470" s="46" t="s">
        <v>906</v>
      </c>
    </row>
    <row r="471" spans="1:10" x14ac:dyDescent="0.25">
      <c r="A471" s="11" t="s">
        <v>739</v>
      </c>
      <c r="B471" s="7" t="s">
        <v>740</v>
      </c>
      <c r="C471" s="7" t="s">
        <v>16</v>
      </c>
      <c r="D471" s="7" t="s">
        <v>746</v>
      </c>
      <c r="E471" s="13">
        <v>1182478</v>
      </c>
      <c r="F471" s="47">
        <v>1229238</v>
      </c>
      <c r="G471" s="14">
        <f t="shared" si="18"/>
        <v>46760</v>
      </c>
      <c r="H471" s="48">
        <f t="shared" si="19"/>
        <v>3.95E-2</v>
      </c>
      <c r="I471" s="45" t="s">
        <v>906</v>
      </c>
      <c r="J471" s="46" t="s">
        <v>906</v>
      </c>
    </row>
    <row r="472" spans="1:10" x14ac:dyDescent="0.25">
      <c r="A472" s="11" t="s">
        <v>739</v>
      </c>
      <c r="B472" s="7" t="s">
        <v>740</v>
      </c>
      <c r="C472" s="7" t="s">
        <v>59</v>
      </c>
      <c r="D472" s="7" t="s">
        <v>747</v>
      </c>
      <c r="E472" s="13">
        <v>1059958</v>
      </c>
      <c r="F472" s="47">
        <v>1082527</v>
      </c>
      <c r="G472" s="14">
        <f t="shared" si="18"/>
        <v>22569</v>
      </c>
      <c r="H472" s="48">
        <f t="shared" si="19"/>
        <v>2.1299999999999999E-2</v>
      </c>
      <c r="I472" s="45" t="s">
        <v>906</v>
      </c>
      <c r="J472" s="46" t="s">
        <v>906</v>
      </c>
    </row>
    <row r="473" spans="1:10" x14ac:dyDescent="0.25">
      <c r="A473" s="11" t="s">
        <v>739</v>
      </c>
      <c r="B473" s="7" t="s">
        <v>740</v>
      </c>
      <c r="C473" s="7" t="s">
        <v>37</v>
      </c>
      <c r="D473" s="7" t="s">
        <v>748</v>
      </c>
      <c r="E473" s="13">
        <v>971591</v>
      </c>
      <c r="F473" s="47">
        <v>957857</v>
      </c>
      <c r="G473" s="14">
        <f t="shared" si="18"/>
        <v>-13734</v>
      </c>
      <c r="H473" s="48">
        <f t="shared" si="19"/>
        <v>-1.41E-2</v>
      </c>
      <c r="I473" s="45" t="s">
        <v>906</v>
      </c>
      <c r="J473" s="46" t="s">
        <v>906</v>
      </c>
    </row>
    <row r="474" spans="1:10" x14ac:dyDescent="0.25">
      <c r="A474" s="11" t="s">
        <v>739</v>
      </c>
      <c r="B474" s="7" t="s">
        <v>740</v>
      </c>
      <c r="C474" s="7" t="s">
        <v>185</v>
      </c>
      <c r="D474" s="7" t="s">
        <v>749</v>
      </c>
      <c r="E474" s="13">
        <v>771572</v>
      </c>
      <c r="F474" s="47">
        <v>797336</v>
      </c>
      <c r="G474" s="14">
        <f t="shared" si="18"/>
        <v>25764</v>
      </c>
      <c r="H474" s="48">
        <f t="shared" si="19"/>
        <v>3.3399999999999999E-2</v>
      </c>
      <c r="I474" s="45" t="s">
        <v>906</v>
      </c>
      <c r="J474" s="46" t="s">
        <v>906</v>
      </c>
    </row>
    <row r="475" spans="1:10" x14ac:dyDescent="0.25">
      <c r="A475" s="11" t="s">
        <v>739</v>
      </c>
      <c r="B475" s="7" t="s">
        <v>740</v>
      </c>
      <c r="C475" s="7" t="s">
        <v>368</v>
      </c>
      <c r="D475" s="7" t="s">
        <v>750</v>
      </c>
      <c r="E475" s="13">
        <v>1059879</v>
      </c>
      <c r="F475" s="47">
        <v>1120401</v>
      </c>
      <c r="G475" s="14">
        <f t="shared" si="18"/>
        <v>60522</v>
      </c>
      <c r="H475" s="48">
        <f t="shared" si="19"/>
        <v>5.7099999999999998E-2</v>
      </c>
      <c r="I475" s="45" t="s">
        <v>906</v>
      </c>
      <c r="J475" s="46" t="s">
        <v>906</v>
      </c>
    </row>
    <row r="476" spans="1:10" x14ac:dyDescent="0.25">
      <c r="A476" s="11" t="s">
        <v>739</v>
      </c>
      <c r="B476" s="7" t="s">
        <v>740</v>
      </c>
      <c r="C476" s="7" t="s">
        <v>39</v>
      </c>
      <c r="D476" s="7" t="s">
        <v>751</v>
      </c>
      <c r="E476" s="13">
        <v>282929</v>
      </c>
      <c r="F476" s="47">
        <v>227375</v>
      </c>
      <c r="G476" s="14">
        <f t="shared" si="18"/>
        <v>-55554</v>
      </c>
      <c r="H476" s="48">
        <f t="shared" si="19"/>
        <v>-0.19639999999999999</v>
      </c>
      <c r="I476" s="45" t="s">
        <v>906</v>
      </c>
      <c r="J476" s="46" t="s">
        <v>906</v>
      </c>
    </row>
    <row r="477" spans="1:10" x14ac:dyDescent="0.25">
      <c r="A477" s="11" t="s">
        <v>752</v>
      </c>
      <c r="B477" s="7" t="s">
        <v>753</v>
      </c>
      <c r="C477" s="7" t="s">
        <v>230</v>
      </c>
      <c r="D477" s="7" t="s">
        <v>754</v>
      </c>
      <c r="E477" s="13">
        <v>1212114</v>
      </c>
      <c r="F477" s="47">
        <v>1378823</v>
      </c>
      <c r="G477" s="14">
        <f t="shared" si="18"/>
        <v>166709</v>
      </c>
      <c r="H477" s="48">
        <f t="shared" si="19"/>
        <v>0.13750000000000001</v>
      </c>
      <c r="I477" s="45" t="s">
        <v>906</v>
      </c>
      <c r="J477" s="46" t="s">
        <v>906</v>
      </c>
    </row>
    <row r="478" spans="1:10" x14ac:dyDescent="0.25">
      <c r="A478" s="11" t="s">
        <v>752</v>
      </c>
      <c r="B478" s="7" t="s">
        <v>753</v>
      </c>
      <c r="C478" s="7" t="s">
        <v>245</v>
      </c>
      <c r="D478" s="7" t="s">
        <v>755</v>
      </c>
      <c r="E478" s="13">
        <v>590005</v>
      </c>
      <c r="F478" s="47">
        <v>596562</v>
      </c>
      <c r="G478" s="14">
        <f t="shared" si="18"/>
        <v>6557</v>
      </c>
      <c r="H478" s="48">
        <f t="shared" si="19"/>
        <v>1.11E-2</v>
      </c>
      <c r="I478" s="45" t="s">
        <v>906</v>
      </c>
      <c r="J478" s="46" t="s">
        <v>906</v>
      </c>
    </row>
    <row r="479" spans="1:10" x14ac:dyDescent="0.25">
      <c r="A479" s="11" t="s">
        <v>752</v>
      </c>
      <c r="B479" s="7" t="s">
        <v>753</v>
      </c>
      <c r="C479" s="7" t="s">
        <v>756</v>
      </c>
      <c r="D479" s="7" t="s">
        <v>757</v>
      </c>
      <c r="E479" s="13">
        <v>1700191</v>
      </c>
      <c r="F479" s="47">
        <v>1703136</v>
      </c>
      <c r="G479" s="14">
        <f t="shared" si="18"/>
        <v>2945</v>
      </c>
      <c r="H479" s="48">
        <f t="shared" si="19"/>
        <v>1.6999999999999999E-3</v>
      </c>
      <c r="I479" s="45" t="s">
        <v>906</v>
      </c>
      <c r="J479" s="46" t="s">
        <v>906</v>
      </c>
    </row>
    <row r="480" spans="1:10" x14ac:dyDescent="0.25">
      <c r="A480" s="11" t="s">
        <v>752</v>
      </c>
      <c r="B480" s="7" t="s">
        <v>753</v>
      </c>
      <c r="C480" s="7" t="s">
        <v>395</v>
      </c>
      <c r="D480" s="7" t="s">
        <v>758</v>
      </c>
      <c r="E480" s="13">
        <v>997590</v>
      </c>
      <c r="F480" s="47">
        <v>997665</v>
      </c>
      <c r="G480" s="14">
        <f t="shared" si="18"/>
        <v>75</v>
      </c>
      <c r="H480" s="48">
        <f t="shared" si="19"/>
        <v>1E-4</v>
      </c>
      <c r="I480" s="45" t="s">
        <v>906</v>
      </c>
      <c r="J480" s="46" t="s">
        <v>906</v>
      </c>
    </row>
    <row r="481" spans="1:10" x14ac:dyDescent="0.25">
      <c r="A481" s="11" t="s">
        <v>752</v>
      </c>
      <c r="B481" s="7" t="s">
        <v>753</v>
      </c>
      <c r="C481" s="7" t="s">
        <v>759</v>
      </c>
      <c r="D481" s="7" t="s">
        <v>760</v>
      </c>
      <c r="E481" s="13">
        <v>1695391</v>
      </c>
      <c r="F481" s="47">
        <v>1693986</v>
      </c>
      <c r="G481" s="14">
        <f t="shared" si="18"/>
        <v>-1405</v>
      </c>
      <c r="H481" s="48">
        <f t="shared" si="19"/>
        <v>-8.0000000000000004E-4</v>
      </c>
      <c r="I481" s="45" t="s">
        <v>906</v>
      </c>
      <c r="J481" s="46" t="s">
        <v>906</v>
      </c>
    </row>
    <row r="482" spans="1:10" x14ac:dyDescent="0.25">
      <c r="A482" s="11" t="s">
        <v>752</v>
      </c>
      <c r="B482" s="7" t="s">
        <v>753</v>
      </c>
      <c r="C482" s="7" t="s">
        <v>26</v>
      </c>
      <c r="D482" s="7" t="s">
        <v>761</v>
      </c>
      <c r="E482" s="13">
        <v>6869023</v>
      </c>
      <c r="F482" s="47">
        <v>7098646</v>
      </c>
      <c r="G482" s="14">
        <f t="shared" si="18"/>
        <v>229623</v>
      </c>
      <c r="H482" s="48">
        <f t="shared" si="19"/>
        <v>3.3399999999999999E-2</v>
      </c>
      <c r="I482" s="45" t="s">
        <v>906</v>
      </c>
      <c r="J482" s="46" t="s">
        <v>906</v>
      </c>
    </row>
    <row r="483" spans="1:10" x14ac:dyDescent="0.25">
      <c r="A483" s="11" t="s">
        <v>752</v>
      </c>
      <c r="B483" s="7" t="s">
        <v>753</v>
      </c>
      <c r="C483" s="7" t="s">
        <v>57</v>
      </c>
      <c r="D483" s="7" t="s">
        <v>762</v>
      </c>
      <c r="E483" s="13">
        <v>3479956</v>
      </c>
      <c r="F483" s="47">
        <v>3419316</v>
      </c>
      <c r="G483" s="14">
        <f t="shared" si="18"/>
        <v>-60640</v>
      </c>
      <c r="H483" s="48">
        <f t="shared" si="19"/>
        <v>-1.7399999999999999E-2</v>
      </c>
      <c r="I483" s="45" t="s">
        <v>906</v>
      </c>
      <c r="J483" s="46" t="s">
        <v>906</v>
      </c>
    </row>
    <row r="484" spans="1:10" x14ac:dyDescent="0.25">
      <c r="A484" s="11" t="s">
        <v>752</v>
      </c>
      <c r="B484" s="7" t="s">
        <v>753</v>
      </c>
      <c r="C484" s="7" t="s">
        <v>79</v>
      </c>
      <c r="D484" s="7" t="s">
        <v>763</v>
      </c>
      <c r="E484" s="13">
        <v>5561792</v>
      </c>
      <c r="F484" s="47">
        <v>5544591</v>
      </c>
      <c r="G484" s="14">
        <f t="shared" si="18"/>
        <v>-17201</v>
      </c>
      <c r="H484" s="48">
        <f t="shared" si="19"/>
        <v>-3.0999999999999999E-3</v>
      </c>
      <c r="I484" s="45" t="s">
        <v>906</v>
      </c>
      <c r="J484" s="46" t="s">
        <v>906</v>
      </c>
    </row>
    <row r="485" spans="1:10" x14ac:dyDescent="0.25">
      <c r="A485" s="11" t="s">
        <v>752</v>
      </c>
      <c r="B485" s="7" t="s">
        <v>753</v>
      </c>
      <c r="C485" s="7" t="s">
        <v>16</v>
      </c>
      <c r="D485" s="7" t="s">
        <v>764</v>
      </c>
      <c r="E485" s="13">
        <v>1862083</v>
      </c>
      <c r="F485" s="47">
        <v>1892037</v>
      </c>
      <c r="G485" s="14">
        <f t="shared" si="18"/>
        <v>29954</v>
      </c>
      <c r="H485" s="48">
        <f t="shared" si="19"/>
        <v>1.61E-2</v>
      </c>
      <c r="I485" s="45" t="s">
        <v>906</v>
      </c>
      <c r="J485" s="46" t="s">
        <v>906</v>
      </c>
    </row>
    <row r="486" spans="1:10" x14ac:dyDescent="0.25">
      <c r="A486" s="11" t="s">
        <v>752</v>
      </c>
      <c r="B486" s="7" t="s">
        <v>753</v>
      </c>
      <c r="C486" s="7" t="s">
        <v>82</v>
      </c>
      <c r="D486" s="7" t="s">
        <v>765</v>
      </c>
      <c r="E486" s="13">
        <v>3896852</v>
      </c>
      <c r="F486" s="47">
        <v>3866220</v>
      </c>
      <c r="G486" s="14">
        <f t="shared" si="18"/>
        <v>-30632</v>
      </c>
      <c r="H486" s="48">
        <f t="shared" si="19"/>
        <v>-7.9000000000000008E-3</v>
      </c>
      <c r="I486" s="45" t="s">
        <v>906</v>
      </c>
      <c r="J486" s="46" t="s">
        <v>906</v>
      </c>
    </row>
    <row r="487" spans="1:10" x14ac:dyDescent="0.25">
      <c r="A487" s="11" t="s">
        <v>752</v>
      </c>
      <c r="B487" s="7" t="s">
        <v>753</v>
      </c>
      <c r="C487" s="7" t="s">
        <v>59</v>
      </c>
      <c r="D487" s="7" t="s">
        <v>766</v>
      </c>
      <c r="E487" s="13">
        <v>1392020</v>
      </c>
      <c r="F487" s="47">
        <v>1554210</v>
      </c>
      <c r="G487" s="14">
        <f t="shared" si="18"/>
        <v>162190</v>
      </c>
      <c r="H487" s="48">
        <f t="shared" si="19"/>
        <v>0.11650000000000001</v>
      </c>
      <c r="I487" s="45" t="s">
        <v>906</v>
      </c>
      <c r="J487" s="46" t="s">
        <v>906</v>
      </c>
    </row>
    <row r="488" spans="1:10" x14ac:dyDescent="0.25">
      <c r="A488" s="11" t="s">
        <v>752</v>
      </c>
      <c r="B488" s="7" t="s">
        <v>753</v>
      </c>
      <c r="C488" s="7" t="s">
        <v>37</v>
      </c>
      <c r="D488" s="7" t="s">
        <v>767</v>
      </c>
      <c r="E488" s="13">
        <v>1878145</v>
      </c>
      <c r="F488" s="47">
        <v>1859440</v>
      </c>
      <c r="G488" s="14">
        <f t="shared" si="18"/>
        <v>-18705</v>
      </c>
      <c r="H488" s="48">
        <f t="shared" si="19"/>
        <v>-0.01</v>
      </c>
      <c r="I488" s="45" t="s">
        <v>906</v>
      </c>
      <c r="J488" s="46" t="s">
        <v>906</v>
      </c>
    </row>
    <row r="489" spans="1:10" x14ac:dyDescent="0.25">
      <c r="A489" s="11" t="s">
        <v>768</v>
      </c>
      <c r="B489" s="7" t="s">
        <v>769</v>
      </c>
      <c r="C489" s="7" t="s">
        <v>770</v>
      </c>
      <c r="D489" s="7" t="s">
        <v>771</v>
      </c>
      <c r="E489" s="13">
        <v>516584</v>
      </c>
      <c r="F489" s="47">
        <v>556774</v>
      </c>
      <c r="G489" s="14">
        <f t="shared" si="18"/>
        <v>40190</v>
      </c>
      <c r="H489" s="48">
        <f t="shared" si="19"/>
        <v>7.7799999999999994E-2</v>
      </c>
      <c r="I489" s="45" t="s">
        <v>906</v>
      </c>
      <c r="J489" s="46" t="s">
        <v>906</v>
      </c>
    </row>
    <row r="490" spans="1:10" x14ac:dyDescent="0.25">
      <c r="A490" s="11" t="s">
        <v>768</v>
      </c>
      <c r="B490" s="7" t="s">
        <v>769</v>
      </c>
      <c r="C490" s="7" t="s">
        <v>26</v>
      </c>
      <c r="D490" s="7" t="s">
        <v>772</v>
      </c>
      <c r="E490" s="13">
        <v>7089519</v>
      </c>
      <c r="F490" s="47">
        <v>7027097</v>
      </c>
      <c r="G490" s="14">
        <f t="shared" si="18"/>
        <v>-62422</v>
      </c>
      <c r="H490" s="48">
        <f t="shared" si="19"/>
        <v>-8.8000000000000005E-3</v>
      </c>
      <c r="I490" s="45" t="s">
        <v>906</v>
      </c>
      <c r="J490" s="46" t="s">
        <v>906</v>
      </c>
    </row>
    <row r="491" spans="1:10" x14ac:dyDescent="0.25">
      <c r="A491" s="11" t="s">
        <v>768</v>
      </c>
      <c r="B491" s="7" t="s">
        <v>769</v>
      </c>
      <c r="C491" s="7" t="s">
        <v>57</v>
      </c>
      <c r="D491" s="7" t="s">
        <v>773</v>
      </c>
      <c r="E491" s="13">
        <v>2551809</v>
      </c>
      <c r="F491" s="47">
        <v>2553032</v>
      </c>
      <c r="G491" s="14">
        <f t="shared" si="18"/>
        <v>1223</v>
      </c>
      <c r="H491" s="48">
        <f t="shared" si="19"/>
        <v>5.0000000000000001E-4</v>
      </c>
      <c r="I491" s="45" t="s">
        <v>906</v>
      </c>
      <c r="J491" s="46" t="s">
        <v>906</v>
      </c>
    </row>
    <row r="492" spans="1:10" x14ac:dyDescent="0.25">
      <c r="A492" s="11" t="s">
        <v>768</v>
      </c>
      <c r="B492" s="7" t="s">
        <v>769</v>
      </c>
      <c r="C492" s="7" t="s">
        <v>79</v>
      </c>
      <c r="D492" s="7" t="s">
        <v>774</v>
      </c>
      <c r="E492" s="13">
        <v>3687830</v>
      </c>
      <c r="F492" s="47">
        <v>3663288</v>
      </c>
      <c r="G492" s="14">
        <f t="shared" si="18"/>
        <v>-24542</v>
      </c>
      <c r="H492" s="48">
        <f t="shared" si="19"/>
        <v>-6.7000000000000002E-3</v>
      </c>
      <c r="I492" s="45" t="s">
        <v>906</v>
      </c>
      <c r="J492" s="46" t="s">
        <v>906</v>
      </c>
    </row>
    <row r="493" spans="1:10" x14ac:dyDescent="0.25">
      <c r="A493" s="11" t="s">
        <v>768</v>
      </c>
      <c r="B493" s="7" t="s">
        <v>769</v>
      </c>
      <c r="C493" s="7" t="s">
        <v>39</v>
      </c>
      <c r="D493" s="7" t="s">
        <v>775</v>
      </c>
      <c r="E493" s="13">
        <v>393467</v>
      </c>
      <c r="F493" s="47">
        <v>482154</v>
      </c>
      <c r="G493" s="14">
        <f t="shared" si="18"/>
        <v>88687</v>
      </c>
      <c r="H493" s="48">
        <f t="shared" si="19"/>
        <v>0.22539999999999999</v>
      </c>
      <c r="I493" s="45">
        <v>1</v>
      </c>
      <c r="J493" s="46" t="s">
        <v>906</v>
      </c>
    </row>
    <row r="494" spans="1:10" x14ac:dyDescent="0.25">
      <c r="A494" s="11" t="s">
        <v>768</v>
      </c>
      <c r="B494" s="7" t="s">
        <v>769</v>
      </c>
      <c r="C494" s="7" t="s">
        <v>138</v>
      </c>
      <c r="D494" s="7" t="s">
        <v>776</v>
      </c>
      <c r="E494" s="13">
        <v>1259488</v>
      </c>
      <c r="F494" s="47">
        <v>1451169</v>
      </c>
      <c r="G494" s="14">
        <f t="shared" si="18"/>
        <v>191681</v>
      </c>
      <c r="H494" s="48">
        <f t="shared" si="19"/>
        <v>0.1522</v>
      </c>
      <c r="I494" s="45" t="s">
        <v>906</v>
      </c>
      <c r="J494" s="46" t="s">
        <v>906</v>
      </c>
    </row>
    <row r="495" spans="1:10" x14ac:dyDescent="0.25">
      <c r="A495" s="11" t="s">
        <v>768</v>
      </c>
      <c r="B495" s="7" t="s">
        <v>769</v>
      </c>
      <c r="C495" s="7" t="s">
        <v>125</v>
      </c>
      <c r="D495" s="7" t="s">
        <v>777</v>
      </c>
      <c r="E495" s="13">
        <v>999165</v>
      </c>
      <c r="F495" s="47">
        <v>993994</v>
      </c>
      <c r="G495" s="14">
        <f t="shared" si="18"/>
        <v>-5171</v>
      </c>
      <c r="H495" s="48">
        <f t="shared" si="19"/>
        <v>-5.1999999999999998E-3</v>
      </c>
      <c r="I495" s="45" t="s">
        <v>906</v>
      </c>
      <c r="J495" s="46" t="s">
        <v>906</v>
      </c>
    </row>
    <row r="496" spans="1:10" x14ac:dyDescent="0.25">
      <c r="A496" s="11" t="s">
        <v>768</v>
      </c>
      <c r="B496" s="7" t="s">
        <v>769</v>
      </c>
      <c r="C496" s="7" t="s">
        <v>69</v>
      </c>
      <c r="D496" s="7" t="s">
        <v>778</v>
      </c>
      <c r="E496" s="13">
        <v>42659</v>
      </c>
      <c r="F496" s="47">
        <v>282170</v>
      </c>
      <c r="G496" s="14">
        <f t="shared" si="18"/>
        <v>239511</v>
      </c>
      <c r="H496" s="48">
        <f t="shared" si="19"/>
        <v>5.6144999999999996</v>
      </c>
      <c r="I496" s="45">
        <v>1</v>
      </c>
      <c r="J496" s="46" t="s">
        <v>906</v>
      </c>
    </row>
    <row r="497" spans="1:10" x14ac:dyDescent="0.25">
      <c r="A497" s="11" t="s">
        <v>779</v>
      </c>
      <c r="B497" s="7" t="s">
        <v>780</v>
      </c>
      <c r="C497" s="7" t="s">
        <v>509</v>
      </c>
      <c r="D497" s="7" t="s">
        <v>781</v>
      </c>
      <c r="E497" s="13">
        <v>138554</v>
      </c>
      <c r="F497" s="47">
        <v>151571</v>
      </c>
      <c r="G497" s="14">
        <f t="shared" si="18"/>
        <v>13017</v>
      </c>
      <c r="H497" s="48">
        <f t="shared" si="19"/>
        <v>9.3899999999999997E-2</v>
      </c>
      <c r="I497" s="45" t="s">
        <v>906</v>
      </c>
      <c r="J497" s="46" t="s">
        <v>906</v>
      </c>
    </row>
    <row r="498" spans="1:10" x14ac:dyDescent="0.25">
      <c r="A498" s="11" t="s">
        <v>779</v>
      </c>
      <c r="B498" s="7" t="s">
        <v>780</v>
      </c>
      <c r="C498" s="7" t="s">
        <v>782</v>
      </c>
      <c r="D498" s="7" t="s">
        <v>783</v>
      </c>
      <c r="E498" s="13">
        <v>50917</v>
      </c>
      <c r="F498" s="47">
        <v>50221</v>
      </c>
      <c r="G498" s="14">
        <f t="shared" si="18"/>
        <v>-696</v>
      </c>
      <c r="H498" s="48">
        <f t="shared" si="19"/>
        <v>-1.37E-2</v>
      </c>
      <c r="I498" s="45">
        <v>1</v>
      </c>
      <c r="J498" s="46">
        <v>1</v>
      </c>
    </row>
    <row r="499" spans="1:10" x14ac:dyDescent="0.25">
      <c r="A499" s="11" t="s">
        <v>779</v>
      </c>
      <c r="B499" s="7" t="s">
        <v>780</v>
      </c>
      <c r="C499" s="7" t="s">
        <v>26</v>
      </c>
      <c r="D499" s="7" t="s">
        <v>784</v>
      </c>
      <c r="E499" s="13">
        <v>178051</v>
      </c>
      <c r="F499" s="47">
        <v>249811</v>
      </c>
      <c r="G499" s="14">
        <f t="shared" si="18"/>
        <v>71760</v>
      </c>
      <c r="H499" s="48">
        <f t="shared" si="19"/>
        <v>0.40300000000000002</v>
      </c>
      <c r="I499" s="45" t="s">
        <v>906</v>
      </c>
      <c r="J499" s="46" t="s">
        <v>906</v>
      </c>
    </row>
    <row r="500" spans="1:10" x14ac:dyDescent="0.25">
      <c r="A500" s="11" t="s">
        <v>779</v>
      </c>
      <c r="B500" s="7" t="s">
        <v>780</v>
      </c>
      <c r="C500" s="7" t="s">
        <v>215</v>
      </c>
      <c r="D500" s="7" t="s">
        <v>785</v>
      </c>
      <c r="E500" s="13">
        <v>8417772</v>
      </c>
      <c r="F500" s="47">
        <v>8655283</v>
      </c>
      <c r="G500" s="14">
        <f t="shared" si="18"/>
        <v>237511</v>
      </c>
      <c r="H500" s="48">
        <f t="shared" si="19"/>
        <v>2.8199999999999999E-2</v>
      </c>
      <c r="I500" s="45" t="s">
        <v>906</v>
      </c>
      <c r="J500" s="46" t="s">
        <v>906</v>
      </c>
    </row>
    <row r="501" spans="1:10" x14ac:dyDescent="0.25">
      <c r="A501" s="11" t="s">
        <v>779</v>
      </c>
      <c r="B501" s="7" t="s">
        <v>780</v>
      </c>
      <c r="C501" s="7" t="s">
        <v>39</v>
      </c>
      <c r="D501" s="7" t="s">
        <v>786</v>
      </c>
      <c r="E501" s="13">
        <v>5339</v>
      </c>
      <c r="F501" s="47">
        <v>52504</v>
      </c>
      <c r="G501" s="14">
        <f t="shared" si="18"/>
        <v>47165</v>
      </c>
      <c r="H501" s="48">
        <f t="shared" si="19"/>
        <v>8.8340999999999994</v>
      </c>
      <c r="I501" s="45">
        <v>1</v>
      </c>
      <c r="J501" s="46" t="s">
        <v>906</v>
      </c>
    </row>
    <row r="502" spans="1:10" x14ac:dyDescent="0.25">
      <c r="A502" s="11" t="s">
        <v>779</v>
      </c>
      <c r="B502" s="7" t="s">
        <v>780</v>
      </c>
      <c r="C502" s="7" t="s">
        <v>379</v>
      </c>
      <c r="D502" s="7" t="s">
        <v>787</v>
      </c>
      <c r="E502" s="13">
        <v>2073065</v>
      </c>
      <c r="F502" s="47">
        <v>2176937</v>
      </c>
      <c r="G502" s="14">
        <f t="shared" si="18"/>
        <v>103872</v>
      </c>
      <c r="H502" s="48">
        <f t="shared" si="19"/>
        <v>5.0099999999999999E-2</v>
      </c>
      <c r="I502" s="45" t="s">
        <v>906</v>
      </c>
      <c r="J502" s="46" t="s">
        <v>906</v>
      </c>
    </row>
    <row r="503" spans="1:10" x14ac:dyDescent="0.25">
      <c r="A503" s="11" t="s">
        <v>779</v>
      </c>
      <c r="B503" s="7" t="s">
        <v>780</v>
      </c>
      <c r="C503" s="7" t="s">
        <v>607</v>
      </c>
      <c r="D503" s="7" t="s">
        <v>788</v>
      </c>
      <c r="E503" s="13">
        <v>739472</v>
      </c>
      <c r="F503" s="47">
        <v>762462</v>
      </c>
      <c r="G503" s="14">
        <f t="shared" si="18"/>
        <v>22990</v>
      </c>
      <c r="H503" s="48">
        <f t="shared" si="19"/>
        <v>3.1099999999999999E-2</v>
      </c>
      <c r="I503" s="45" t="s">
        <v>906</v>
      </c>
      <c r="J503" s="46" t="s">
        <v>906</v>
      </c>
    </row>
    <row r="504" spans="1:10" x14ac:dyDescent="0.25">
      <c r="A504" s="11" t="s">
        <v>779</v>
      </c>
      <c r="B504" s="7" t="s">
        <v>780</v>
      </c>
      <c r="C504" s="7" t="s">
        <v>789</v>
      </c>
      <c r="D504" s="7" t="s">
        <v>790</v>
      </c>
      <c r="E504" s="13">
        <v>598309</v>
      </c>
      <c r="F504" s="47">
        <v>269239</v>
      </c>
      <c r="G504" s="14">
        <f t="shared" si="18"/>
        <v>-329070</v>
      </c>
      <c r="H504" s="48">
        <f t="shared" si="19"/>
        <v>-0.55000000000000004</v>
      </c>
      <c r="I504" s="45">
        <v>1</v>
      </c>
      <c r="J504" s="46">
        <v>1</v>
      </c>
    </row>
    <row r="505" spans="1:10" x14ac:dyDescent="0.25">
      <c r="A505" s="11" t="s">
        <v>779</v>
      </c>
      <c r="B505" s="7" t="s">
        <v>780</v>
      </c>
      <c r="C505" s="7" t="s">
        <v>791</v>
      </c>
      <c r="D505" s="7" t="s">
        <v>792</v>
      </c>
      <c r="E505" s="13">
        <v>912362</v>
      </c>
      <c r="F505" s="47">
        <v>801987</v>
      </c>
      <c r="G505" s="14">
        <f t="shared" si="18"/>
        <v>-110375</v>
      </c>
      <c r="H505" s="48">
        <f t="shared" si="19"/>
        <v>-0.121</v>
      </c>
      <c r="I505" s="45" t="s">
        <v>906</v>
      </c>
      <c r="J505" s="46" t="s">
        <v>906</v>
      </c>
    </row>
    <row r="506" spans="1:10" x14ac:dyDescent="0.25">
      <c r="A506" s="11" t="s">
        <v>793</v>
      </c>
      <c r="B506" s="7" t="s">
        <v>794</v>
      </c>
      <c r="C506" s="7" t="s">
        <v>215</v>
      </c>
      <c r="D506" s="7" t="s">
        <v>795</v>
      </c>
      <c r="E506" s="13">
        <v>1246626</v>
      </c>
      <c r="F506" s="47">
        <v>1252404</v>
      </c>
      <c r="G506" s="14">
        <f t="shared" si="18"/>
        <v>5778</v>
      </c>
      <c r="H506" s="48">
        <f t="shared" si="19"/>
        <v>4.5999999999999999E-3</v>
      </c>
      <c r="I506" s="45" t="s">
        <v>906</v>
      </c>
      <c r="J506" s="46" t="s">
        <v>906</v>
      </c>
    </row>
    <row r="507" spans="1:10" x14ac:dyDescent="0.25">
      <c r="A507" s="11" t="s">
        <v>793</v>
      </c>
      <c r="B507" s="7" t="s">
        <v>794</v>
      </c>
      <c r="C507" s="7" t="s">
        <v>67</v>
      </c>
      <c r="D507" s="7" t="s">
        <v>796</v>
      </c>
      <c r="E507" s="13">
        <v>167470</v>
      </c>
      <c r="F507" s="47">
        <v>180895</v>
      </c>
      <c r="G507" s="14">
        <f t="shared" si="18"/>
        <v>13425</v>
      </c>
      <c r="H507" s="48">
        <f t="shared" si="19"/>
        <v>8.0199999999999994E-2</v>
      </c>
      <c r="I507" s="45" t="s">
        <v>906</v>
      </c>
      <c r="J507" s="46" t="s">
        <v>906</v>
      </c>
    </row>
    <row r="508" spans="1:10" x14ac:dyDescent="0.25">
      <c r="A508" s="11" t="s">
        <v>793</v>
      </c>
      <c r="B508" s="7" t="s">
        <v>794</v>
      </c>
      <c r="C508" s="7" t="s">
        <v>797</v>
      </c>
      <c r="D508" s="7" t="s">
        <v>798</v>
      </c>
      <c r="E508" s="13">
        <v>2936779</v>
      </c>
      <c r="F508" s="47">
        <v>2952485</v>
      </c>
      <c r="G508" s="14">
        <f t="shared" si="18"/>
        <v>15706</v>
      </c>
      <c r="H508" s="48">
        <f t="shared" si="19"/>
        <v>5.3E-3</v>
      </c>
      <c r="I508" s="45" t="s">
        <v>906</v>
      </c>
      <c r="J508" s="46" t="s">
        <v>906</v>
      </c>
    </row>
    <row r="509" spans="1:10" x14ac:dyDescent="0.25">
      <c r="A509" s="11" t="s">
        <v>793</v>
      </c>
      <c r="B509" s="7" t="s">
        <v>794</v>
      </c>
      <c r="C509" s="7" t="s">
        <v>799</v>
      </c>
      <c r="D509" s="7" t="s">
        <v>800</v>
      </c>
      <c r="E509" s="13">
        <v>950175</v>
      </c>
      <c r="F509" s="47">
        <v>968056</v>
      </c>
      <c r="G509" s="14">
        <f t="shared" si="18"/>
        <v>17881</v>
      </c>
      <c r="H509" s="48">
        <f t="shared" si="19"/>
        <v>1.8800000000000001E-2</v>
      </c>
      <c r="I509" s="45" t="s">
        <v>906</v>
      </c>
      <c r="J509" s="46" t="s">
        <v>906</v>
      </c>
    </row>
    <row r="510" spans="1:10" x14ac:dyDescent="0.25">
      <c r="A510" s="11" t="s">
        <v>801</v>
      </c>
      <c r="B510" s="7" t="s">
        <v>802</v>
      </c>
      <c r="C510" s="7" t="s">
        <v>715</v>
      </c>
      <c r="D510" s="7" t="s">
        <v>803</v>
      </c>
      <c r="E510" s="13">
        <v>913563</v>
      </c>
      <c r="F510" s="47">
        <v>1075995</v>
      </c>
      <c r="G510" s="14">
        <f t="shared" si="18"/>
        <v>162432</v>
      </c>
      <c r="H510" s="48">
        <f t="shared" si="19"/>
        <v>0.17780000000000001</v>
      </c>
      <c r="I510" s="45" t="s">
        <v>906</v>
      </c>
      <c r="J510" s="46" t="s">
        <v>906</v>
      </c>
    </row>
    <row r="511" spans="1:10" x14ac:dyDescent="0.25">
      <c r="A511" s="11" t="s">
        <v>801</v>
      </c>
      <c r="B511" s="7" t="s">
        <v>802</v>
      </c>
      <c r="C511" s="7" t="s">
        <v>804</v>
      </c>
      <c r="D511" s="7" t="s">
        <v>805</v>
      </c>
      <c r="E511" s="13">
        <v>1368199</v>
      </c>
      <c r="F511" s="47">
        <v>1752265</v>
      </c>
      <c r="G511" s="14">
        <f t="shared" si="18"/>
        <v>384066</v>
      </c>
      <c r="H511" s="48">
        <f t="shared" si="19"/>
        <v>0.28070000000000001</v>
      </c>
      <c r="I511" s="45" t="s">
        <v>906</v>
      </c>
      <c r="J511" s="46" t="s">
        <v>906</v>
      </c>
    </row>
    <row r="512" spans="1:10" x14ac:dyDescent="0.25">
      <c r="A512" s="11" t="s">
        <v>801</v>
      </c>
      <c r="B512" s="7" t="s">
        <v>802</v>
      </c>
      <c r="C512" s="7" t="s">
        <v>578</v>
      </c>
      <c r="D512" s="7" t="s">
        <v>806</v>
      </c>
      <c r="E512" s="13">
        <v>1585883</v>
      </c>
      <c r="F512" s="47">
        <v>1585183</v>
      </c>
      <c r="G512" s="14">
        <f t="shared" si="18"/>
        <v>-700</v>
      </c>
      <c r="H512" s="48">
        <f t="shared" si="19"/>
        <v>-4.0000000000000002E-4</v>
      </c>
      <c r="I512" s="45" t="s">
        <v>906</v>
      </c>
      <c r="J512" s="46" t="s">
        <v>906</v>
      </c>
    </row>
    <row r="513" spans="1:10" x14ac:dyDescent="0.25">
      <c r="A513" s="11" t="s">
        <v>801</v>
      </c>
      <c r="B513" s="7" t="s">
        <v>802</v>
      </c>
      <c r="C513" s="7" t="s">
        <v>807</v>
      </c>
      <c r="D513" s="7" t="s">
        <v>887</v>
      </c>
      <c r="E513" s="13">
        <v>2597310</v>
      </c>
      <c r="F513" s="47">
        <v>2854305</v>
      </c>
      <c r="G513" s="14">
        <f t="shared" si="18"/>
        <v>256995</v>
      </c>
      <c r="H513" s="48">
        <f t="shared" si="19"/>
        <v>9.8900000000000002E-2</v>
      </c>
      <c r="I513" s="45" t="s">
        <v>906</v>
      </c>
      <c r="J513" s="46" t="s">
        <v>906</v>
      </c>
    </row>
    <row r="514" spans="1:10" x14ac:dyDescent="0.25">
      <c r="A514" s="12" t="s">
        <v>801</v>
      </c>
      <c r="B514" s="10" t="s">
        <v>802</v>
      </c>
      <c r="C514" s="10" t="s">
        <v>866</v>
      </c>
      <c r="D514" s="10" t="s">
        <v>888</v>
      </c>
      <c r="E514" s="13">
        <v>600128</v>
      </c>
      <c r="F514" s="47">
        <v>1185135</v>
      </c>
      <c r="G514" s="14">
        <f t="shared" si="18"/>
        <v>585007</v>
      </c>
      <c r="H514" s="48">
        <f t="shared" ref="H514:H516" si="20">IF(E514=0,100%,ROUND(G514/E514,4))</f>
        <v>0.9748</v>
      </c>
      <c r="I514" s="45" t="s">
        <v>906</v>
      </c>
      <c r="J514" s="46" t="s">
        <v>906</v>
      </c>
    </row>
    <row r="515" spans="1:10" x14ac:dyDescent="0.25">
      <c r="A515" s="12" t="s">
        <v>801</v>
      </c>
      <c r="B515" s="10" t="s">
        <v>802</v>
      </c>
      <c r="C515" s="10" t="s">
        <v>867</v>
      </c>
      <c r="D515" s="10" t="s">
        <v>889</v>
      </c>
      <c r="E515" s="13">
        <v>414047</v>
      </c>
      <c r="F515" s="47">
        <v>918677</v>
      </c>
      <c r="G515" s="14">
        <f t="shared" si="18"/>
        <v>504630</v>
      </c>
      <c r="H515" s="48">
        <f t="shared" si="20"/>
        <v>1.2188000000000001</v>
      </c>
      <c r="I515" s="45" t="s">
        <v>906</v>
      </c>
      <c r="J515" s="46" t="s">
        <v>906</v>
      </c>
    </row>
    <row r="516" spans="1:10" x14ac:dyDescent="0.25">
      <c r="A516" s="12" t="s">
        <v>801</v>
      </c>
      <c r="B516" s="10" t="s">
        <v>802</v>
      </c>
      <c r="C516" s="10" t="s">
        <v>868</v>
      </c>
      <c r="D516" s="10" t="s">
        <v>890</v>
      </c>
      <c r="E516" s="13">
        <v>438888</v>
      </c>
      <c r="F516" s="47">
        <v>663607</v>
      </c>
      <c r="G516" s="14">
        <f t="shared" si="18"/>
        <v>224719</v>
      </c>
      <c r="H516" s="48">
        <f t="shared" si="20"/>
        <v>0.51200000000000001</v>
      </c>
      <c r="I516" s="45" t="s">
        <v>906</v>
      </c>
      <c r="J516" s="46" t="s">
        <v>906</v>
      </c>
    </row>
    <row r="517" spans="1:10" x14ac:dyDescent="0.25">
      <c r="A517" s="11" t="s">
        <v>801</v>
      </c>
      <c r="B517" s="7" t="s">
        <v>802</v>
      </c>
      <c r="C517" s="7" t="s">
        <v>590</v>
      </c>
      <c r="D517" s="7" t="s">
        <v>808</v>
      </c>
      <c r="E517" s="13">
        <v>1393453</v>
      </c>
      <c r="F517" s="47">
        <v>1393728</v>
      </c>
      <c r="G517" s="14">
        <f t="shared" si="18"/>
        <v>275</v>
      </c>
      <c r="H517" s="48">
        <f t="shared" si="19"/>
        <v>2.0000000000000001E-4</v>
      </c>
      <c r="I517" s="45" t="s">
        <v>906</v>
      </c>
      <c r="J517" s="46" t="s">
        <v>906</v>
      </c>
    </row>
    <row r="518" spans="1:10" x14ac:dyDescent="0.25">
      <c r="A518" s="11" t="s">
        <v>801</v>
      </c>
      <c r="B518" s="7" t="s">
        <v>802</v>
      </c>
      <c r="C518" s="7" t="s">
        <v>591</v>
      </c>
      <c r="D518" s="7" t="s">
        <v>809</v>
      </c>
      <c r="E518" s="13">
        <v>4921022</v>
      </c>
      <c r="F518" s="47">
        <v>5151670</v>
      </c>
      <c r="G518" s="14">
        <f t="shared" si="18"/>
        <v>230648</v>
      </c>
      <c r="H518" s="48">
        <f t="shared" si="19"/>
        <v>4.6899999999999997E-2</v>
      </c>
      <c r="I518" s="45" t="s">
        <v>906</v>
      </c>
      <c r="J518" s="46" t="s">
        <v>906</v>
      </c>
    </row>
    <row r="519" spans="1:10" x14ac:dyDescent="0.25">
      <c r="A519" s="11" t="s">
        <v>801</v>
      </c>
      <c r="B519" s="7" t="s">
        <v>802</v>
      </c>
      <c r="C519" s="7" t="s">
        <v>592</v>
      </c>
      <c r="D519" s="7" t="s">
        <v>810</v>
      </c>
      <c r="E519" s="13">
        <v>509529</v>
      </c>
      <c r="F519" s="47">
        <v>510941</v>
      </c>
      <c r="G519" s="14">
        <f t="shared" si="18"/>
        <v>1412</v>
      </c>
      <c r="H519" s="48">
        <f t="shared" si="19"/>
        <v>2.8E-3</v>
      </c>
      <c r="I519" s="45" t="s">
        <v>906</v>
      </c>
      <c r="J519" s="46" t="s">
        <v>906</v>
      </c>
    </row>
    <row r="520" spans="1:10" x14ac:dyDescent="0.25">
      <c r="A520" s="12" t="s">
        <v>801</v>
      </c>
      <c r="B520" s="10" t="s">
        <v>802</v>
      </c>
      <c r="C520" s="10" t="s">
        <v>869</v>
      </c>
      <c r="D520" s="10" t="s">
        <v>891</v>
      </c>
      <c r="E520" s="13">
        <v>453438</v>
      </c>
      <c r="F520" s="47">
        <v>770292</v>
      </c>
      <c r="G520" s="14">
        <f t="shared" si="18"/>
        <v>316854</v>
      </c>
      <c r="H520" s="48">
        <f>IF(E520=0,100%,ROUND(G520/E520,4))</f>
        <v>0.69879999999999998</v>
      </c>
      <c r="I520" s="45" t="s">
        <v>906</v>
      </c>
      <c r="J520" s="46" t="s">
        <v>906</v>
      </c>
    </row>
    <row r="521" spans="1:10" x14ac:dyDescent="0.25">
      <c r="A521" s="11" t="s">
        <v>801</v>
      </c>
      <c r="B521" s="7" t="s">
        <v>802</v>
      </c>
      <c r="C521" s="7" t="s">
        <v>26</v>
      </c>
      <c r="D521" s="7" t="s">
        <v>811</v>
      </c>
      <c r="E521" s="13">
        <v>92231288</v>
      </c>
      <c r="F521" s="47">
        <v>89461723</v>
      </c>
      <c r="G521" s="14">
        <f t="shared" si="18"/>
        <v>-2769565</v>
      </c>
      <c r="H521" s="48">
        <f t="shared" si="19"/>
        <v>-0.03</v>
      </c>
      <c r="I521" s="45" t="s">
        <v>906</v>
      </c>
      <c r="J521" s="46" t="s">
        <v>906</v>
      </c>
    </row>
    <row r="522" spans="1:10" x14ac:dyDescent="0.25">
      <c r="A522" s="11" t="s">
        <v>801</v>
      </c>
      <c r="B522" s="7" t="s">
        <v>802</v>
      </c>
      <c r="C522" s="7" t="s">
        <v>57</v>
      </c>
      <c r="D522" s="7" t="s">
        <v>812</v>
      </c>
      <c r="E522" s="13">
        <v>15507725</v>
      </c>
      <c r="F522" s="47">
        <v>15316432</v>
      </c>
      <c r="G522" s="14">
        <f t="shared" si="18"/>
        <v>-191293</v>
      </c>
      <c r="H522" s="48">
        <f t="shared" si="19"/>
        <v>-1.23E-2</v>
      </c>
      <c r="I522" s="45" t="s">
        <v>906</v>
      </c>
      <c r="J522" s="46" t="s">
        <v>906</v>
      </c>
    </row>
    <row r="523" spans="1:10" x14ac:dyDescent="0.25">
      <c r="A523" s="11" t="s">
        <v>801</v>
      </c>
      <c r="B523" s="7" t="s">
        <v>802</v>
      </c>
      <c r="C523" s="7" t="s">
        <v>79</v>
      </c>
      <c r="D523" s="7" t="s">
        <v>813</v>
      </c>
      <c r="E523" s="13">
        <v>46921306</v>
      </c>
      <c r="F523" s="47">
        <v>46554317</v>
      </c>
      <c r="G523" s="14">
        <f t="shared" si="18"/>
        <v>-366989</v>
      </c>
      <c r="H523" s="48">
        <f t="shared" si="19"/>
        <v>-7.7999999999999996E-3</v>
      </c>
      <c r="I523" s="45" t="s">
        <v>906</v>
      </c>
      <c r="J523" s="46" t="s">
        <v>906</v>
      </c>
    </row>
    <row r="524" spans="1:10" x14ac:dyDescent="0.25">
      <c r="A524" s="11" t="s">
        <v>801</v>
      </c>
      <c r="B524" s="7" t="s">
        <v>802</v>
      </c>
      <c r="C524" s="7" t="s">
        <v>16</v>
      </c>
      <c r="D524" s="7" t="s">
        <v>814</v>
      </c>
      <c r="E524" s="13">
        <v>9567439</v>
      </c>
      <c r="F524" s="47">
        <v>9946905</v>
      </c>
      <c r="G524" s="14">
        <f t="shared" si="18"/>
        <v>379466</v>
      </c>
      <c r="H524" s="48">
        <f t="shared" si="19"/>
        <v>3.9699999999999999E-2</v>
      </c>
      <c r="I524" s="45" t="s">
        <v>906</v>
      </c>
      <c r="J524" s="46" t="s">
        <v>906</v>
      </c>
    </row>
    <row r="525" spans="1:10" x14ac:dyDescent="0.25">
      <c r="A525" s="11" t="s">
        <v>801</v>
      </c>
      <c r="B525" s="7" t="s">
        <v>802</v>
      </c>
      <c r="C525" s="7" t="s">
        <v>82</v>
      </c>
      <c r="D525" s="7" t="s">
        <v>815</v>
      </c>
      <c r="E525" s="13">
        <v>21101929</v>
      </c>
      <c r="F525" s="47">
        <v>22412330</v>
      </c>
      <c r="G525" s="14">
        <f t="shared" si="18"/>
        <v>1310401</v>
      </c>
      <c r="H525" s="48">
        <f t="shared" si="19"/>
        <v>6.2100000000000002E-2</v>
      </c>
      <c r="I525" s="45" t="s">
        <v>906</v>
      </c>
      <c r="J525" s="46" t="s">
        <v>906</v>
      </c>
    </row>
    <row r="526" spans="1:10" x14ac:dyDescent="0.25">
      <c r="A526" s="11" t="s">
        <v>801</v>
      </c>
      <c r="B526" s="7" t="s">
        <v>802</v>
      </c>
      <c r="C526" s="7" t="s">
        <v>59</v>
      </c>
      <c r="D526" s="7" t="s">
        <v>816</v>
      </c>
      <c r="E526" s="13">
        <v>7308749</v>
      </c>
      <c r="F526" s="47">
        <v>7852061</v>
      </c>
      <c r="G526" s="14">
        <f t="shared" si="18"/>
        <v>543312</v>
      </c>
      <c r="H526" s="48">
        <f t="shared" si="19"/>
        <v>7.4300000000000005E-2</v>
      </c>
      <c r="I526" s="45" t="s">
        <v>906</v>
      </c>
      <c r="J526" s="46" t="s">
        <v>906</v>
      </c>
    </row>
    <row r="527" spans="1:10" x14ac:dyDescent="0.25">
      <c r="A527" s="11" t="s">
        <v>801</v>
      </c>
      <c r="B527" s="7" t="s">
        <v>802</v>
      </c>
      <c r="C527" s="7" t="s">
        <v>37</v>
      </c>
      <c r="D527" s="7" t="s">
        <v>817</v>
      </c>
      <c r="E527" s="13">
        <v>7013808</v>
      </c>
      <c r="F527" s="47">
        <v>6979961</v>
      </c>
      <c r="G527" s="14">
        <f t="shared" si="18"/>
        <v>-33847</v>
      </c>
      <c r="H527" s="48">
        <f t="shared" si="19"/>
        <v>-4.7999999999999996E-3</v>
      </c>
      <c r="I527" s="45" t="s">
        <v>906</v>
      </c>
      <c r="J527" s="46" t="s">
        <v>906</v>
      </c>
    </row>
    <row r="528" spans="1:10" x14ac:dyDescent="0.25">
      <c r="A528" s="11" t="s">
        <v>801</v>
      </c>
      <c r="B528" s="7" t="s">
        <v>802</v>
      </c>
      <c r="C528" s="7" t="s">
        <v>215</v>
      </c>
      <c r="D528" s="7" t="s">
        <v>818</v>
      </c>
      <c r="E528" s="13">
        <v>3757416</v>
      </c>
      <c r="F528" s="47">
        <v>3745496</v>
      </c>
      <c r="G528" s="14">
        <f t="shared" ref="G528:G552" si="21">SUM(F528-E528)</f>
        <v>-11920</v>
      </c>
      <c r="H528" s="48">
        <f t="shared" ref="H528:H552" si="22">ROUND(G528/E528,4)</f>
        <v>-3.2000000000000002E-3</v>
      </c>
      <c r="I528" s="45" t="s">
        <v>906</v>
      </c>
      <c r="J528" s="46" t="s">
        <v>906</v>
      </c>
    </row>
    <row r="529" spans="1:10" x14ac:dyDescent="0.25">
      <c r="A529" s="11" t="s">
        <v>801</v>
      </c>
      <c r="B529" s="7" t="s">
        <v>802</v>
      </c>
      <c r="C529" s="7" t="s">
        <v>67</v>
      </c>
      <c r="D529" s="7" t="s">
        <v>819</v>
      </c>
      <c r="E529" s="13">
        <v>40477321</v>
      </c>
      <c r="F529" s="47">
        <v>39954590</v>
      </c>
      <c r="G529" s="14">
        <f t="shared" si="21"/>
        <v>-522731</v>
      </c>
      <c r="H529" s="48">
        <f t="shared" si="22"/>
        <v>-1.29E-2</v>
      </c>
      <c r="I529" s="45" t="s">
        <v>906</v>
      </c>
      <c r="J529" s="46" t="s">
        <v>906</v>
      </c>
    </row>
    <row r="530" spans="1:10" x14ac:dyDescent="0.25">
      <c r="A530" s="11" t="s">
        <v>801</v>
      </c>
      <c r="B530" s="7" t="s">
        <v>802</v>
      </c>
      <c r="C530" s="7" t="s">
        <v>185</v>
      </c>
      <c r="D530" s="7" t="s">
        <v>820</v>
      </c>
      <c r="E530" s="13">
        <v>3270961</v>
      </c>
      <c r="F530" s="47">
        <v>3195872</v>
      </c>
      <c r="G530" s="14">
        <f t="shared" si="21"/>
        <v>-75089</v>
      </c>
      <c r="H530" s="48">
        <f t="shared" si="22"/>
        <v>-2.3E-2</v>
      </c>
      <c r="I530" s="45" t="s">
        <v>906</v>
      </c>
      <c r="J530" s="46" t="s">
        <v>906</v>
      </c>
    </row>
    <row r="531" spans="1:10" x14ac:dyDescent="0.25">
      <c r="A531" s="11" t="s">
        <v>801</v>
      </c>
      <c r="B531" s="7" t="s">
        <v>802</v>
      </c>
      <c r="C531" s="7" t="s">
        <v>18</v>
      </c>
      <c r="D531" s="7" t="s">
        <v>821</v>
      </c>
      <c r="E531" s="13">
        <v>19313457</v>
      </c>
      <c r="F531" s="47">
        <v>18857962</v>
      </c>
      <c r="G531" s="14">
        <f t="shared" si="21"/>
        <v>-455495</v>
      </c>
      <c r="H531" s="48">
        <f t="shared" si="22"/>
        <v>-2.3599999999999999E-2</v>
      </c>
      <c r="I531" s="45" t="s">
        <v>906</v>
      </c>
      <c r="J531" s="46" t="s">
        <v>906</v>
      </c>
    </row>
    <row r="532" spans="1:10" x14ac:dyDescent="0.25">
      <c r="A532" s="11" t="s">
        <v>801</v>
      </c>
      <c r="B532" s="7" t="s">
        <v>802</v>
      </c>
      <c r="C532" s="7" t="s">
        <v>352</v>
      </c>
      <c r="D532" s="7" t="s">
        <v>822</v>
      </c>
      <c r="E532" s="13">
        <v>8361989</v>
      </c>
      <c r="F532" s="47">
        <v>8434138</v>
      </c>
      <c r="G532" s="14">
        <f t="shared" si="21"/>
        <v>72149</v>
      </c>
      <c r="H532" s="48">
        <f t="shared" si="22"/>
        <v>8.6E-3</v>
      </c>
      <c r="I532" s="45" t="s">
        <v>906</v>
      </c>
      <c r="J532" s="46" t="s">
        <v>906</v>
      </c>
    </row>
    <row r="533" spans="1:10" x14ac:dyDescent="0.25">
      <c r="A533" s="11" t="s">
        <v>801</v>
      </c>
      <c r="B533" s="7" t="s">
        <v>802</v>
      </c>
      <c r="C533" s="7" t="s">
        <v>368</v>
      </c>
      <c r="D533" s="7" t="s">
        <v>754</v>
      </c>
      <c r="E533" s="13">
        <v>1547122</v>
      </c>
      <c r="F533" s="47">
        <v>1589900</v>
      </c>
      <c r="G533" s="14">
        <f t="shared" si="21"/>
        <v>42778</v>
      </c>
      <c r="H533" s="48">
        <f t="shared" si="22"/>
        <v>2.7699999999999999E-2</v>
      </c>
      <c r="I533" s="45" t="s">
        <v>906</v>
      </c>
      <c r="J533" s="46" t="s">
        <v>906</v>
      </c>
    </row>
    <row r="534" spans="1:10" x14ac:dyDescent="0.25">
      <c r="A534" s="11" t="s">
        <v>823</v>
      </c>
      <c r="B534" s="7" t="s">
        <v>824</v>
      </c>
      <c r="C534" s="7" t="s">
        <v>26</v>
      </c>
      <c r="D534" s="7" t="s">
        <v>825</v>
      </c>
      <c r="E534" s="13">
        <v>1398316</v>
      </c>
      <c r="F534" s="47">
        <v>1435871</v>
      </c>
      <c r="G534" s="14">
        <f t="shared" si="21"/>
        <v>37555</v>
      </c>
      <c r="H534" s="48">
        <f t="shared" si="22"/>
        <v>2.69E-2</v>
      </c>
      <c r="I534" s="45" t="s">
        <v>906</v>
      </c>
      <c r="J534" s="46" t="s">
        <v>906</v>
      </c>
    </row>
    <row r="535" spans="1:10" x14ac:dyDescent="0.25">
      <c r="A535" s="11" t="s">
        <v>823</v>
      </c>
      <c r="B535" s="7" t="s">
        <v>824</v>
      </c>
      <c r="C535" s="7" t="s">
        <v>233</v>
      </c>
      <c r="D535" s="7" t="s">
        <v>826</v>
      </c>
      <c r="E535" s="13">
        <v>9682423</v>
      </c>
      <c r="F535" s="47">
        <v>9515165</v>
      </c>
      <c r="G535" s="14">
        <f t="shared" si="21"/>
        <v>-167258</v>
      </c>
      <c r="H535" s="48">
        <f t="shared" si="22"/>
        <v>-1.7299999999999999E-2</v>
      </c>
      <c r="I535" s="45" t="s">
        <v>906</v>
      </c>
      <c r="J535" s="46" t="s">
        <v>906</v>
      </c>
    </row>
    <row r="536" spans="1:10" x14ac:dyDescent="0.25">
      <c r="A536" s="11" t="s">
        <v>823</v>
      </c>
      <c r="B536" s="7" t="s">
        <v>824</v>
      </c>
      <c r="C536" s="7" t="s">
        <v>41</v>
      </c>
      <c r="D536" s="7" t="s">
        <v>827</v>
      </c>
      <c r="E536" s="13">
        <v>7595405</v>
      </c>
      <c r="F536" s="47">
        <v>7546752</v>
      </c>
      <c r="G536" s="14">
        <f t="shared" si="21"/>
        <v>-48653</v>
      </c>
      <c r="H536" s="48">
        <f t="shared" si="22"/>
        <v>-6.4000000000000003E-3</v>
      </c>
      <c r="I536" s="45" t="s">
        <v>906</v>
      </c>
      <c r="J536" s="46" t="s">
        <v>906</v>
      </c>
    </row>
    <row r="537" spans="1:10" x14ac:dyDescent="0.25">
      <c r="A537" s="11" t="s">
        <v>823</v>
      </c>
      <c r="B537" s="7" t="s">
        <v>824</v>
      </c>
      <c r="C537" s="7" t="s">
        <v>828</v>
      </c>
      <c r="D537" s="7" t="s">
        <v>829</v>
      </c>
      <c r="E537" s="13">
        <v>1726493</v>
      </c>
      <c r="F537" s="47">
        <v>1688948</v>
      </c>
      <c r="G537" s="14">
        <f t="shared" si="21"/>
        <v>-37545</v>
      </c>
      <c r="H537" s="48">
        <f t="shared" si="22"/>
        <v>-2.1700000000000001E-2</v>
      </c>
      <c r="I537" s="45" t="s">
        <v>906</v>
      </c>
      <c r="J537" s="46" t="s">
        <v>906</v>
      </c>
    </row>
    <row r="538" spans="1:10" x14ac:dyDescent="0.25">
      <c r="A538" s="11" t="s">
        <v>830</v>
      </c>
      <c r="B538" s="7" t="s">
        <v>831</v>
      </c>
      <c r="C538" s="7" t="s">
        <v>16</v>
      </c>
      <c r="D538" s="7" t="s">
        <v>832</v>
      </c>
      <c r="E538" s="13">
        <v>553888</v>
      </c>
      <c r="F538" s="47">
        <v>500335</v>
      </c>
      <c r="G538" s="14">
        <f t="shared" si="21"/>
        <v>-53553</v>
      </c>
      <c r="H538" s="48">
        <f t="shared" si="22"/>
        <v>-9.6699999999999994E-2</v>
      </c>
      <c r="I538" s="45" t="s">
        <v>906</v>
      </c>
      <c r="J538" s="46" t="s">
        <v>906</v>
      </c>
    </row>
    <row r="539" spans="1:10" x14ac:dyDescent="0.25">
      <c r="A539" s="11" t="s">
        <v>830</v>
      </c>
      <c r="B539" s="7" t="s">
        <v>831</v>
      </c>
      <c r="C539" s="7" t="s">
        <v>37</v>
      </c>
      <c r="D539" s="7" t="s">
        <v>833</v>
      </c>
      <c r="E539" s="13">
        <v>3927163</v>
      </c>
      <c r="F539" s="47">
        <v>3932809</v>
      </c>
      <c r="G539" s="14">
        <f t="shared" si="21"/>
        <v>5646</v>
      </c>
      <c r="H539" s="48">
        <f t="shared" si="22"/>
        <v>1.4E-3</v>
      </c>
      <c r="I539" s="45" t="s">
        <v>906</v>
      </c>
      <c r="J539" s="46" t="s">
        <v>906</v>
      </c>
    </row>
    <row r="540" spans="1:10" x14ac:dyDescent="0.25">
      <c r="A540" s="11" t="s">
        <v>830</v>
      </c>
      <c r="B540" s="7" t="s">
        <v>831</v>
      </c>
      <c r="C540" s="7" t="s">
        <v>251</v>
      </c>
      <c r="D540" s="7" t="s">
        <v>834</v>
      </c>
      <c r="E540" s="13">
        <v>1903377</v>
      </c>
      <c r="F540" s="47">
        <v>2059729</v>
      </c>
      <c r="G540" s="14">
        <f t="shared" si="21"/>
        <v>156352</v>
      </c>
      <c r="H540" s="48">
        <f t="shared" si="22"/>
        <v>8.2100000000000006E-2</v>
      </c>
      <c r="I540" s="45" t="s">
        <v>906</v>
      </c>
      <c r="J540" s="46" t="s">
        <v>906</v>
      </c>
    </row>
    <row r="541" spans="1:10" x14ac:dyDescent="0.25">
      <c r="A541" s="11" t="s">
        <v>830</v>
      </c>
      <c r="B541" s="7" t="s">
        <v>831</v>
      </c>
      <c r="C541" s="7" t="s">
        <v>22</v>
      </c>
      <c r="D541" s="7" t="s">
        <v>835</v>
      </c>
      <c r="E541" s="13">
        <v>15770098</v>
      </c>
      <c r="F541" s="47">
        <v>15331363</v>
      </c>
      <c r="G541" s="14">
        <f t="shared" si="21"/>
        <v>-438735</v>
      </c>
      <c r="H541" s="48">
        <f t="shared" si="22"/>
        <v>-2.7799999999999998E-2</v>
      </c>
      <c r="I541" s="45" t="s">
        <v>906</v>
      </c>
      <c r="J541" s="46" t="s">
        <v>906</v>
      </c>
    </row>
    <row r="542" spans="1:10" x14ac:dyDescent="0.25">
      <c r="A542" s="11" t="s">
        <v>836</v>
      </c>
      <c r="B542" s="7" t="s">
        <v>837</v>
      </c>
      <c r="C542" s="7" t="s">
        <v>26</v>
      </c>
      <c r="D542" s="7" t="s">
        <v>838</v>
      </c>
      <c r="E542" s="13">
        <v>591164</v>
      </c>
      <c r="F542" s="47">
        <v>423693</v>
      </c>
      <c r="G542" s="14">
        <f t="shared" si="21"/>
        <v>-167471</v>
      </c>
      <c r="H542" s="48">
        <f t="shared" si="22"/>
        <v>-0.2833</v>
      </c>
      <c r="I542" s="45" t="s">
        <v>906</v>
      </c>
      <c r="J542" s="46" t="s">
        <v>906</v>
      </c>
    </row>
    <row r="543" spans="1:10" x14ac:dyDescent="0.25">
      <c r="A543" s="11" t="s">
        <v>836</v>
      </c>
      <c r="B543" s="7" t="s">
        <v>837</v>
      </c>
      <c r="C543" s="7" t="s">
        <v>185</v>
      </c>
      <c r="D543" s="7" t="s">
        <v>839</v>
      </c>
      <c r="E543" s="13">
        <v>1844460</v>
      </c>
      <c r="F543" s="47">
        <v>1856111</v>
      </c>
      <c r="G543" s="14">
        <f t="shared" si="21"/>
        <v>11651</v>
      </c>
      <c r="H543" s="48">
        <f t="shared" si="22"/>
        <v>6.3E-3</v>
      </c>
      <c r="I543" s="45" t="s">
        <v>906</v>
      </c>
      <c r="J543" s="46" t="s">
        <v>906</v>
      </c>
    </row>
    <row r="544" spans="1:10" x14ac:dyDescent="0.25">
      <c r="A544" s="11" t="s">
        <v>836</v>
      </c>
      <c r="B544" s="7" t="s">
        <v>837</v>
      </c>
      <c r="C544" s="7" t="s">
        <v>18</v>
      </c>
      <c r="D544" s="7" t="s">
        <v>840</v>
      </c>
      <c r="E544" s="13">
        <v>876096</v>
      </c>
      <c r="F544" s="47">
        <v>868119</v>
      </c>
      <c r="G544" s="14">
        <f t="shared" si="21"/>
        <v>-7977</v>
      </c>
      <c r="H544" s="48">
        <f t="shared" si="22"/>
        <v>-9.1000000000000004E-3</v>
      </c>
      <c r="I544" s="45" t="s">
        <v>906</v>
      </c>
      <c r="J544" s="46" t="s">
        <v>906</v>
      </c>
    </row>
    <row r="545" spans="1:10" x14ac:dyDescent="0.25">
      <c r="A545" s="11" t="s">
        <v>836</v>
      </c>
      <c r="B545" s="7" t="s">
        <v>837</v>
      </c>
      <c r="C545" s="7" t="s">
        <v>841</v>
      </c>
      <c r="D545" s="7" t="s">
        <v>842</v>
      </c>
      <c r="E545" s="13">
        <v>2021713</v>
      </c>
      <c r="F545" s="47">
        <v>1842670</v>
      </c>
      <c r="G545" s="14">
        <f t="shared" si="21"/>
        <v>-179043</v>
      </c>
      <c r="H545" s="48">
        <f t="shared" si="22"/>
        <v>-8.8599999999999998E-2</v>
      </c>
      <c r="I545" s="45" t="s">
        <v>906</v>
      </c>
      <c r="J545" s="46" t="s">
        <v>906</v>
      </c>
    </row>
    <row r="546" spans="1:10" x14ac:dyDescent="0.25">
      <c r="A546" s="11" t="s">
        <v>843</v>
      </c>
      <c r="B546" s="7" t="s">
        <v>844</v>
      </c>
      <c r="C546" s="7" t="s">
        <v>26</v>
      </c>
      <c r="D546" s="7" t="s">
        <v>845</v>
      </c>
      <c r="E546" s="13">
        <v>67936</v>
      </c>
      <c r="F546" s="47">
        <v>67965</v>
      </c>
      <c r="G546" s="14">
        <f t="shared" si="21"/>
        <v>29</v>
      </c>
      <c r="H546" s="48">
        <f t="shared" si="22"/>
        <v>4.0000000000000002E-4</v>
      </c>
      <c r="I546" s="45">
        <v>1</v>
      </c>
      <c r="J546" s="46">
        <v>1</v>
      </c>
    </row>
    <row r="547" spans="1:10" x14ac:dyDescent="0.25">
      <c r="A547" s="11" t="s">
        <v>843</v>
      </c>
      <c r="B547" s="7" t="s">
        <v>844</v>
      </c>
      <c r="C547" s="7" t="s">
        <v>79</v>
      </c>
      <c r="D547" s="7" t="s">
        <v>846</v>
      </c>
      <c r="E547" s="13">
        <v>25070</v>
      </c>
      <c r="F547" s="47">
        <v>21356</v>
      </c>
      <c r="G547" s="14">
        <f t="shared" si="21"/>
        <v>-3714</v>
      </c>
      <c r="H547" s="48">
        <f t="shared" si="22"/>
        <v>-0.14810000000000001</v>
      </c>
      <c r="I547" s="45">
        <v>1</v>
      </c>
      <c r="J547" s="46">
        <v>1</v>
      </c>
    </row>
    <row r="548" spans="1:10" x14ac:dyDescent="0.25">
      <c r="A548" s="11" t="s">
        <v>843</v>
      </c>
      <c r="B548" s="7" t="s">
        <v>844</v>
      </c>
      <c r="C548" s="7" t="s">
        <v>59</v>
      </c>
      <c r="D548" s="7" t="s">
        <v>847</v>
      </c>
      <c r="E548" s="13">
        <v>6964</v>
      </c>
      <c r="F548" s="47">
        <v>6732</v>
      </c>
      <c r="G548" s="14">
        <f t="shared" si="21"/>
        <v>-232</v>
      </c>
      <c r="H548" s="48">
        <f t="shared" si="22"/>
        <v>-3.3300000000000003E-2</v>
      </c>
      <c r="I548" s="45">
        <v>1</v>
      </c>
      <c r="J548" s="46">
        <v>1</v>
      </c>
    </row>
    <row r="549" spans="1:10" x14ac:dyDescent="0.25">
      <c r="A549" s="11" t="s">
        <v>848</v>
      </c>
      <c r="B549" s="7" t="s">
        <v>849</v>
      </c>
      <c r="C549" s="7" t="s">
        <v>26</v>
      </c>
      <c r="D549" s="7" t="s">
        <v>850</v>
      </c>
      <c r="E549" s="13">
        <v>5638489</v>
      </c>
      <c r="F549" s="47">
        <v>5809893</v>
      </c>
      <c r="G549" s="14">
        <f t="shared" si="21"/>
        <v>171404</v>
      </c>
      <c r="H549" s="48">
        <f t="shared" si="22"/>
        <v>3.04E-2</v>
      </c>
      <c r="I549" s="45" t="s">
        <v>906</v>
      </c>
      <c r="J549" s="46" t="s">
        <v>906</v>
      </c>
    </row>
    <row r="550" spans="1:10" x14ac:dyDescent="0.25">
      <c r="A550" s="11" t="s">
        <v>848</v>
      </c>
      <c r="B550" s="7" t="s">
        <v>849</v>
      </c>
      <c r="C550" s="7" t="s">
        <v>57</v>
      </c>
      <c r="D550" s="7" t="s">
        <v>851</v>
      </c>
      <c r="E550" s="13">
        <v>659386</v>
      </c>
      <c r="F550" s="47">
        <v>831014</v>
      </c>
      <c r="G550" s="14">
        <f t="shared" si="21"/>
        <v>171628</v>
      </c>
      <c r="H550" s="48">
        <f t="shared" si="22"/>
        <v>0.26029999999999998</v>
      </c>
      <c r="I550" s="45" t="s">
        <v>906</v>
      </c>
      <c r="J550" s="46" t="s">
        <v>906</v>
      </c>
    </row>
    <row r="551" spans="1:10" x14ac:dyDescent="0.25">
      <c r="A551" s="11" t="s">
        <v>848</v>
      </c>
      <c r="B551" s="7" t="s">
        <v>849</v>
      </c>
      <c r="C551" s="7" t="s">
        <v>79</v>
      </c>
      <c r="D551" s="7" t="s">
        <v>852</v>
      </c>
      <c r="E551" s="13">
        <v>126963</v>
      </c>
      <c r="F551" s="47">
        <v>259226</v>
      </c>
      <c r="G551" s="14">
        <f t="shared" si="21"/>
        <v>132263</v>
      </c>
      <c r="H551" s="48">
        <f t="shared" si="22"/>
        <v>1.0417000000000001</v>
      </c>
      <c r="I551" s="45" t="s">
        <v>906</v>
      </c>
      <c r="J551" s="46" t="s">
        <v>906</v>
      </c>
    </row>
    <row r="552" spans="1:10" x14ac:dyDescent="0.25">
      <c r="A552" s="11" t="s">
        <v>848</v>
      </c>
      <c r="B552" s="7" t="s">
        <v>849</v>
      </c>
      <c r="C552" s="7" t="s">
        <v>82</v>
      </c>
      <c r="D552" s="7" t="s">
        <v>853</v>
      </c>
      <c r="E552" s="13">
        <v>15553</v>
      </c>
      <c r="F552" s="47">
        <v>16017</v>
      </c>
      <c r="G552" s="14">
        <f t="shared" si="21"/>
        <v>464</v>
      </c>
      <c r="H552" s="48">
        <f t="shared" si="22"/>
        <v>2.98E-2</v>
      </c>
      <c r="I552" s="45">
        <v>1</v>
      </c>
      <c r="J552" s="46">
        <v>1</v>
      </c>
    </row>
    <row r="553" spans="1:10" x14ac:dyDescent="0.25">
      <c r="A553" s="6"/>
      <c r="B553" s="7"/>
      <c r="C553" s="7"/>
      <c r="D553" s="7"/>
      <c r="E553" s="53"/>
      <c r="F553" s="14"/>
      <c r="G553" s="14"/>
      <c r="H553" s="48"/>
      <c r="I553" s="45"/>
      <c r="J553" s="46"/>
    </row>
    <row r="554" spans="1:10" ht="13.8" thickBot="1" x14ac:dyDescent="0.3">
      <c r="A554" s="8">
        <f>COUNTA(A9:A552)-1</f>
        <v>543</v>
      </c>
      <c r="B554" s="9" t="s">
        <v>902</v>
      </c>
      <c r="C554" s="9"/>
      <c r="D554" s="9"/>
      <c r="E554" s="54">
        <f>SUM(E9:E552)</f>
        <v>1838036396</v>
      </c>
      <c r="F554" s="55">
        <f>SUM(F9:F552)</f>
        <v>1866633667</v>
      </c>
      <c r="G554" s="55">
        <f>SUM(G9:G552)</f>
        <v>28597271</v>
      </c>
      <c r="H554" s="56">
        <f t="shared" ref="H554" si="23">ROUND(G554/E554,4)</f>
        <v>1.5599999999999999E-2</v>
      </c>
      <c r="I554" s="57">
        <f t="shared" ref="I554:J554" si="24">SUM(I9:I552)</f>
        <v>64</v>
      </c>
      <c r="J554" s="58">
        <f t="shared" si="24"/>
        <v>37</v>
      </c>
    </row>
    <row r="563" spans="1:10" x14ac:dyDescent="0.25">
      <c r="A563" s="1"/>
      <c r="G563" s="1"/>
      <c r="I563" s="1"/>
      <c r="J563" s="1"/>
    </row>
    <row r="564" spans="1:10" x14ac:dyDescent="0.25">
      <c r="A564" s="1"/>
      <c r="G564" s="1"/>
      <c r="I564" s="1"/>
      <c r="J564" s="1"/>
    </row>
    <row r="565" spans="1:10" x14ac:dyDescent="0.25">
      <c r="A565" s="1"/>
      <c r="G565" s="1"/>
      <c r="I565" s="1"/>
      <c r="J565" s="1"/>
    </row>
  </sheetData>
  <mergeCells count="2">
    <mergeCell ref="I1:I8"/>
    <mergeCell ref="J1:J8"/>
  </mergeCells>
  <conditionalFormatting sqref="G553:G554 G351:G551 G9:G349 H10:J349">
    <cfRule type="cellIs" dxfId="6" priority="41" operator="lessThan">
      <formula>0</formula>
    </cfRule>
  </conditionalFormatting>
  <conditionalFormatting sqref="H9:J9 H554 H553:J553 I351:J551">
    <cfRule type="cellIs" dxfId="5" priority="40" operator="lessThan">
      <formula>0</formula>
    </cfRule>
  </conditionalFormatting>
  <conditionalFormatting sqref="G552">
    <cfRule type="cellIs" dxfId="4" priority="37" operator="lessThan">
      <formula>0</formula>
    </cfRule>
  </conditionalFormatting>
  <conditionalFormatting sqref="I552:J552">
    <cfRule type="cellIs" dxfId="3" priority="36" operator="lessThan">
      <formula>0</formula>
    </cfRule>
  </conditionalFormatting>
  <conditionalFormatting sqref="H351:H552">
    <cfRule type="cellIs" dxfId="2" priority="35" operator="lessThan">
      <formula>0</formula>
    </cfRule>
  </conditionalFormatting>
  <conditionalFormatting sqref="G350">
    <cfRule type="cellIs" dxfId="1" priority="2" operator="lessThan">
      <formula>0</formula>
    </cfRule>
  </conditionalFormatting>
  <conditionalFormatting sqref="H350">
    <cfRule type="cellIs" dxfId="0" priority="1" operator="lessThan">
      <formula>0</formula>
    </cfRule>
  </conditionalFormatting>
  <printOptions horizontalCentered="1" gridLines="1"/>
  <pageMargins left="0.45" right="0.45" top="0.63" bottom="0.54" header="0.3" footer="0.3"/>
  <pageSetup scale="82" orientation="portrait" r:id="rId1"/>
  <headerFooter>
    <oddHeader xml:space="preserve">&amp;L&amp;"Times,Regular"FY17 Adj. 01/04/17 vs FY17 Adj.
11/18/16 State Aid Allocation&amp;C&amp;"Times,Regular"Oklahoma State Department of Education&amp;R&amp;"Times,Regular"01/04/2017
</oddHeader>
    <oddFooter>&amp;L&amp;"Times,Regular"State Aid Section
&amp;F&amp;C&amp;"Times,Regular"&amp;P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Current Yr Comp</vt:lpstr>
      <vt:lpstr>'Current Yr Comp'!Print_Area</vt:lpstr>
      <vt:lpstr>'Current Yr Comp'!Print_Titles</vt:lpstr>
    </vt:vector>
  </TitlesOfParts>
  <Company>Oklahoma State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Ivester</dc:creator>
  <cp:lastModifiedBy>Mitzi Perry</cp:lastModifiedBy>
  <cp:lastPrinted>2017-01-04T16:31:53Z</cp:lastPrinted>
  <dcterms:created xsi:type="dcterms:W3CDTF">2015-07-01T17:30:33Z</dcterms:created>
  <dcterms:modified xsi:type="dcterms:W3CDTF">2017-01-04T21:49:35Z</dcterms:modified>
</cp:coreProperties>
</file>