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-12" windowWidth="22548" windowHeight="11760"/>
  </bookViews>
  <sheets>
    <sheet name="FY16 Initial vs FY17 Initial" sheetId="4" r:id="rId1"/>
    <sheet name="FY16 Final vs FY17 Initial" sheetId="1" r:id="rId2"/>
  </sheets>
  <definedNames>
    <definedName name="_xlnm.Print_Area" localSheetId="1">'FY16 Final vs FY17 Initial'!$A$9:$K$577</definedName>
    <definedName name="_xlnm.Print_Area" localSheetId="0">'FY16 Initial vs FY17 Initial'!$A$9:$K$579</definedName>
    <definedName name="_xlnm.Print_Titles" localSheetId="1">'FY16 Final vs FY17 Initial'!$1:$8</definedName>
    <definedName name="_xlnm.Print_Titles" localSheetId="0">'FY16 Initial vs FY17 Initial'!$1:$8</definedName>
  </definedNames>
  <calcPr calcId="145621"/>
</workbook>
</file>

<file path=xl/calcChain.xml><?xml version="1.0" encoding="utf-8"?>
<calcChain xmlns="http://schemas.openxmlformats.org/spreadsheetml/2006/main">
  <c r="H514" i="4" l="1"/>
  <c r="H510" i="4"/>
  <c r="H509" i="4"/>
  <c r="H508" i="4"/>
  <c r="H366" i="4"/>
  <c r="H350" i="4"/>
  <c r="E578" i="4"/>
  <c r="H571" i="4"/>
  <c r="H570" i="4"/>
  <c r="H569" i="4"/>
  <c r="H568" i="4"/>
  <c r="H567" i="4"/>
  <c r="H566" i="4"/>
  <c r="F561" i="4" l="1"/>
  <c r="E561" i="4"/>
  <c r="G560" i="4"/>
  <c r="H560" i="4" s="1"/>
  <c r="G559" i="4"/>
  <c r="H559" i="4" s="1"/>
  <c r="E556" i="4"/>
  <c r="G556" i="4" s="1"/>
  <c r="H556" i="4" s="1"/>
  <c r="G555" i="4"/>
  <c r="H555" i="4" s="1"/>
  <c r="G554" i="4"/>
  <c r="H554" i="4" s="1"/>
  <c r="F576" i="4"/>
  <c r="E576" i="4"/>
  <c r="A576" i="4"/>
  <c r="G575" i="4"/>
  <c r="G574" i="4"/>
  <c r="H574" i="4" s="1"/>
  <c r="F571" i="4"/>
  <c r="E571" i="4"/>
  <c r="A571" i="4"/>
  <c r="G570" i="4"/>
  <c r="G569" i="4"/>
  <c r="G568" i="4"/>
  <c r="G567" i="4"/>
  <c r="G566" i="4"/>
  <c r="K548" i="4"/>
  <c r="K578" i="4" s="1"/>
  <c r="J548" i="4"/>
  <c r="J578" i="4" s="1"/>
  <c r="I548" i="4"/>
  <c r="I578" i="4" s="1"/>
  <c r="F548" i="4"/>
  <c r="E548" i="4"/>
  <c r="A548" i="4"/>
  <c r="A578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G513" i="4"/>
  <c r="H513" i="4" s="1"/>
  <c r="G512" i="4"/>
  <c r="H512" i="4" s="1"/>
  <c r="G511" i="4"/>
  <c r="H511" i="4" s="1"/>
  <c r="G510" i="4"/>
  <c r="G509" i="4"/>
  <c r="G508" i="4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G11" i="4"/>
  <c r="H11" i="4" s="1"/>
  <c r="G10" i="4"/>
  <c r="H10" i="4" s="1"/>
  <c r="G9" i="4"/>
  <c r="F578" i="4" l="1"/>
  <c r="G571" i="4"/>
  <c r="G576" i="4"/>
  <c r="H576" i="4" s="1"/>
  <c r="G561" i="4"/>
  <c r="H561" i="4" s="1"/>
  <c r="G548" i="4"/>
  <c r="H548" i="4" s="1"/>
  <c r="H9" i="4"/>
  <c r="G578" i="4" l="1"/>
  <c r="H578" i="4" s="1"/>
  <c r="G558" i="1"/>
  <c r="H558" i="1" s="1"/>
  <c r="G557" i="1"/>
  <c r="H557" i="1" s="1"/>
  <c r="G553" i="1"/>
  <c r="H553" i="1" s="1"/>
  <c r="G552" i="1"/>
  <c r="H552" i="1" s="1"/>
  <c r="F559" i="1" l="1"/>
  <c r="E559" i="1"/>
  <c r="E554" i="1"/>
  <c r="G554" i="1" s="1"/>
  <c r="G559" i="1" l="1"/>
  <c r="H559" i="1" s="1"/>
  <c r="H554" i="1"/>
  <c r="K548" i="1" l="1"/>
  <c r="G567" i="1" l="1"/>
  <c r="H567" i="1" s="1"/>
  <c r="G546" i="1"/>
  <c r="H546" i="1" s="1"/>
  <c r="J548" i="1" l="1"/>
  <c r="J576" i="1" s="1"/>
  <c r="I548" i="1"/>
  <c r="I576" i="1" s="1"/>
  <c r="K576" i="1" l="1"/>
  <c r="G573" i="1" l="1"/>
  <c r="G572" i="1"/>
  <c r="H572" i="1" s="1"/>
  <c r="G568" i="1"/>
  <c r="H568" i="1" s="1"/>
  <c r="G566" i="1"/>
  <c r="H566" i="1" s="1"/>
  <c r="G565" i="1"/>
  <c r="H565" i="1" s="1"/>
  <c r="G564" i="1"/>
  <c r="H564" i="1" s="1"/>
  <c r="G545" i="1"/>
  <c r="H545" i="1" s="1"/>
  <c r="G544" i="1"/>
  <c r="H544" i="1" s="1"/>
  <c r="G543" i="1"/>
  <c r="H543" i="1" s="1"/>
  <c r="G542" i="1"/>
  <c r="H542" i="1" s="1"/>
  <c r="G541" i="1"/>
  <c r="H541" i="1" s="1"/>
  <c r="G540" i="1"/>
  <c r="H540" i="1" s="1"/>
  <c r="G539" i="1"/>
  <c r="H539" i="1" s="1"/>
  <c r="G538" i="1"/>
  <c r="H538" i="1" s="1"/>
  <c r="G537" i="1"/>
  <c r="H537" i="1" s="1"/>
  <c r="G536" i="1"/>
  <c r="H536" i="1" s="1"/>
  <c r="G535" i="1"/>
  <c r="H535" i="1" s="1"/>
  <c r="G534" i="1"/>
  <c r="H534" i="1" s="1"/>
  <c r="G533" i="1"/>
  <c r="H533" i="1" s="1"/>
  <c r="G532" i="1"/>
  <c r="H532" i="1" s="1"/>
  <c r="G531" i="1"/>
  <c r="H531" i="1" s="1"/>
  <c r="G530" i="1"/>
  <c r="H530" i="1" s="1"/>
  <c r="G529" i="1"/>
  <c r="H529" i="1" s="1"/>
  <c r="G528" i="1"/>
  <c r="H528" i="1" s="1"/>
  <c r="G527" i="1"/>
  <c r="H527" i="1" s="1"/>
  <c r="G526" i="1"/>
  <c r="H526" i="1" s="1"/>
  <c r="G525" i="1"/>
  <c r="H525" i="1" s="1"/>
  <c r="G524" i="1"/>
  <c r="H524" i="1" s="1"/>
  <c r="G523" i="1"/>
  <c r="H523" i="1" s="1"/>
  <c r="G522" i="1"/>
  <c r="H522" i="1" s="1"/>
  <c r="G521" i="1"/>
  <c r="H521" i="1" s="1"/>
  <c r="G520" i="1"/>
  <c r="H520" i="1" s="1"/>
  <c r="G519" i="1"/>
  <c r="H519" i="1" s="1"/>
  <c r="G518" i="1"/>
  <c r="H518" i="1" s="1"/>
  <c r="G517" i="1"/>
  <c r="H517" i="1" s="1"/>
  <c r="G516" i="1"/>
  <c r="H516" i="1" s="1"/>
  <c r="G515" i="1"/>
  <c r="H515" i="1" s="1"/>
  <c r="G514" i="1"/>
  <c r="H514" i="1" s="1"/>
  <c r="G513" i="1"/>
  <c r="H513" i="1" s="1"/>
  <c r="G512" i="1"/>
  <c r="H512" i="1" s="1"/>
  <c r="G511" i="1"/>
  <c r="H511" i="1" s="1"/>
  <c r="G510" i="1"/>
  <c r="H510" i="1" s="1"/>
  <c r="G509" i="1"/>
  <c r="H509" i="1" s="1"/>
  <c r="G508" i="1"/>
  <c r="H508" i="1" s="1"/>
  <c r="G507" i="1"/>
  <c r="H507" i="1" s="1"/>
  <c r="G506" i="1"/>
  <c r="H506" i="1" s="1"/>
  <c r="G505" i="1"/>
  <c r="H505" i="1" s="1"/>
  <c r="G504" i="1"/>
  <c r="H504" i="1" s="1"/>
  <c r="G503" i="1"/>
  <c r="H503" i="1" s="1"/>
  <c r="G502" i="1"/>
  <c r="H502" i="1" s="1"/>
  <c r="G501" i="1"/>
  <c r="H501" i="1" s="1"/>
  <c r="G500" i="1"/>
  <c r="H500" i="1" s="1"/>
  <c r="G499" i="1"/>
  <c r="H499" i="1" s="1"/>
  <c r="G498" i="1"/>
  <c r="H498" i="1" s="1"/>
  <c r="G497" i="1"/>
  <c r="H497" i="1" s="1"/>
  <c r="G496" i="1"/>
  <c r="H496" i="1" s="1"/>
  <c r="G495" i="1"/>
  <c r="H495" i="1" s="1"/>
  <c r="G494" i="1"/>
  <c r="H494" i="1" s="1"/>
  <c r="G493" i="1"/>
  <c r="H493" i="1" s="1"/>
  <c r="G492" i="1"/>
  <c r="H492" i="1" s="1"/>
  <c r="G491" i="1"/>
  <c r="H491" i="1" s="1"/>
  <c r="G490" i="1"/>
  <c r="H490" i="1" s="1"/>
  <c r="G489" i="1"/>
  <c r="H489" i="1" s="1"/>
  <c r="G488" i="1"/>
  <c r="H488" i="1" s="1"/>
  <c r="G487" i="1"/>
  <c r="H487" i="1" s="1"/>
  <c r="G486" i="1"/>
  <c r="H486" i="1" s="1"/>
  <c r="G485" i="1"/>
  <c r="H485" i="1" s="1"/>
  <c r="G484" i="1"/>
  <c r="H484" i="1" s="1"/>
  <c r="G483" i="1"/>
  <c r="H483" i="1" s="1"/>
  <c r="G482" i="1"/>
  <c r="H482" i="1" s="1"/>
  <c r="G481" i="1"/>
  <c r="H481" i="1" s="1"/>
  <c r="G480" i="1"/>
  <c r="H480" i="1" s="1"/>
  <c r="G479" i="1"/>
  <c r="H479" i="1" s="1"/>
  <c r="G478" i="1"/>
  <c r="H478" i="1" s="1"/>
  <c r="G477" i="1"/>
  <c r="H477" i="1" s="1"/>
  <c r="G476" i="1"/>
  <c r="H476" i="1" s="1"/>
  <c r="G475" i="1"/>
  <c r="H475" i="1" s="1"/>
  <c r="G474" i="1"/>
  <c r="H474" i="1" s="1"/>
  <c r="G473" i="1"/>
  <c r="H473" i="1" s="1"/>
  <c r="G472" i="1"/>
  <c r="H472" i="1" s="1"/>
  <c r="G471" i="1"/>
  <c r="H471" i="1" s="1"/>
  <c r="G470" i="1"/>
  <c r="H470" i="1" s="1"/>
  <c r="G469" i="1"/>
  <c r="H469" i="1" s="1"/>
  <c r="G468" i="1"/>
  <c r="H468" i="1" s="1"/>
  <c r="G467" i="1"/>
  <c r="H467" i="1" s="1"/>
  <c r="G466" i="1"/>
  <c r="H466" i="1" s="1"/>
  <c r="G465" i="1"/>
  <c r="H465" i="1" s="1"/>
  <c r="G464" i="1"/>
  <c r="H464" i="1" s="1"/>
  <c r="G463" i="1"/>
  <c r="H463" i="1" s="1"/>
  <c r="G462" i="1"/>
  <c r="H462" i="1" s="1"/>
  <c r="G461" i="1"/>
  <c r="H461" i="1" s="1"/>
  <c r="G460" i="1"/>
  <c r="H460" i="1" s="1"/>
  <c r="G459" i="1"/>
  <c r="H459" i="1" s="1"/>
  <c r="G458" i="1"/>
  <c r="H458" i="1" s="1"/>
  <c r="G457" i="1"/>
  <c r="H457" i="1" s="1"/>
  <c r="G456" i="1"/>
  <c r="H456" i="1" s="1"/>
  <c r="G455" i="1"/>
  <c r="H455" i="1" s="1"/>
  <c r="G454" i="1"/>
  <c r="H454" i="1" s="1"/>
  <c r="G453" i="1"/>
  <c r="H453" i="1" s="1"/>
  <c r="G452" i="1"/>
  <c r="H452" i="1" s="1"/>
  <c r="G451" i="1"/>
  <c r="H451" i="1" s="1"/>
  <c r="G450" i="1"/>
  <c r="H450" i="1" s="1"/>
  <c r="G449" i="1"/>
  <c r="H449" i="1" s="1"/>
  <c r="G448" i="1"/>
  <c r="H448" i="1" s="1"/>
  <c r="G447" i="1"/>
  <c r="H447" i="1" s="1"/>
  <c r="G446" i="1"/>
  <c r="H446" i="1" s="1"/>
  <c r="G445" i="1"/>
  <c r="H445" i="1" s="1"/>
  <c r="G444" i="1"/>
  <c r="H444" i="1" s="1"/>
  <c r="G443" i="1"/>
  <c r="H443" i="1" s="1"/>
  <c r="G442" i="1"/>
  <c r="H442" i="1" s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G435" i="1"/>
  <c r="H435" i="1" s="1"/>
  <c r="G434" i="1"/>
  <c r="H434" i="1" s="1"/>
  <c r="G433" i="1"/>
  <c r="H433" i="1" s="1"/>
  <c r="G432" i="1"/>
  <c r="H432" i="1" s="1"/>
  <c r="G431" i="1"/>
  <c r="H431" i="1" s="1"/>
  <c r="G430" i="1"/>
  <c r="H430" i="1" s="1"/>
  <c r="G429" i="1"/>
  <c r="H429" i="1" s="1"/>
  <c r="G428" i="1"/>
  <c r="H428" i="1" s="1"/>
  <c r="G427" i="1"/>
  <c r="H427" i="1" s="1"/>
  <c r="G426" i="1"/>
  <c r="H426" i="1" s="1"/>
  <c r="G425" i="1"/>
  <c r="H425" i="1" s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G418" i="1"/>
  <c r="H418" i="1" s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G410" i="1"/>
  <c r="H410" i="1" s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G402" i="1"/>
  <c r="H402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9" i="1"/>
  <c r="H379" i="1" s="1"/>
  <c r="G378" i="1"/>
  <c r="H378" i="1" s="1"/>
  <c r="G377" i="1"/>
  <c r="H377" i="1" s="1"/>
  <c r="G376" i="1"/>
  <c r="H376" i="1" s="1"/>
  <c r="G375" i="1"/>
  <c r="H375" i="1" s="1"/>
  <c r="G374" i="1"/>
  <c r="H374" i="1" s="1"/>
  <c r="G373" i="1"/>
  <c r="H373" i="1" s="1"/>
  <c r="G372" i="1"/>
  <c r="H372" i="1" s="1"/>
  <c r="G371" i="1"/>
  <c r="H371" i="1" s="1"/>
  <c r="G370" i="1"/>
  <c r="H370" i="1" s="1"/>
  <c r="G369" i="1"/>
  <c r="H369" i="1" s="1"/>
  <c r="G368" i="1"/>
  <c r="H368" i="1" s="1"/>
  <c r="G367" i="1"/>
  <c r="H367" i="1" s="1"/>
  <c r="G366" i="1"/>
  <c r="H366" i="1" s="1"/>
  <c r="G365" i="1"/>
  <c r="H365" i="1" s="1"/>
  <c r="G364" i="1"/>
  <c r="H364" i="1" s="1"/>
  <c r="G363" i="1"/>
  <c r="H363" i="1" s="1"/>
  <c r="G362" i="1"/>
  <c r="H362" i="1" s="1"/>
  <c r="G361" i="1"/>
  <c r="H361" i="1" s="1"/>
  <c r="G360" i="1"/>
  <c r="H360" i="1" s="1"/>
  <c r="G359" i="1"/>
  <c r="H359" i="1" s="1"/>
  <c r="G358" i="1"/>
  <c r="H358" i="1" s="1"/>
  <c r="G357" i="1"/>
  <c r="H357" i="1" s="1"/>
  <c r="G356" i="1"/>
  <c r="H356" i="1" s="1"/>
  <c r="G355" i="1"/>
  <c r="H355" i="1" s="1"/>
  <c r="G354" i="1"/>
  <c r="H354" i="1" s="1"/>
  <c r="G353" i="1"/>
  <c r="H353" i="1" s="1"/>
  <c r="G352" i="1"/>
  <c r="H352" i="1" s="1"/>
  <c r="G351" i="1"/>
  <c r="H351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G338" i="1"/>
  <c r="H338" i="1" s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4" i="1"/>
  <c r="H314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F548" i="1"/>
  <c r="E548" i="1"/>
  <c r="F569" i="1"/>
  <c r="E569" i="1"/>
  <c r="F574" i="1"/>
  <c r="E574" i="1"/>
  <c r="A574" i="1"/>
  <c r="A569" i="1"/>
  <c r="A548" i="1"/>
  <c r="F576" i="1" l="1"/>
  <c r="E576" i="1"/>
  <c r="G548" i="1"/>
  <c r="H548" i="1" s="1"/>
  <c r="G574" i="1"/>
  <c r="H574" i="1" s="1"/>
  <c r="G569" i="1"/>
  <c r="H569" i="1" s="1"/>
  <c r="A576" i="1"/>
  <c r="G576" i="1" l="1"/>
</calcChain>
</file>

<file path=xl/sharedStrings.xml><?xml version="1.0" encoding="utf-8"?>
<sst xmlns="http://schemas.openxmlformats.org/spreadsheetml/2006/main" count="7176" uniqueCount="945">
  <si>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</si>
  <si>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</si>
  <si>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</si>
  <si>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</si>
  <si>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</si>
  <si>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</si>
  <si>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</si>
  <si>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</si>
  <si>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</si>
  <si>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</si>
  <si>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</si>
  <si>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</si>
  <si>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</si>
  <si>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</si>
  <si>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</si>
  <si>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</si>
  <si>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</si>
  <si>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</si>
  <si>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</si>
  <si>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</si>
  <si>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</si>
  <si>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</si>
  <si>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</si>
  <si>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</si>
  <si>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</si>
  <si>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</si>
  <si>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</si>
  <si>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</si>
  <si>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</si>
  <si>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</si>
  <si>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</si>
  <si>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</si>
  <si>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</si>
  <si>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</si>
  <si>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</si>
  <si>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</si>
  <si>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</si>
  <si>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</si>
  <si>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</si>
  <si>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</si>
  <si>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</si>
  <si>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</si>
  <si>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</si>
  <si>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</si>
  <si>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</si>
  <si>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</si>
  <si>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</si>
  <si>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</si>
  <si>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</si>
  <si>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</si>
  <si>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</si>
  <si>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</si>
  <si>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</si>
  <si>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</si>
  <si>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</si>
  <si>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</si>
  <si>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</si>
  <si>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</si>
  <si>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</si>
  <si>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</si>
  <si>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</si>
  <si>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</si>
  <si>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</si>
  <si>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</si>
  <si>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</si>
  <si>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</si>
  <si>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</si>
  <si>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</si>
  <si>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</si>
  <si>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</si>
  <si>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</si>
  <si>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</si>
  <si>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</si>
  <si>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</si>
  <si>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</si>
  <si>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</si>
  <si>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</si>
  <si>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</si>
  <si>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</si>
  <si>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</si>
  <si>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</si>
  <si>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</si>
  <si>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</si>
  <si>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</si>
  <si>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</si>
  <si>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</si>
  <si>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</si>
  <si>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</si>
  <si>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</si>
  <si>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</si>
  <si>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</si>
  <si>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</si>
  <si>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</si>
  <si>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</si>
  <si>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</si>
  <si>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</si>
  <si>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</si>
  <si>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</si>
  <si>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</si>
  <si>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</si>
  <si>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</si>
  <si>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</si>
  <si>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</si>
  <si>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</si>
  <si>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</si>
  <si>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</si>
  <si>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</si>
  <si>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</si>
  <si>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</si>
  <si>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</si>
  <si>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</si>
  <si>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</si>
  <si>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</si>
  <si>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</si>
  <si>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</si>
  <si>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</si>
  <si>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</si>
  <si>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</si>
  <si>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</si>
  <si>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</si>
  <si>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</si>
  <si>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</si>
  <si>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</si>
  <si>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</si>
  <si>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</si>
  <si>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</si>
  <si>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</si>
  <si>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</si>
  <si>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</si>
  <si>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</si>
  <si>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</si>
  <si>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</si>
  <si>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</si>
  <si>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</si>
  <si>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</si>
  <si>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</si>
  <si>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</si>
  <si>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</si>
  <si>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</si>
  <si>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</si>
  <si>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</si>
  <si>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</si>
  <si>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</si>
  <si>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</si>
  <si>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</si>
  <si>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</si>
  <si>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</si>
  <si>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</si>
  <si>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</si>
  <si>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</si>
  <si>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</si>
  <si>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</si>
  <si>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</si>
  <si>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</si>
  <si>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</si>
  <si>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</si>
  <si>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</si>
  <si>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</si>
  <si>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</si>
  <si>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</si>
  <si>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</si>
  <si>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</si>
  <si>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</si>
  <si>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</si>
  <si>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</si>
  <si>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</si>
  <si>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</si>
  <si>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</si>
  <si>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</si>
  <si>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</si>
  <si>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</si>
  <si>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</si>
  <si>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</si>
  <si>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</si>
  <si>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</si>
  <si>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</si>
  <si>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</si>
  <si>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</si>
  <si>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</si>
  <si>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</si>
  <si>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</si>
  <si>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</si>
  <si>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</si>
  <si>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</si>
  <si>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</si>
  <si>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</si>
  <si>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</si>
  <si>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</si>
  <si>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</si>
  <si>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</si>
  <si>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</si>
  <si>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</si>
  <si>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</si>
  <si>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</si>
  <si>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</si>
  <si>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</si>
  <si>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</si>
  <si>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</si>
  <si>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</si>
  <si>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</si>
  <si>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</si>
  <si>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</si>
  <si>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</si>
  <si>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</si>
  <si>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</si>
  <si>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</si>
  <si>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</si>
  <si>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</si>
  <si>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</si>
  <si>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</si>
  <si>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</si>
  <si>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</si>
  <si>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</si>
  <si>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</si>
  <si>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</si>
  <si>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</si>
  <si>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</si>
  <si>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</si>
  <si>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</si>
  <si>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</si>
  <si>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</si>
  <si>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</si>
  <si>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</si>
  <si>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</si>
  <si>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</si>
  <si>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</si>
  <si>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</si>
  <si>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</si>
  <si>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</si>
  <si>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</si>
  <si>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</si>
  <si>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</si>
  <si>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</si>
  <si>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</si>
  <si>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</si>
  <si>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</si>
  <si>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</si>
  <si>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</si>
  <si>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</si>
  <si>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</si>
  <si>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</si>
  <si>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</si>
  <si>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</si>
  <si>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</si>
  <si>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</si>
  <si>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</si>
  <si>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</si>
  <si>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</si>
  <si>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</si>
  <si>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</si>
  <si>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</si>
  <si>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</si>
  <si>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</si>
  <si>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</si>
  <si>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</si>
  <si>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</si>
  <si>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</si>
  <si>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</si>
  <si>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</si>
  <si>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</si>
  <si>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</si>
  <si>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</si>
  <si>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</si>
  <si>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</si>
  <si>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</si>
  <si>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</si>
  <si>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</si>
  <si>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</si>
  <si>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</si>
  <si>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</si>
  <si>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</si>
  <si>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</si>
  <si>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</si>
  <si>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</si>
  <si>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</si>
  <si>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</si>
  <si>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</si>
  <si>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</si>
  <si>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</si>
  <si>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</si>
  <si>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</si>
  <si>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</si>
  <si>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</si>
  <si>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</si>
  <si>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</si>
  <si>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</si>
  <si>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</si>
  <si>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</si>
  <si>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</si>
  <si>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</si>
  <si>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</si>
  <si>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</si>
  <si>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</si>
  <si>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</si>
  <si>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</si>
  <si>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</si>
  <si>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</si>
  <si>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</si>
  <si>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</si>
  <si>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</si>
  <si>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</si>
  <si>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</si>
  <si>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</si>
  <si>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</si>
  <si>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</si>
  <si>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</si>
  <si>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</si>
  <si>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</si>
  <si>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</si>
  <si>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</si>
  <si>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</si>
  <si>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</si>
  <si>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</si>
  <si>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</si>
  <si>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</si>
  <si>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</si>
  <si>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</si>
  <si>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</si>
  <si>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</si>
  <si>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</si>
  <si>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</si>
  <si>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</si>
  <si>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</si>
  <si>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</si>
  <si>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</si>
  <si>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</si>
  <si>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</si>
  <si>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</si>
  <si>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</si>
  <si>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</si>
  <si>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</si>
  <si>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</si>
  <si>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</si>
  <si>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</si>
  <si>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</si>
  <si>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</si>
  <si>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</si>
  <si>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</si>
  <si>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</si>
  <si>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</si>
  <si>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</si>
  <si>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</si>
  <si>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</si>
  <si>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</si>
  <si>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</si>
  <si>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</si>
  <si>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</si>
  <si>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</si>
  <si>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</si>
  <si>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</si>
  <si>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</si>
  <si>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</si>
  <si>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</si>
  <si>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</si>
  <si>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</si>
  <si>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</si>
  <si>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</si>
  <si>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</si>
  <si>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</si>
  <si>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</si>
  <si>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</si>
  <si>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</si>
  <si>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</si>
  <si>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</si>
  <si>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</si>
  <si>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</si>
  <si>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</si>
  <si>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</si>
  <si>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</si>
  <si>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</si>
  <si>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</si>
  <si>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</si>
  <si>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</si>
  <si>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</si>
  <si>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</si>
  <si>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</si>
  <si>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</si>
  <si>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</si>
  <si>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</si>
  <si>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</si>
  <si>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</si>
  <si>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</si>
  <si>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</si>
  <si>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</si>
  <si>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</si>
  <si>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</si>
  <si>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</si>
  <si>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</si>
  <si>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</si>
  <si>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</si>
  <si>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</si>
  <si>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</si>
  <si>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</si>
  <si>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</si>
  <si>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</si>
  <si>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</si>
  <si>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</si>
  <si>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</si>
  <si>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</si>
  <si>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</si>
  <si>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</si>
  <si>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</si>
  <si>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</si>
  <si>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</si>
  <si>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</si>
  <si>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</si>
  <si>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</si>
  <si>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</si>
  <si>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</si>
  <si>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</si>
  <si>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</si>
  <si>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</si>
  <si>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</si>
  <si>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</si>
  <si>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</si>
  <si>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</si>
  <si>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</si>
  <si>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</si>
  <si>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</si>
  <si>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</si>
  <si>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</si>
  <si>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</si>
  <si>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</si>
  <si>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</si>
  <si>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</si>
  <si>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</si>
  <si>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</si>
  <si>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</si>
  <si>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</si>
  <si>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</si>
  <si>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</si>
  <si>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</si>
  <si>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</si>
  <si>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</si>
  <si>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</si>
  <si>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</si>
  <si>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</si>
  <si>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</si>
  <si>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</si>
  <si>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</si>
  <si>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</si>
  <si>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</si>
  <si>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</si>
  <si>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</si>
  <si>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</si>
  <si>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</si>
  <si>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</si>
  <si>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</si>
  <si>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</si>
  <si>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</si>
  <si>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</si>
  <si>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</si>
  <si>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</si>
  <si>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</si>
  <si>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</si>
  <si>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</si>
  <si>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</si>
  <si>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</si>
  <si>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</si>
  <si>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</si>
  <si>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</si>
  <si>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</si>
  <si>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</si>
  <si>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</si>
  <si>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</si>
  <si>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</si>
  <si>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</si>
  <si>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</si>
  <si>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</si>
  <si>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</si>
  <si>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</si>
  <si>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</si>
  <si>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</si>
  <si>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</si>
  <si>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</si>
  <si>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</si>
  <si>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</si>
  <si>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</si>
  <si>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</si>
  <si>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</si>
  <si>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</si>
  <si>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</si>
  <si>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</si>
  <si>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</si>
  <si>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</si>
  <si>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</si>
  <si>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</si>
  <si>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</si>
  <si>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</si>
  <si>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</si>
  <si>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</si>
  <si>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</si>
  <si>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</si>
  <si>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SPAVINAW               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</si>
  <si>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</si>
  <si>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</si>
  <si>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</si>
  <si>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</si>
  <si>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</si>
  <si>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</si>
  <si>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</si>
  <si>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</si>
  <si>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</si>
  <si>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</si>
  <si>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</si>
  <si>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</si>
  <si>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</si>
  <si>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</si>
  <si>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</si>
  <si>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</si>
  <si>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</si>
  <si>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</si>
  <si>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</si>
  <si>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</si>
  <si>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</si>
  <si>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</si>
  <si>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</si>
  <si>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</si>
  <si>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</si>
  <si>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</si>
  <si>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</si>
  <si>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</si>
  <si>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</si>
  <si>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</si>
  <si>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</si>
  <si>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</si>
  <si>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</si>
  <si>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</si>
  <si>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</si>
  <si>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</si>
  <si>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</si>
  <si>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</si>
  <si>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</si>
  <si>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</si>
  <si>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</si>
  <si>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</si>
  <si>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</si>
  <si>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</si>
  <si>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</si>
  <si>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</si>
  <si>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</si>
  <si>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</si>
  <si>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</si>
  <si>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</si>
  <si>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</si>
  <si>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</si>
  <si>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</si>
  <si>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</si>
  <si>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</si>
  <si>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</si>
  <si>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</si>
  <si>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</si>
  <si>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</si>
  <si>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</si>
  <si>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</si>
  <si>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</si>
  <si>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</si>
  <si>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</si>
  <si>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</si>
  <si>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</si>
  <si>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</si>
  <si>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</si>
  <si>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</si>
  <si>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</si>
  <si>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</si>
  <si>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</si>
  <si>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</si>
  <si>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</si>
  <si>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</si>
  <si>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</si>
  <si>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</si>
  <si>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</si>
  <si>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</si>
  <si>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</si>
  <si>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</si>
  <si>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</si>
  <si>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</si>
  <si>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</si>
  <si>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</si>
  <si>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</si>
  <si>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</si>
  <si>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</si>
  <si>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</si>
  <si>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OKC CHARTER: DOVE SCIENCE ACAD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</si>
  <si>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</si>
  <si>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</si>
  <si>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</si>
  <si>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</si>
  <si>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</si>
  <si>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</si>
  <si>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E013</t>
  </si>
  <si>
    <t xml:space="preserve">OKC CHARTER: DOVE SCIENCE ES  </t>
  </si>
  <si>
    <t>E016</t>
  </si>
  <si>
    <t xml:space="preserve">OKC CHARTER: HARPER ACADEMY  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</si>
  <si>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</si>
  <si>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</si>
  <si>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</si>
  <si>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</si>
  <si>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</si>
  <si>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</si>
  <si>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</si>
  <si>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</si>
  <si>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</si>
  <si>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</si>
  <si>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</si>
  <si>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</si>
  <si>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</si>
  <si>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</si>
  <si>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</si>
  <si>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</si>
  <si>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</si>
  <si>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</si>
  <si>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</si>
  <si>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</si>
  <si>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</si>
  <si>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</si>
  <si>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</si>
  <si>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</si>
  <si>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</si>
  <si>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</si>
  <si>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</si>
  <si>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</si>
  <si>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</si>
  <si>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</si>
  <si>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</si>
  <si>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</si>
  <si>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</si>
  <si>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</si>
  <si>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</si>
  <si>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</si>
  <si>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</si>
  <si>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</si>
  <si>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</si>
  <si>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</si>
  <si>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</si>
  <si>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</si>
  <si>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</si>
  <si>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</si>
  <si>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</si>
  <si>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</si>
  <si>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</si>
  <si>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</si>
  <si>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</si>
  <si>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</si>
  <si>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</si>
  <si>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</si>
  <si>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</si>
  <si>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</si>
  <si>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</si>
  <si>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</si>
  <si>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</si>
  <si>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</si>
  <si>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</si>
  <si>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</si>
  <si>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</si>
  <si>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</si>
  <si>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</si>
  <si>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</si>
  <si>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</si>
  <si>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</si>
  <si>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</si>
  <si>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</si>
  <si>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</si>
  <si>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</si>
  <si>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</si>
  <si>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</si>
  <si>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</si>
  <si>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</si>
  <si>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</si>
  <si>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</si>
  <si>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</si>
  <si>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</si>
  <si>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</si>
  <si>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</si>
  <si>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</si>
  <si>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</si>
  <si>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</si>
  <si>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</si>
  <si>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</si>
  <si>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</si>
  <si>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</si>
  <si>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</si>
  <si>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</si>
  <si>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</si>
  <si>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</si>
  <si>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</si>
  <si>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</si>
  <si>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</si>
  <si>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</si>
  <si>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</si>
  <si>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</si>
  <si>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</si>
  <si>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</si>
  <si>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</si>
  <si>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</si>
  <si>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</si>
  <si>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</si>
  <si>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</si>
  <si>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</si>
  <si>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</si>
  <si>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</si>
  <si>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</si>
  <si>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</si>
  <si>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</si>
  <si>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</si>
  <si>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</si>
  <si>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</si>
  <si>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</si>
  <si>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</si>
  <si>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</si>
  <si>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</si>
  <si>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</si>
  <si>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</si>
  <si>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</si>
  <si>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</si>
  <si>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</si>
  <si>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</si>
  <si>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</si>
  <si>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</si>
  <si>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</si>
  <si>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</si>
  <si>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</si>
  <si>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</si>
  <si>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</si>
  <si>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</si>
  <si>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</si>
  <si>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</si>
  <si>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</si>
  <si>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</si>
  <si>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</si>
  <si>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</si>
  <si>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</si>
  <si>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</si>
  <si>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</si>
  <si>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</si>
  <si>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</si>
  <si>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</si>
  <si>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</si>
  <si>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</si>
  <si>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</si>
  <si>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</si>
  <si>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</si>
  <si>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</si>
  <si>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</si>
  <si>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</si>
  <si>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</si>
  <si>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</si>
  <si>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</si>
  <si>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</si>
  <si>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</si>
  <si>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</si>
  <si>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</si>
  <si>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</si>
  <si>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</si>
  <si>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</si>
  <si>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</si>
  <si>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</si>
  <si>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</si>
  <si>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</si>
  <si>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</si>
  <si>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</si>
  <si>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</si>
  <si>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</si>
  <si>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</si>
  <si>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</si>
  <si>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</si>
  <si>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</si>
  <si>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</si>
  <si>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</si>
  <si>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</si>
  <si>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</si>
  <si>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</si>
  <si>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</si>
  <si>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</si>
  <si>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</si>
  <si>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</si>
  <si>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</si>
  <si>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</si>
  <si>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</si>
  <si>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</si>
  <si>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</si>
  <si>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</si>
  <si>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</si>
  <si>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</si>
  <si>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</si>
  <si>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</si>
  <si>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</si>
  <si>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</si>
  <si>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</si>
  <si>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</si>
  <si>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</si>
  <si>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</si>
  <si>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</si>
  <si>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</si>
  <si>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</si>
  <si>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</si>
  <si>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</si>
  <si>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</si>
  <si>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</si>
  <si>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</si>
  <si>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</si>
  <si>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</si>
  <si>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</si>
  <si>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</si>
  <si>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</si>
  <si>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</si>
  <si>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</si>
  <si>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</si>
  <si>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</si>
  <si>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</si>
  <si>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</si>
  <si>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</si>
  <si>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</si>
  <si>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DISCOVERY SCHOOLS OF TULSA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</si>
  <si>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</si>
  <si>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</si>
  <si>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</si>
  <si>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</si>
  <si>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</si>
  <si>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</si>
  <si>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</si>
  <si>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</si>
  <si>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</si>
  <si>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</si>
  <si>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</si>
  <si>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</si>
  <si>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</si>
  <si>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</si>
  <si>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</si>
  <si>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</si>
  <si>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</si>
  <si>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</si>
  <si>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</si>
  <si>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</si>
  <si>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</si>
  <si>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</si>
  <si>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</si>
  <si>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</si>
  <si>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</si>
  <si>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</si>
  <si>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</si>
  <si>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</si>
  <si>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</si>
  <si>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</si>
  <si>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</si>
  <si>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</si>
  <si>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</si>
  <si>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</si>
  <si>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</si>
  <si>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</si>
  <si>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</si>
  <si>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</si>
  <si>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</si>
  <si>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</si>
  <si>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</si>
  <si>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</si>
  <si>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</si>
  <si>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</si>
  <si>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</si>
  <si>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</si>
  <si>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</si>
  <si>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</si>
  <si>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</si>
  <si>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</si>
  <si>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</si>
  <si>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</si>
  <si>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</si>
  <si>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</si>
  <si>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Z005</t>
  </si>
  <si>
    <t>ABLE CHARTER SCHOOL</t>
  </si>
  <si>
    <t>E017</t>
  </si>
  <si>
    <t>E018</t>
  </si>
  <si>
    <t>E019</t>
  </si>
  <si>
    <t>G005</t>
  </si>
  <si>
    <t>State Aid</t>
  </si>
  <si>
    <t>07/06/15</t>
  </si>
  <si>
    <t>Allocation</t>
  </si>
  <si>
    <t>FY2016</t>
  </si>
  <si>
    <t>Tentative Initial</t>
  </si>
  <si>
    <t>Col. 1</t>
  </si>
  <si>
    <t>Col. 2</t>
  </si>
  <si>
    <t>Col. 3</t>
  </si>
  <si>
    <t>(Col. 2 - Col. 1)</t>
  </si>
  <si>
    <t>Virtual Charters</t>
  </si>
  <si>
    <t xml:space="preserve">70 O. S. § 3.142 (B)(1) For the purpose of calculating weighted average daily membership pursuant to Section 18-201.1 of this title and State Aid pursuant to Section 18-200.1 of this title, the weighted average daily membership for the first year of operation and each year thereafter of a full-time virtual charter school shall be determined by multiplying the actual enrollment of students as of August 1 by 1.333. </t>
  </si>
  <si>
    <t xml:space="preserve">70 O.S. § 3-142 (B)(2)  The weighted average daily membership for the first year of operation of a charter school shall be determined initially by multiplying the actual enrollment of students as of August 1 by 1.333.  </t>
  </si>
  <si>
    <t>Differences</t>
  </si>
  <si>
    <t>Col. 4</t>
  </si>
  <si>
    <t>(Col. 3 ÷ Col. 1)</t>
  </si>
  <si>
    <t>Growth/Loss</t>
  </si>
  <si>
    <t>Percentage</t>
  </si>
  <si>
    <t xml:space="preserve"> </t>
  </si>
  <si>
    <t>No Foundation</t>
  </si>
  <si>
    <t>No Salary Incent.</t>
  </si>
  <si>
    <t>06/14/16</t>
  </si>
  <si>
    <t>FY2017</t>
  </si>
  <si>
    <t>Lost 2014 HiYear</t>
  </si>
  <si>
    <t>OKC CHARTER: SANTA FE SOUTH CHARTERS</t>
  </si>
  <si>
    <t xml:space="preserve">CANADIAN CHARTER: CARLTON LANDING ACADEMY                      </t>
  </si>
  <si>
    <t xml:space="preserve">OKC CHARTER: LIGHTHOUSE OKC   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</si>
  <si>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</si>
  <si>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</si>
  <si>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</si>
  <si>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</si>
  <si>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</si>
  <si>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LANGSTON HUGHES ACAD ARTS-TECH</t>
  </si>
  <si>
    <t>Districts (514) &amp; Charters (24)</t>
  </si>
  <si>
    <t>GRANT</t>
  </si>
  <si>
    <t>HUGO</t>
  </si>
  <si>
    <t>ANNEXED</t>
  </si>
  <si>
    <t>FARGO</t>
  </si>
  <si>
    <t>GAGE</t>
  </si>
  <si>
    <t>23I039 Gage Annexed into 23I002 Fargo effective 04/22/16</t>
  </si>
  <si>
    <t>12C001 Grant mandatory annexation into 12I039 Hugo effective 06/23/16</t>
  </si>
  <si>
    <t xml:space="preserve">HUGO (Grant annexed into 06/23/16)                         </t>
  </si>
  <si>
    <t xml:space="preserve">FARGO (Gage annexed into 04/22/16)                        </t>
  </si>
  <si>
    <t>Final State Aid</t>
  </si>
  <si>
    <t>Found. $1,592.00</t>
  </si>
  <si>
    <t>Total $3,034.60</t>
  </si>
  <si>
    <t>Alloc. 07/14/16</t>
  </si>
  <si>
    <t>Found. $1,590.00</t>
  </si>
  <si>
    <t>Total $3,046.00</t>
  </si>
  <si>
    <t>Total $11.40</t>
  </si>
  <si>
    <r>
      <t xml:space="preserve">Found. </t>
    </r>
    <r>
      <rPr>
        <sz val="10"/>
        <color rgb="FFC00000"/>
        <rFont val="Times New Roman"/>
        <family val="1"/>
      </rPr>
      <t>&lt;$2.00&gt;</t>
    </r>
  </si>
  <si>
    <t>* Salary Incentive Factor times 20 Mills</t>
  </si>
  <si>
    <t>Salary* $72.13</t>
  </si>
  <si>
    <t>Salary* $72.80</t>
  </si>
  <si>
    <t>Salary* $.67</t>
  </si>
  <si>
    <t>ANNEXATION AND CONSOLIDATIONS</t>
  </si>
  <si>
    <t>** 55E007 Santa Fe South HS, 55E011 Santa Fe South MS and 55G001 Santa Fe South ES all closed on 06/30/16.  "New" 55E021 Santa Fe South Charter is opening for FY2017, all under Oklahoma City Public Schools sponsorship.</t>
  </si>
  <si>
    <t>E021 **</t>
  </si>
  <si>
    <t>Found. $1,620.00</t>
  </si>
  <si>
    <t>Salary* $72.77</t>
  </si>
  <si>
    <t>Total $3,075.40</t>
  </si>
  <si>
    <r>
      <t xml:space="preserve">Found. </t>
    </r>
    <r>
      <rPr>
        <sz val="10"/>
        <color rgb="FFC00000"/>
        <rFont val="Times New Roman"/>
        <family val="1"/>
      </rPr>
      <t>&lt;$30.00&gt;</t>
    </r>
  </si>
  <si>
    <t>Salary* $.03</t>
  </si>
  <si>
    <r>
      <t>Total $</t>
    </r>
    <r>
      <rPr>
        <sz val="10"/>
        <color rgb="FFC00000"/>
        <rFont val="Times New Roman"/>
        <family val="1"/>
      </rPr>
      <t>&lt;29.40&gt;</t>
    </r>
  </si>
  <si>
    <t>E021**</t>
  </si>
  <si>
    <t>The Below Statewide Virtual Charter Schools and "New" FY2017 Charter Schools are based on August 1, counts</t>
  </si>
  <si>
    <t>Total Districts &amp; Charters</t>
  </si>
  <si>
    <t>"NEW" Charter in FY2016</t>
  </si>
  <si>
    <t>The Below Statewide Virtual Charter Schools and "New" FY2017 Charter Schools are based on projected August 1, counts</t>
  </si>
  <si>
    <t>ALEXIS RAINBOW CHARTER</t>
  </si>
  <si>
    <t>State Board denied FY15-16 Accreditation on 07/23/15.</t>
  </si>
  <si>
    <t xml:space="preserve">Total Districts &amp; Charters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</si>
</sst>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00"/>
  </numFmts>
  <fonts count="17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"/>
      <family val="2"/>
    </font>
    <font>
      <sz val="1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0"/>
      <name val="Times New Roman"/>
      <family val="1"/>
    </font>
    <font>
      <i/>
      <sz val="9"/>
      <color theme="1"/>
      <name val="Times New Roman"/>
      <family val="1"/>
    </font>
    <font>
      <b/>
      <sz val="9"/>
      <name val="Calibri"/>
      <family val="2"/>
    </font>
    <font>
      <sz val="10"/>
      <color rgb="FFC00000"/>
      <name val="Times New Roman"/>
      <family val="1"/>
    </font>
    <font>
      <sz val="9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3">
    <xf numFmtId="0" fontId="0" fillId="0" borderId="0" xfId="0"/>
    <xf numFmtId="0" fontId="2" fillId="0" borderId="0" xfId="0" applyFont="1"/>
    <xf numFmtId="42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2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Border="1"/>
    <xf numFmtId="0" fontId="6" fillId="0" borderId="9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/>
    <xf numFmtId="0" fontId="2" fillId="0" borderId="11" xfId="0" applyFont="1" applyBorder="1"/>
    <xf numFmtId="0" fontId="2" fillId="0" borderId="1" xfId="0" applyFont="1" applyFill="1" applyBorder="1"/>
    <xf numFmtId="0" fontId="2" fillId="0" borderId="0" xfId="0" applyFont="1" applyFill="1" applyBorder="1"/>
    <xf numFmtId="3" fontId="2" fillId="0" borderId="9" xfId="0" quotePrefix="1" applyNumberFormat="1" applyFont="1" applyBorder="1" applyAlignment="1">
      <alignment horizontal="center"/>
    </xf>
    <xf numFmtId="3" fontId="2" fillId="0" borderId="10" xfId="0" quotePrefix="1" applyNumberFormat="1" applyFont="1" applyBorder="1" applyAlignment="1">
      <alignment horizontal="center"/>
    </xf>
    <xf numFmtId="42" fontId="8" fillId="0" borderId="2" xfId="0" applyNumberFormat="1" applyFont="1" applyBorder="1"/>
    <xf numFmtId="42" fontId="8" fillId="0" borderId="0" xfId="0" applyNumberFormat="1" applyFont="1" applyBorder="1"/>
    <xf numFmtId="10" fontId="8" fillId="0" borderId="6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8" fillId="0" borderId="0" xfId="1" applyFont="1" applyFill="1"/>
    <xf numFmtId="0" fontId="9" fillId="0" borderId="2" xfId="1" applyFont="1" applyFill="1" applyBorder="1" applyAlignment="1">
      <alignment horizontal="left"/>
    </xf>
    <xf numFmtId="0" fontId="9" fillId="0" borderId="0" xfId="1" applyFont="1" applyFill="1" applyBorder="1"/>
    <xf numFmtId="0" fontId="9" fillId="0" borderId="6" xfId="1" applyFont="1" applyFill="1" applyBorder="1"/>
    <xf numFmtId="0" fontId="8" fillId="0" borderId="9" xfId="1" applyFont="1" applyFill="1" applyBorder="1" applyAlignment="1">
      <alignment horizontal="left"/>
    </xf>
    <xf numFmtId="0" fontId="8" fillId="0" borderId="10" xfId="1" applyFont="1" applyFill="1" applyBorder="1"/>
    <xf numFmtId="0" fontId="8" fillId="0" borderId="11" xfId="1" applyFont="1" applyFill="1" applyBorder="1"/>
    <xf numFmtId="42" fontId="8" fillId="0" borderId="9" xfId="0" applyNumberFormat="1" applyFont="1" applyBorder="1"/>
    <xf numFmtId="42" fontId="8" fillId="0" borderId="10" xfId="0" applyNumberFormat="1" applyFont="1" applyBorder="1"/>
    <xf numFmtId="10" fontId="8" fillId="0" borderId="11" xfId="0" applyNumberFormat="1" applyFont="1" applyBorder="1"/>
    <xf numFmtId="37" fontId="8" fillId="0" borderId="9" xfId="0" applyNumberFormat="1" applyFont="1" applyBorder="1" applyAlignment="1">
      <alignment horizontal="center"/>
    </xf>
    <xf numFmtId="37" fontId="8" fillId="0" borderId="11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0" fontId="10" fillId="0" borderId="0" xfId="1" applyFont="1" applyFill="1" applyAlignment="1">
      <alignment horizontal="left"/>
    </xf>
    <xf numFmtId="0" fontId="10" fillId="0" borderId="0" xfId="1" applyFont="1" applyFill="1"/>
    <xf numFmtId="42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1" applyFont="1" applyFill="1" applyBorder="1" applyAlignment="1">
      <alignment horizontal="left"/>
    </xf>
    <xf numFmtId="0" fontId="8" fillId="0" borderId="4" xfId="1" applyFont="1" applyFill="1" applyBorder="1"/>
    <xf numFmtId="42" fontId="8" fillId="2" borderId="4" xfId="0" applyNumberFormat="1" applyFont="1" applyFill="1" applyBorder="1"/>
    <xf numFmtId="42" fontId="8" fillId="0" borderId="4" xfId="0" applyNumberFormat="1" applyFont="1" applyBorder="1"/>
    <xf numFmtId="10" fontId="8" fillId="0" borderId="3" xfId="0" applyNumberFormat="1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2" xfId="1" applyFont="1" applyFill="1" applyBorder="1" applyAlignment="1">
      <alignment horizontal="left"/>
    </xf>
    <xf numFmtId="0" fontId="8" fillId="0" borderId="0" xfId="1" applyFont="1" applyFill="1" applyBorder="1"/>
    <xf numFmtId="10" fontId="8" fillId="0" borderId="2" xfId="0" applyNumberFormat="1" applyFont="1" applyBorder="1" applyAlignment="1">
      <alignment horizontal="center"/>
    </xf>
    <xf numFmtId="10" fontId="8" fillId="0" borderId="6" xfId="0" applyNumberFormat="1" applyFont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7" xfId="1" applyFont="1" applyFill="1" applyBorder="1" applyAlignment="1">
      <alignment horizontal="left"/>
    </xf>
    <xf numFmtId="0" fontId="8" fillId="0" borderId="1" xfId="1" applyFont="1" applyFill="1" applyBorder="1"/>
    <xf numFmtId="42" fontId="8" fillId="2" borderId="1" xfId="0" applyNumberFormat="1" applyFont="1" applyFill="1" applyBorder="1"/>
    <xf numFmtId="42" fontId="8" fillId="0" borderId="1" xfId="0" applyNumberFormat="1" applyFont="1" applyBorder="1"/>
    <xf numFmtId="10" fontId="8" fillId="0" borderId="7" xfId="0" applyNumberFormat="1" applyFont="1" applyBorder="1" applyAlignment="1">
      <alignment horizontal="center"/>
    </xf>
    <xf numFmtId="10" fontId="8" fillId="0" borderId="8" xfId="0" applyNumberFormat="1" applyFont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42" fontId="8" fillId="2" borderId="10" xfId="0" applyNumberFormat="1" applyFont="1" applyFill="1" applyBorder="1"/>
    <xf numFmtId="10" fontId="8" fillId="0" borderId="9" xfId="0" applyNumberFormat="1" applyFont="1" applyBorder="1" applyAlignment="1">
      <alignment horizontal="center"/>
    </xf>
    <xf numFmtId="10" fontId="8" fillId="0" borderId="11" xfId="0" applyNumberFormat="1" applyFont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42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2" fontId="8" fillId="0" borderId="3" xfId="0" applyNumberFormat="1" applyFont="1" applyFill="1" applyBorder="1" applyAlignment="1">
      <alignment horizontal="center"/>
    </xf>
    <xf numFmtId="42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" xfId="2" applyFont="1" applyFill="1" applyBorder="1"/>
    <xf numFmtId="42" fontId="8" fillId="0" borderId="7" xfId="0" applyNumberFormat="1" applyFont="1" applyFill="1" applyBorder="1" applyAlignment="1">
      <alignment horizontal="center"/>
    </xf>
    <xf numFmtId="42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42" fontId="8" fillId="0" borderId="9" xfId="0" applyNumberFormat="1" applyFont="1" applyBorder="1" applyAlignment="1">
      <alignment horizontal="center"/>
    </xf>
    <xf numFmtId="42" fontId="8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1" applyFont="1" applyFill="1" applyAlignment="1">
      <alignment horizontal="left"/>
    </xf>
    <xf numFmtId="0" fontId="8" fillId="0" borderId="0" xfId="0" applyFont="1" applyAlignment="1">
      <alignment horizontal="left"/>
    </xf>
    <xf numFmtId="10" fontId="8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2" fontId="7" fillId="0" borderId="0" xfId="0" applyNumberFormat="1" applyFont="1" applyBorder="1" applyAlignment="1">
      <alignment horizontal="center"/>
    </xf>
    <xf numFmtId="42" fontId="8" fillId="4" borderId="4" xfId="0" applyNumberFormat="1" applyFont="1" applyFill="1" applyBorder="1"/>
    <xf numFmtId="42" fontId="8" fillId="4" borderId="0" xfId="0" applyNumberFormat="1" applyFont="1" applyFill="1" applyBorder="1"/>
    <xf numFmtId="42" fontId="8" fillId="4" borderId="1" xfId="0" applyNumberFormat="1" applyFont="1" applyFill="1" applyBorder="1"/>
    <xf numFmtId="42" fontId="8" fillId="4" borderId="10" xfId="0" applyNumberFormat="1" applyFont="1" applyFill="1" applyBorder="1"/>
    <xf numFmtId="3" fontId="2" fillId="0" borderId="2" xfId="0" quotePrefix="1" applyNumberFormat="1" applyFont="1" applyBorder="1" applyAlignment="1">
      <alignment horizontal="center"/>
    </xf>
    <xf numFmtId="3" fontId="2" fillId="0" borderId="0" xfId="0" quotePrefix="1" applyNumberFormat="1" applyFont="1" applyBorder="1" applyAlignment="1">
      <alignment horizontal="center"/>
    </xf>
    <xf numFmtId="0" fontId="9" fillId="0" borderId="2" xfId="1" applyFont="1" applyFill="1" applyBorder="1"/>
    <xf numFmtId="0" fontId="8" fillId="0" borderId="2" xfId="1" applyFont="1" applyFill="1" applyBorder="1"/>
    <xf numFmtId="0" fontId="8" fillId="0" borderId="2" xfId="2" applyFont="1" applyFill="1" applyBorder="1"/>
    <xf numFmtId="0" fontId="8" fillId="0" borderId="0" xfId="2" applyFont="1" applyFill="1" applyBorder="1"/>
    <xf numFmtId="0" fontId="8" fillId="0" borderId="7" xfId="2" applyFont="1" applyFill="1" applyBorder="1"/>
    <xf numFmtId="0" fontId="9" fillId="6" borderId="2" xfId="1" applyFont="1" applyFill="1" applyBorder="1"/>
    <xf numFmtId="0" fontId="9" fillId="6" borderId="0" xfId="1" applyFont="1" applyFill="1" applyBorder="1"/>
    <xf numFmtId="42" fontId="8" fillId="6" borderId="2" xfId="0" applyNumberFormat="1" applyFont="1" applyFill="1" applyBorder="1"/>
    <xf numFmtId="42" fontId="8" fillId="6" borderId="0" xfId="0" applyNumberFormat="1" applyFont="1" applyFill="1" applyBorder="1"/>
    <xf numFmtId="10" fontId="8" fillId="6" borderId="6" xfId="0" applyNumberFormat="1" applyFont="1" applyFill="1" applyBorder="1"/>
    <xf numFmtId="0" fontId="8" fillId="6" borderId="2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/>
    </xf>
    <xf numFmtId="164" fontId="14" fillId="6" borderId="3" xfId="0" applyNumberFormat="1" applyFont="1" applyFill="1" applyBorder="1" applyAlignment="1">
      <alignment horizontal="left"/>
    </xf>
    <xf numFmtId="0" fontId="8" fillId="6" borderId="4" xfId="0" applyFont="1" applyFill="1" applyBorder="1"/>
    <xf numFmtId="42" fontId="8" fillId="6" borderId="4" xfId="0" applyNumberFormat="1" applyFont="1" applyFill="1" applyBorder="1"/>
    <xf numFmtId="0" fontId="8" fillId="6" borderId="4" xfId="0" applyFont="1" applyFill="1" applyBorder="1" applyAlignment="1">
      <alignment horizontal="center"/>
    </xf>
    <xf numFmtId="0" fontId="8" fillId="6" borderId="0" xfId="0" applyFont="1" applyFill="1" applyBorder="1"/>
    <xf numFmtId="0" fontId="8" fillId="6" borderId="0" xfId="0" applyFont="1" applyFill="1" applyBorder="1" applyAlignment="1">
      <alignment horizontal="center"/>
    </xf>
    <xf numFmtId="0" fontId="9" fillId="6" borderId="7" xfId="1" applyFont="1" applyFill="1" applyBorder="1"/>
    <xf numFmtId="0" fontId="9" fillId="6" borderId="1" xfId="1" applyFont="1" applyFill="1" applyBorder="1"/>
    <xf numFmtId="42" fontId="8" fillId="6" borderId="1" xfId="0" applyNumberFormat="1" applyFont="1" applyFill="1" applyBorder="1"/>
    <xf numFmtId="0" fontId="8" fillId="6" borderId="1" xfId="0" applyFont="1" applyFill="1" applyBorder="1" applyAlignment="1">
      <alignment horizontal="center"/>
    </xf>
    <xf numFmtId="0" fontId="11" fillId="6" borderId="9" xfId="1" applyFont="1" applyFill="1" applyBorder="1"/>
    <xf numFmtId="0" fontId="11" fillId="6" borderId="10" xfId="1" applyFont="1" applyFill="1" applyBorder="1"/>
    <xf numFmtId="0" fontId="11" fillId="6" borderId="10" xfId="1" applyFont="1" applyFill="1" applyBorder="1" applyAlignment="1">
      <alignment horizontal="right"/>
    </xf>
    <xf numFmtId="42" fontId="10" fillId="6" borderId="10" xfId="0" applyNumberFormat="1" applyFont="1" applyFill="1" applyBorder="1"/>
    <xf numFmtId="42" fontId="8" fillId="6" borderId="10" xfId="0" applyNumberFormat="1" applyFont="1" applyFill="1" applyBorder="1"/>
    <xf numFmtId="42" fontId="10" fillId="6" borderId="10" xfId="0" applyNumberFormat="1" applyFont="1" applyFill="1" applyBorder="1" applyAlignment="1">
      <alignment horizontal="center"/>
    </xf>
    <xf numFmtId="164" fontId="14" fillId="6" borderId="4" xfId="0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42" fontId="10" fillId="6" borderId="9" xfId="0" applyNumberFormat="1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42" fontId="8" fillId="0" borderId="21" xfId="0" applyNumberFormat="1" applyFont="1" applyFill="1" applyBorder="1"/>
    <xf numFmtId="10" fontId="8" fillId="0" borderId="5" xfId="0" applyNumberFormat="1" applyFont="1" applyBorder="1"/>
    <xf numFmtId="42" fontId="8" fillId="0" borderId="22" xfId="0" applyNumberFormat="1" applyFont="1" applyFill="1" applyBorder="1"/>
    <xf numFmtId="42" fontId="8" fillId="0" borderId="23" xfId="0" applyNumberFormat="1" applyFont="1" applyFill="1" applyBorder="1"/>
    <xf numFmtId="10" fontId="8" fillId="0" borderId="8" xfId="0" applyNumberFormat="1" applyFont="1" applyBorder="1"/>
    <xf numFmtId="42" fontId="8" fillId="0" borderId="9" xfId="0" applyNumberFormat="1" applyFont="1" applyFill="1" applyBorder="1"/>
    <xf numFmtId="42" fontId="11" fillId="0" borderId="23" xfId="0" applyNumberFormat="1" applyFont="1" applyFill="1" applyBorder="1"/>
    <xf numFmtId="10" fontId="8" fillId="0" borderId="8" xfId="0" applyNumberFormat="1" applyFont="1" applyFill="1" applyBorder="1"/>
    <xf numFmtId="0" fontId="8" fillId="6" borderId="3" xfId="0" applyFont="1" applyFill="1" applyBorder="1"/>
    <xf numFmtId="0" fontId="8" fillId="6" borderId="5" xfId="0" applyFont="1" applyFill="1" applyBorder="1"/>
    <xf numFmtId="10" fontId="10" fillId="6" borderId="6" xfId="0" applyNumberFormat="1" applyFont="1" applyFill="1" applyBorder="1"/>
    <xf numFmtId="42" fontId="8" fillId="6" borderId="7" xfId="0" applyNumberFormat="1" applyFont="1" applyFill="1" applyBorder="1"/>
    <xf numFmtId="10" fontId="10" fillId="6" borderId="8" xfId="0" applyNumberFormat="1" applyFont="1" applyFill="1" applyBorder="1"/>
    <xf numFmtId="42" fontId="10" fillId="6" borderId="9" xfId="0" applyNumberFormat="1" applyFont="1" applyFill="1" applyBorder="1"/>
    <xf numFmtId="10" fontId="10" fillId="6" borderId="11" xfId="0" applyNumberFormat="1" applyFont="1" applyFill="1" applyBorder="1"/>
    <xf numFmtId="0" fontId="8" fillId="0" borderId="3" xfId="2" applyFont="1" applyFill="1" applyBorder="1"/>
    <xf numFmtId="0" fontId="8" fillId="0" borderId="4" xfId="2" applyFont="1" applyFill="1" applyBorder="1"/>
    <xf numFmtId="0" fontId="8" fillId="0" borderId="9" xfId="2" applyFont="1" applyFill="1" applyBorder="1"/>
    <xf numFmtId="0" fontId="8" fillId="0" borderId="10" xfId="2" applyFont="1" applyFill="1" applyBorder="1"/>
    <xf numFmtId="42" fontId="11" fillId="0" borderId="24" xfId="0" applyNumberFormat="1" applyFont="1" applyFill="1" applyBorder="1"/>
    <xf numFmtId="10" fontId="8" fillId="0" borderId="11" xfId="0" applyNumberFormat="1" applyFont="1" applyFill="1" applyBorder="1"/>
    <xf numFmtId="42" fontId="8" fillId="0" borderId="9" xfId="0" applyNumberFormat="1" applyFont="1" applyFill="1" applyBorder="1" applyAlignment="1">
      <alignment horizontal="center"/>
    </xf>
    <xf numFmtId="42" fontId="8" fillId="0" borderId="11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2" fontId="11" fillId="5" borderId="21" xfId="0" applyNumberFormat="1" applyFont="1" applyFill="1" applyBorder="1"/>
    <xf numFmtId="42" fontId="2" fillId="6" borderId="2" xfId="0" applyNumberFormat="1" applyFont="1" applyFill="1" applyBorder="1"/>
    <xf numFmtId="42" fontId="2" fillId="6" borderId="7" xfId="0" applyNumberFormat="1" applyFont="1" applyFill="1" applyBorder="1"/>
    <xf numFmtId="42" fontId="8" fillId="4" borderId="21" xfId="0" applyNumberFormat="1" applyFont="1" applyFill="1" applyBorder="1"/>
    <xf numFmtId="42" fontId="8" fillId="4" borderId="22" xfId="0" applyNumberFormat="1" applyFont="1" applyFill="1" applyBorder="1"/>
    <xf numFmtId="42" fontId="8" fillId="4" borderId="25" xfId="0" applyNumberFormat="1" applyFont="1" applyFill="1" applyBorder="1"/>
    <xf numFmtId="42" fontId="8" fillId="0" borderId="26" xfId="0" applyNumberFormat="1" applyFont="1" applyBorder="1"/>
    <xf numFmtId="42" fontId="8" fillId="7" borderId="2" xfId="0" applyNumberFormat="1" applyFont="1" applyFill="1" applyBorder="1"/>
    <xf numFmtId="42" fontId="8" fillId="7" borderId="23" xfId="0" applyNumberFormat="1" applyFont="1" applyFill="1" applyBorder="1"/>
    <xf numFmtId="0" fontId="4" fillId="0" borderId="0" xfId="0" applyFont="1"/>
    <xf numFmtId="0" fontId="11" fillId="0" borderId="27" xfId="0" applyFont="1" applyFill="1" applyBorder="1" applyAlignment="1">
      <alignment horizontal="left"/>
    </xf>
    <xf numFmtId="0" fontId="11" fillId="0" borderId="27" xfId="0" applyFont="1" applyFill="1" applyBorder="1" applyAlignment="1">
      <alignment horizontal="left" wrapText="1"/>
    </xf>
    <xf numFmtId="42" fontId="10" fillId="0" borderId="27" xfId="0" applyNumberFormat="1" applyFont="1" applyBorder="1"/>
    <xf numFmtId="0" fontId="10" fillId="0" borderId="27" xfId="0" applyFont="1" applyBorder="1"/>
    <xf numFmtId="37" fontId="10" fillId="0" borderId="27" xfId="0" applyNumberFormat="1" applyFont="1" applyBorder="1"/>
    <xf numFmtId="0" fontId="2" fillId="7" borderId="2" xfId="0" applyFont="1" applyFill="1" applyBorder="1" applyAlignment="1">
      <alignment horizontal="left"/>
    </xf>
    <xf numFmtId="10" fontId="8" fillId="0" borderId="0" xfId="0" applyNumberFormat="1" applyFont="1" applyBorder="1"/>
    <xf numFmtId="10" fontId="8" fillId="0" borderId="4" xfId="0" applyNumberFormat="1" applyFont="1" applyBorder="1"/>
    <xf numFmtId="10" fontId="8" fillId="0" borderId="10" xfId="0" applyNumberFormat="1" applyFont="1" applyBorder="1"/>
    <xf numFmtId="42" fontId="8" fillId="0" borderId="27" xfId="0" applyNumberFormat="1" applyFont="1" applyBorder="1"/>
    <xf numFmtId="37" fontId="8" fillId="0" borderId="27" xfId="0" applyNumberFormat="1" applyFont="1" applyBorder="1"/>
    <xf numFmtId="10" fontId="8" fillId="0" borderId="27" xfId="0" applyNumberFormat="1" applyFont="1" applyBorder="1"/>
    <xf numFmtId="42" fontId="8" fillId="4" borderId="29" xfId="0" applyNumberFormat="1" applyFont="1" applyFill="1" applyBorder="1"/>
    <xf numFmtId="42" fontId="8" fillId="4" borderId="30" xfId="0" applyNumberFormat="1" applyFont="1" applyFill="1" applyBorder="1"/>
    <xf numFmtId="42" fontId="8" fillId="4" borderId="31" xfId="0" applyNumberFormat="1" applyFont="1" applyFill="1" applyBorder="1"/>
    <xf numFmtId="42" fontId="8" fillId="4" borderId="32" xfId="0" applyNumberFormat="1" applyFont="1" applyFill="1" applyBorder="1"/>
    <xf numFmtId="42" fontId="8" fillId="2" borderId="29" xfId="0" applyNumberFormat="1" applyFont="1" applyFill="1" applyBorder="1"/>
    <xf numFmtId="42" fontId="8" fillId="2" borderId="32" xfId="0" applyNumberFormat="1" applyFont="1" applyFill="1" applyBorder="1"/>
    <xf numFmtId="42" fontId="8" fillId="2" borderId="28" xfId="0" applyNumberFormat="1" applyFont="1" applyFill="1" applyBorder="1"/>
    <xf numFmtId="0" fontId="16" fillId="3" borderId="10" xfId="0" applyFont="1" applyFill="1" applyBorder="1" applyAlignment="1">
      <alignment horizontal="center"/>
    </xf>
    <xf numFmtId="0" fontId="8" fillId="5" borderId="12" xfId="1" applyFont="1" applyFill="1" applyBorder="1" applyAlignment="1">
      <alignment horizontal="left" wrapText="1"/>
    </xf>
    <xf numFmtId="0" fontId="8" fillId="5" borderId="13" xfId="1" applyFont="1" applyFill="1" applyBorder="1" applyAlignment="1">
      <alignment horizontal="left" wrapText="1"/>
    </xf>
    <xf numFmtId="0" fontId="8" fillId="5" borderId="14" xfId="1" applyFont="1" applyFill="1" applyBorder="1" applyAlignment="1">
      <alignment horizontal="left" wrapText="1"/>
    </xf>
    <xf numFmtId="0" fontId="2" fillId="0" borderId="3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11" xfId="0" applyFont="1" applyBorder="1" applyAlignment="1">
      <alignment horizontal="center" textRotation="90" wrapText="1"/>
    </xf>
    <xf numFmtId="0" fontId="2" fillId="0" borderId="15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textRotation="90" wrapText="1"/>
    </xf>
    <xf numFmtId="0" fontId="13" fillId="2" borderId="12" xfId="1" applyFont="1" applyFill="1" applyBorder="1" applyAlignment="1">
      <alignment horizontal="left" wrapText="1"/>
    </xf>
    <xf numFmtId="0" fontId="13" fillId="2" borderId="13" xfId="1" applyFont="1" applyFill="1" applyBorder="1" applyAlignment="1">
      <alignment horizontal="left" wrapText="1"/>
    </xf>
    <xf numFmtId="0" fontId="13" fillId="2" borderId="14" xfId="1" applyFont="1" applyFill="1" applyBorder="1" applyAlignment="1">
      <alignment horizontal="left" wrapText="1"/>
    </xf>
    <xf numFmtId="0" fontId="12" fillId="3" borderId="3" xfId="1" applyFont="1" applyFill="1" applyBorder="1" applyAlignment="1">
      <alignment horizontal="center"/>
    </xf>
    <xf numFmtId="0" fontId="12" fillId="3" borderId="4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left" vertical="top" wrapText="1"/>
    </xf>
    <xf numFmtId="0" fontId="13" fillId="4" borderId="4" xfId="1" applyFont="1" applyFill="1" applyBorder="1" applyAlignment="1">
      <alignment horizontal="left" vertical="top" wrapText="1"/>
    </xf>
    <xf numFmtId="0" fontId="13" fillId="4" borderId="5" xfId="1" applyFont="1" applyFill="1" applyBorder="1" applyAlignment="1">
      <alignment horizontal="left" vertical="top" wrapText="1"/>
    </xf>
    <xf numFmtId="0" fontId="13" fillId="4" borderId="2" xfId="1" applyFont="1" applyFill="1" applyBorder="1" applyAlignment="1">
      <alignment horizontal="left" vertical="top" wrapText="1"/>
    </xf>
    <xf numFmtId="0" fontId="13" fillId="4" borderId="0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left" vertical="top" wrapText="1"/>
    </xf>
    <xf numFmtId="0" fontId="13" fillId="2" borderId="19" xfId="1" applyFont="1" applyFill="1" applyBorder="1" applyAlignment="1">
      <alignment horizontal="left" wrapText="1"/>
    </xf>
    <xf numFmtId="0" fontId="13" fillId="2" borderId="20" xfId="1" applyFont="1" applyFill="1" applyBorder="1" applyAlignment="1">
      <alignment horizontal="left" wrapText="1"/>
    </xf>
    <xf numFmtId="0" fontId="13" fillId="2" borderId="4" xfId="1" applyFont="1" applyFill="1" applyBorder="1" applyAlignment="1">
      <alignment horizontal="left" wrapText="1"/>
    </xf>
    <xf numFmtId="0" fontId="13" fillId="2" borderId="5" xfId="1" applyFont="1" applyFill="1" applyBorder="1" applyAlignment="1">
      <alignment horizontal="left" wrapText="1"/>
    </xf>
  </cellXfs>
  <cellStyles count="3">
    <cellStyle name="Normal" xfId="0" builtinId="0"/>
    <cellStyle name="Normal 6" xfId="2"/>
    <cellStyle name="Normal_FY15 Midyear Alloc.123114" xfId="1"/>
  </cellStyles>
  <dxfs count="38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12" sqref="H12"/>
    </sheetView>
  </sheetViews>
  <sheetFormatPr defaultColWidth="9.109375" defaultRowHeight="13.2" x14ac:dyDescent="0.25"/>
  <cols>
    <col min="1" max="1" width="4.44140625" style="4" customWidth="1"/>
    <col min="2" max="2" width="16.6640625" style="1" customWidth="1"/>
    <col min="3" max="3" width="6.6640625" style="1" customWidth="1"/>
    <col min="4" max="4" width="30.6640625" style="1" customWidth="1"/>
    <col min="5" max="6" width="15.33203125" style="1" customWidth="1"/>
    <col min="7" max="7" width="13.6640625" style="2" customWidth="1"/>
    <col min="8" max="8" width="13.6640625" style="1" customWidth="1"/>
    <col min="9" max="9" width="4.44140625" style="5" customWidth="1"/>
    <col min="10" max="10" width="4.33203125" style="5" customWidth="1"/>
    <col min="11" max="11" width="5.44140625" style="5" customWidth="1"/>
    <col min="12" max="16384" width="9.109375" style="1"/>
  </cols>
  <sheetData>
    <row r="1" spans="1:11" ht="12.75" customHeight="1" x14ac:dyDescent="0.25">
      <c r="A1" s="18" t="s">
        <v>924</v>
      </c>
      <c r="B1" s="19"/>
      <c r="C1" s="19"/>
      <c r="D1" s="20"/>
      <c r="E1" s="8" t="s">
        <v>879</v>
      </c>
      <c r="F1" s="97" t="s">
        <v>880</v>
      </c>
      <c r="G1" s="12" t="s">
        <v>881</v>
      </c>
      <c r="H1" s="13" t="s">
        <v>887</v>
      </c>
      <c r="I1" s="199" t="s">
        <v>892</v>
      </c>
      <c r="J1" s="202" t="s">
        <v>893</v>
      </c>
      <c r="K1" s="205" t="s">
        <v>896</v>
      </c>
    </row>
    <row r="2" spans="1:11" ht="13.5" customHeight="1" x14ac:dyDescent="0.25">
      <c r="A2" s="181"/>
      <c r="B2" s="22" t="s">
        <v>940</v>
      </c>
      <c r="C2" s="22"/>
      <c r="D2" s="17"/>
      <c r="E2" s="9" t="s">
        <v>877</v>
      </c>
      <c r="F2" s="96" t="s">
        <v>895</v>
      </c>
      <c r="G2" s="98" t="s">
        <v>882</v>
      </c>
      <c r="H2" s="14" t="s">
        <v>888</v>
      </c>
      <c r="I2" s="200"/>
      <c r="J2" s="203"/>
      <c r="K2" s="206"/>
    </row>
    <row r="3" spans="1:11" x14ac:dyDescent="0.25">
      <c r="A3" s="21"/>
      <c r="B3" s="22"/>
      <c r="C3" s="22"/>
      <c r="D3" s="17"/>
      <c r="E3" s="96" t="s">
        <v>878</v>
      </c>
      <c r="F3" s="96" t="s">
        <v>878</v>
      </c>
      <c r="G3" s="15" t="s">
        <v>886</v>
      </c>
      <c r="H3" s="11" t="s">
        <v>889</v>
      </c>
      <c r="I3" s="200"/>
      <c r="J3" s="203"/>
      <c r="K3" s="206"/>
    </row>
    <row r="4" spans="1:11" x14ac:dyDescent="0.25">
      <c r="A4" s="21"/>
      <c r="B4" s="22"/>
      <c r="C4" s="22"/>
      <c r="D4" s="17"/>
      <c r="E4" s="10" t="s">
        <v>876</v>
      </c>
      <c r="F4" s="16" t="s">
        <v>874</v>
      </c>
      <c r="G4" s="15"/>
      <c r="H4" s="11" t="s">
        <v>890</v>
      </c>
      <c r="I4" s="200"/>
      <c r="J4" s="203"/>
      <c r="K4" s="206"/>
    </row>
    <row r="5" spans="1:11" x14ac:dyDescent="0.25">
      <c r="A5" s="21"/>
      <c r="B5" s="22"/>
      <c r="C5" s="22"/>
      <c r="D5" s="17"/>
      <c r="E5" s="103" t="s">
        <v>875</v>
      </c>
      <c r="F5" s="16" t="s">
        <v>919</v>
      </c>
      <c r="G5" s="15"/>
      <c r="H5" s="17"/>
      <c r="I5" s="200"/>
      <c r="J5" s="203"/>
      <c r="K5" s="206"/>
    </row>
    <row r="6" spans="1:11" x14ac:dyDescent="0.25">
      <c r="A6" s="21"/>
      <c r="B6" s="22"/>
      <c r="C6" s="22"/>
      <c r="D6" s="17"/>
      <c r="E6" s="103" t="s">
        <v>931</v>
      </c>
      <c r="F6" s="104" t="s">
        <v>920</v>
      </c>
      <c r="G6" s="104" t="s">
        <v>934</v>
      </c>
      <c r="H6" s="17"/>
      <c r="I6" s="200"/>
      <c r="J6" s="203"/>
      <c r="K6" s="206"/>
    </row>
    <row r="7" spans="1:11" x14ac:dyDescent="0.25">
      <c r="A7" s="21"/>
      <c r="B7" s="22"/>
      <c r="C7" s="22"/>
      <c r="D7" s="17"/>
      <c r="E7" s="103" t="s">
        <v>932</v>
      </c>
      <c r="F7" s="104" t="s">
        <v>926</v>
      </c>
      <c r="G7" s="104" t="s">
        <v>935</v>
      </c>
      <c r="H7" s="17"/>
      <c r="I7" s="200"/>
      <c r="J7" s="203"/>
      <c r="K7" s="206"/>
    </row>
    <row r="8" spans="1:11" ht="13.8" thickBot="1" x14ac:dyDescent="0.3">
      <c r="A8" s="23" t="s">
        <v>0</v>
      </c>
      <c r="B8" s="24"/>
      <c r="C8" s="25" t="s">
        <v>1</v>
      </c>
      <c r="D8" s="26"/>
      <c r="E8" s="30" t="s">
        <v>933</v>
      </c>
      <c r="F8" s="31" t="s">
        <v>921</v>
      </c>
      <c r="G8" s="31" t="s">
        <v>936</v>
      </c>
      <c r="H8" s="27"/>
      <c r="I8" s="201"/>
      <c r="J8" s="204"/>
      <c r="K8" s="207"/>
    </row>
    <row r="9" spans="1:11" x14ac:dyDescent="0.25">
      <c r="A9" s="105" t="s">
        <v>2</v>
      </c>
      <c r="B9" s="40" t="s">
        <v>3</v>
      </c>
      <c r="C9" s="40" t="s">
        <v>4</v>
      </c>
      <c r="D9" s="40" t="s">
        <v>5</v>
      </c>
      <c r="E9" s="32">
        <v>712060</v>
      </c>
      <c r="F9" s="33">
        <v>611530</v>
      </c>
      <c r="G9" s="33">
        <f>SUM(F9-E9)</f>
        <v>-100530</v>
      </c>
      <c r="H9" s="34">
        <f>ROUND(G9/E9,4)</f>
        <v>-0.14119999999999999</v>
      </c>
      <c r="I9" s="35" t="s">
        <v>891</v>
      </c>
      <c r="J9" s="36" t="s">
        <v>891</v>
      </c>
      <c r="K9" s="37">
        <v>2014</v>
      </c>
    </row>
    <row r="10" spans="1:11" x14ac:dyDescent="0.25">
      <c r="A10" s="105" t="s">
        <v>2</v>
      </c>
      <c r="B10" s="40" t="s">
        <v>3</v>
      </c>
      <c r="C10" s="40" t="s">
        <v>6</v>
      </c>
      <c r="D10" s="40" t="s">
        <v>7</v>
      </c>
      <c r="E10" s="32">
        <v>3170486</v>
      </c>
      <c r="F10" s="33">
        <v>3060763</v>
      </c>
      <c r="G10" s="33">
        <f t="shared" ref="G10:G73" si="0">SUM(F10-E10)</f>
        <v>-109723</v>
      </c>
      <c r="H10" s="34">
        <f t="shared" ref="H10:H73" si="1">ROUND(G10/E10,4)</f>
        <v>-3.4599999999999999E-2</v>
      </c>
      <c r="I10" s="35" t="s">
        <v>891</v>
      </c>
      <c r="J10" s="36" t="s">
        <v>891</v>
      </c>
      <c r="K10" s="37">
        <v>2014</v>
      </c>
    </row>
    <row r="11" spans="1:11" x14ac:dyDescent="0.25">
      <c r="A11" s="105" t="s">
        <v>2</v>
      </c>
      <c r="B11" s="40" t="s">
        <v>3</v>
      </c>
      <c r="C11" s="40" t="s">
        <v>8</v>
      </c>
      <c r="D11" s="40" t="s">
        <v>9</v>
      </c>
      <c r="E11" s="32">
        <v>998691</v>
      </c>
      <c r="F11" s="33">
        <v>1013741</v>
      </c>
      <c r="G11" s="33">
        <f t="shared" si="0"/>
        <v>15050</v>
      </c>
      <c r="H11" s="34">
        <f t="shared" si="1"/>
        <v>1.5100000000000001E-2</v>
      </c>
      <c r="I11" s="35" t="s">
        <v>891</v>
      </c>
      <c r="J11" s="36" t="s">
        <v>891</v>
      </c>
      <c r="K11" s="37">
        <v>2014</v>
      </c>
    </row>
    <row r="12" spans="1:11" x14ac:dyDescent="0.25">
      <c r="A12" s="105" t="s">
        <v>2</v>
      </c>
      <c r="B12" s="40" t="s">
        <v>3</v>
      </c>
      <c r="C12" s="40" t="s">
        <v>10</v>
      </c>
      <c r="D12" s="40" t="s">
        <v>11</v>
      </c>
      <c r="E12" s="32">
        <v>1639416</v>
      </c>
      <c r="F12" s="33">
        <v>1614659</v>
      </c>
      <c r="G12" s="33">
        <f t="shared" si="0"/>
        <v>-24757</v>
      </c>
      <c r="H12" s="34"/>
      <c r="I12" s="35" t="s">
        <v>891</v>
      </c>
      <c r="J12" s="36" t="s">
        <v>891</v>
      </c>
      <c r="K12" s="37" t="s">
        <v>891</v>
      </c>
    </row>
    <row r="13" spans="1:11" x14ac:dyDescent="0.25">
      <c r="A13" s="105" t="s">
        <v>2</v>
      </c>
      <c r="B13" s="40" t="s">
        <v>3</v>
      </c>
      <c r="C13" s="40" t="s">
        <v>12</v>
      </c>
      <c r="D13" s="40" t="s">
        <v>13</v>
      </c>
      <c r="E13" s="32">
        <v>662643</v>
      </c>
      <c r="F13" s="33">
        <v>635663</v>
      </c>
      <c r="G13" s="33">
        <f t="shared" si="0"/>
        <v>-26980</v>
      </c>
      <c r="H13" s="34">
        <f t="shared" si="1"/>
        <v>-4.07E-2</v>
      </c>
      <c r="I13" s="35" t="s">
        <v>891</v>
      </c>
      <c r="J13" s="36" t="s">
        <v>891</v>
      </c>
      <c r="K13" s="37">
        <v>2014</v>
      </c>
    </row>
    <row r="14" spans="1:11" x14ac:dyDescent="0.25">
      <c r="A14" s="105" t="s">
        <v>2</v>
      </c>
      <c r="B14" s="40" t="s">
        <v>3</v>
      </c>
      <c r="C14" s="40" t="s">
        <v>14</v>
      </c>
      <c r="D14" s="40" t="s">
        <v>15</v>
      </c>
      <c r="E14" s="32">
        <v>570880</v>
      </c>
      <c r="F14" s="33">
        <v>508241</v>
      </c>
      <c r="G14" s="33">
        <f t="shared" si="0"/>
        <v>-62639</v>
      </c>
      <c r="H14" s="34">
        <f t="shared" si="1"/>
        <v>-0.10970000000000001</v>
      </c>
      <c r="I14" s="35" t="s">
        <v>891</v>
      </c>
      <c r="J14" s="36" t="s">
        <v>891</v>
      </c>
      <c r="K14" s="37">
        <v>2014</v>
      </c>
    </row>
    <row r="15" spans="1:11" x14ac:dyDescent="0.25">
      <c r="A15" s="105" t="s">
        <v>2</v>
      </c>
      <c r="B15" s="40" t="s">
        <v>3</v>
      </c>
      <c r="C15" s="40" t="s">
        <v>16</v>
      </c>
      <c r="D15" s="40" t="s">
        <v>17</v>
      </c>
      <c r="E15" s="32">
        <v>1336601</v>
      </c>
      <c r="F15" s="33">
        <v>1174682</v>
      </c>
      <c r="G15" s="33">
        <f t="shared" si="0"/>
        <v>-161919</v>
      </c>
      <c r="H15" s="34">
        <f t="shared" si="1"/>
        <v>-0.1211</v>
      </c>
      <c r="I15" s="35" t="s">
        <v>891</v>
      </c>
      <c r="J15" s="36" t="s">
        <v>891</v>
      </c>
      <c r="K15" s="37">
        <v>2014</v>
      </c>
    </row>
    <row r="16" spans="1:11" x14ac:dyDescent="0.25">
      <c r="A16" s="105" t="s">
        <v>2</v>
      </c>
      <c r="B16" s="40" t="s">
        <v>3</v>
      </c>
      <c r="C16" s="40" t="s">
        <v>18</v>
      </c>
      <c r="D16" s="40" t="s">
        <v>19</v>
      </c>
      <c r="E16" s="32">
        <v>4111558</v>
      </c>
      <c r="F16" s="33">
        <v>4180154</v>
      </c>
      <c r="G16" s="33">
        <f t="shared" si="0"/>
        <v>68596</v>
      </c>
      <c r="H16" s="34">
        <f t="shared" si="1"/>
        <v>1.67E-2</v>
      </c>
      <c r="I16" s="35" t="s">
        <v>891</v>
      </c>
      <c r="J16" s="36" t="s">
        <v>891</v>
      </c>
      <c r="K16" s="37" t="s">
        <v>891</v>
      </c>
    </row>
    <row r="17" spans="1:11" x14ac:dyDescent="0.25">
      <c r="A17" s="105" t="s">
        <v>2</v>
      </c>
      <c r="B17" s="40" t="s">
        <v>3</v>
      </c>
      <c r="C17" s="40" t="s">
        <v>20</v>
      </c>
      <c r="D17" s="40" t="s">
        <v>21</v>
      </c>
      <c r="E17" s="32">
        <v>5520915</v>
      </c>
      <c r="F17" s="33">
        <v>5342281</v>
      </c>
      <c r="G17" s="33">
        <f t="shared" si="0"/>
        <v>-178634</v>
      </c>
      <c r="H17" s="34">
        <f t="shared" si="1"/>
        <v>-3.2399999999999998E-2</v>
      </c>
      <c r="I17" s="35" t="s">
        <v>891</v>
      </c>
      <c r="J17" s="36" t="s">
        <v>891</v>
      </c>
      <c r="K17" s="37">
        <v>2014</v>
      </c>
    </row>
    <row r="18" spans="1:11" x14ac:dyDescent="0.25">
      <c r="A18" s="105" t="s">
        <v>2</v>
      </c>
      <c r="B18" s="40" t="s">
        <v>3</v>
      </c>
      <c r="C18" s="40" t="s">
        <v>22</v>
      </c>
      <c r="D18" s="40" t="s">
        <v>23</v>
      </c>
      <c r="E18" s="32">
        <v>870854</v>
      </c>
      <c r="F18" s="33">
        <v>861299</v>
      </c>
      <c r="G18" s="33">
        <f t="shared" si="0"/>
        <v>-9555</v>
      </c>
      <c r="H18" s="34">
        <f t="shared" si="1"/>
        <v>-1.0999999999999999E-2</v>
      </c>
      <c r="I18" s="35" t="s">
        <v>891</v>
      </c>
      <c r="J18" s="36" t="s">
        <v>891</v>
      </c>
      <c r="K18" s="37">
        <v>2014</v>
      </c>
    </row>
    <row r="19" spans="1:11" x14ac:dyDescent="0.25">
      <c r="A19" s="105" t="s">
        <v>24</v>
      </c>
      <c r="B19" s="40" t="s">
        <v>25</v>
      </c>
      <c r="C19" s="40" t="s">
        <v>26</v>
      </c>
      <c r="D19" s="40" t="s">
        <v>27</v>
      </c>
      <c r="E19" s="32">
        <v>22118</v>
      </c>
      <c r="F19" s="33">
        <v>26470</v>
      </c>
      <c r="G19" s="33">
        <f t="shared" si="0"/>
        <v>4352</v>
      </c>
      <c r="H19" s="34">
        <f t="shared" si="1"/>
        <v>0.1968</v>
      </c>
      <c r="I19" s="35">
        <v>1</v>
      </c>
      <c r="J19" s="36">
        <v>1</v>
      </c>
      <c r="K19" s="37" t="s">
        <v>891</v>
      </c>
    </row>
    <row r="20" spans="1:11" x14ac:dyDescent="0.25">
      <c r="A20" s="105" t="s">
        <v>24</v>
      </c>
      <c r="B20" s="40" t="s">
        <v>25</v>
      </c>
      <c r="C20" s="40" t="s">
        <v>28</v>
      </c>
      <c r="D20" s="40" t="s">
        <v>29</v>
      </c>
      <c r="E20" s="32">
        <v>286958</v>
      </c>
      <c r="F20" s="33">
        <v>227634</v>
      </c>
      <c r="G20" s="33">
        <f t="shared" si="0"/>
        <v>-59324</v>
      </c>
      <c r="H20" s="34">
        <f t="shared" si="1"/>
        <v>-0.20669999999999999</v>
      </c>
      <c r="I20" s="35">
        <v>1</v>
      </c>
      <c r="J20" s="36" t="s">
        <v>891</v>
      </c>
      <c r="K20" s="37" t="s">
        <v>891</v>
      </c>
    </row>
    <row r="21" spans="1:11" x14ac:dyDescent="0.25">
      <c r="A21" s="105" t="s">
        <v>24</v>
      </c>
      <c r="B21" s="40" t="s">
        <v>25</v>
      </c>
      <c r="C21" s="40" t="s">
        <v>30</v>
      </c>
      <c r="D21" s="40" t="s">
        <v>31</v>
      </c>
      <c r="E21" s="32">
        <v>214401</v>
      </c>
      <c r="F21" s="33">
        <v>47855</v>
      </c>
      <c r="G21" s="33">
        <f t="shared" si="0"/>
        <v>-166546</v>
      </c>
      <c r="H21" s="34">
        <f t="shared" si="1"/>
        <v>-0.77680000000000005</v>
      </c>
      <c r="I21" s="35">
        <v>1</v>
      </c>
      <c r="J21" s="36" t="s">
        <v>891</v>
      </c>
      <c r="K21" s="37" t="s">
        <v>891</v>
      </c>
    </row>
    <row r="22" spans="1:11" x14ac:dyDescent="0.25">
      <c r="A22" s="105" t="s">
        <v>32</v>
      </c>
      <c r="B22" s="40" t="s">
        <v>33</v>
      </c>
      <c r="C22" s="40" t="s">
        <v>34</v>
      </c>
      <c r="D22" s="40" t="s">
        <v>35</v>
      </c>
      <c r="E22" s="32">
        <v>1009100</v>
      </c>
      <c r="F22" s="33">
        <v>881765</v>
      </c>
      <c r="G22" s="33">
        <f t="shared" si="0"/>
        <v>-127335</v>
      </c>
      <c r="H22" s="34">
        <f t="shared" si="1"/>
        <v>-0.12620000000000001</v>
      </c>
      <c r="I22" s="35" t="s">
        <v>891</v>
      </c>
      <c r="J22" s="36" t="s">
        <v>891</v>
      </c>
      <c r="K22" s="37">
        <v>2014</v>
      </c>
    </row>
    <row r="23" spans="1:11" x14ac:dyDescent="0.25">
      <c r="A23" s="105" t="s">
        <v>32</v>
      </c>
      <c r="B23" s="40" t="s">
        <v>33</v>
      </c>
      <c r="C23" s="40" t="s">
        <v>6</v>
      </c>
      <c r="D23" s="40" t="s">
        <v>36</v>
      </c>
      <c r="E23" s="32">
        <v>1431985</v>
      </c>
      <c r="F23" s="33">
        <v>1318661</v>
      </c>
      <c r="G23" s="33">
        <f t="shared" si="0"/>
        <v>-113324</v>
      </c>
      <c r="H23" s="34">
        <f t="shared" si="1"/>
        <v>-7.9100000000000004E-2</v>
      </c>
      <c r="I23" s="35" t="s">
        <v>891</v>
      </c>
      <c r="J23" s="36" t="s">
        <v>891</v>
      </c>
      <c r="K23" s="37">
        <v>2014</v>
      </c>
    </row>
    <row r="24" spans="1:11" x14ac:dyDescent="0.25">
      <c r="A24" s="105" t="s">
        <v>32</v>
      </c>
      <c r="B24" s="40" t="s">
        <v>33</v>
      </c>
      <c r="C24" s="40" t="s">
        <v>37</v>
      </c>
      <c r="D24" s="40" t="s">
        <v>38</v>
      </c>
      <c r="E24" s="32">
        <v>1057142</v>
      </c>
      <c r="F24" s="33">
        <v>1061740</v>
      </c>
      <c r="G24" s="33">
        <f t="shared" si="0"/>
        <v>4598</v>
      </c>
      <c r="H24" s="34">
        <f t="shared" si="1"/>
        <v>4.3E-3</v>
      </c>
      <c r="I24" s="35" t="s">
        <v>891</v>
      </c>
      <c r="J24" s="36" t="s">
        <v>891</v>
      </c>
      <c r="K24" s="37" t="s">
        <v>891</v>
      </c>
    </row>
    <row r="25" spans="1:11" x14ac:dyDescent="0.25">
      <c r="A25" s="105" t="s">
        <v>32</v>
      </c>
      <c r="B25" s="40" t="s">
        <v>33</v>
      </c>
      <c r="C25" s="40" t="s">
        <v>39</v>
      </c>
      <c r="D25" s="40" t="s">
        <v>40</v>
      </c>
      <c r="E25" s="32">
        <v>3174622</v>
      </c>
      <c r="F25" s="33">
        <v>3365484</v>
      </c>
      <c r="G25" s="33">
        <f t="shared" si="0"/>
        <v>190862</v>
      </c>
      <c r="H25" s="34">
        <f t="shared" si="1"/>
        <v>6.0100000000000001E-2</v>
      </c>
      <c r="I25" s="35" t="s">
        <v>891</v>
      </c>
      <c r="J25" s="36" t="s">
        <v>891</v>
      </c>
      <c r="K25" s="37" t="s">
        <v>891</v>
      </c>
    </row>
    <row r="26" spans="1:11" x14ac:dyDescent="0.25">
      <c r="A26" s="105" t="s">
        <v>32</v>
      </c>
      <c r="B26" s="40" t="s">
        <v>33</v>
      </c>
      <c r="C26" s="40" t="s">
        <v>41</v>
      </c>
      <c r="D26" s="40" t="s">
        <v>42</v>
      </c>
      <c r="E26" s="32">
        <v>1542209</v>
      </c>
      <c r="F26" s="33">
        <v>1505030</v>
      </c>
      <c r="G26" s="33">
        <f t="shared" si="0"/>
        <v>-37179</v>
      </c>
      <c r="H26" s="34">
        <f t="shared" si="1"/>
        <v>-2.41E-2</v>
      </c>
      <c r="I26" s="35" t="s">
        <v>891</v>
      </c>
      <c r="J26" s="36" t="s">
        <v>891</v>
      </c>
      <c r="K26" s="37" t="s">
        <v>891</v>
      </c>
    </row>
    <row r="27" spans="1:11" x14ac:dyDescent="0.25">
      <c r="A27" s="105" t="s">
        <v>32</v>
      </c>
      <c r="B27" s="40" t="s">
        <v>33</v>
      </c>
      <c r="C27" s="40" t="s">
        <v>43</v>
      </c>
      <c r="D27" s="40" t="s">
        <v>44</v>
      </c>
      <c r="E27" s="32">
        <v>835778</v>
      </c>
      <c r="F27" s="33">
        <v>812977</v>
      </c>
      <c r="G27" s="33">
        <f t="shared" si="0"/>
        <v>-22801</v>
      </c>
      <c r="H27" s="34">
        <f t="shared" si="1"/>
        <v>-2.7300000000000001E-2</v>
      </c>
      <c r="I27" s="35" t="s">
        <v>891</v>
      </c>
      <c r="J27" s="36" t="s">
        <v>891</v>
      </c>
      <c r="K27" s="37" t="s">
        <v>891</v>
      </c>
    </row>
    <row r="28" spans="1:11" x14ac:dyDescent="0.25">
      <c r="A28" s="105" t="s">
        <v>45</v>
      </c>
      <c r="B28" s="40" t="s">
        <v>46</v>
      </c>
      <c r="C28" s="40" t="s">
        <v>47</v>
      </c>
      <c r="D28" s="40" t="s">
        <v>48</v>
      </c>
      <c r="E28" s="32">
        <v>618654</v>
      </c>
      <c r="F28" s="33">
        <v>710234</v>
      </c>
      <c r="G28" s="33">
        <f t="shared" si="0"/>
        <v>91580</v>
      </c>
      <c r="H28" s="34">
        <f t="shared" si="1"/>
        <v>0.14799999999999999</v>
      </c>
      <c r="I28" s="35" t="s">
        <v>891</v>
      </c>
      <c r="J28" s="36" t="s">
        <v>891</v>
      </c>
      <c r="K28" s="37" t="s">
        <v>891</v>
      </c>
    </row>
    <row r="29" spans="1:11" x14ac:dyDescent="0.25">
      <c r="A29" s="105" t="s">
        <v>45</v>
      </c>
      <c r="B29" s="40" t="s">
        <v>46</v>
      </c>
      <c r="C29" s="40" t="s">
        <v>49</v>
      </c>
      <c r="D29" s="40" t="s">
        <v>50</v>
      </c>
      <c r="E29" s="32">
        <v>25999</v>
      </c>
      <c r="F29" s="33">
        <v>30873</v>
      </c>
      <c r="G29" s="33">
        <f t="shared" si="0"/>
        <v>4874</v>
      </c>
      <c r="H29" s="34">
        <f t="shared" si="1"/>
        <v>0.1875</v>
      </c>
      <c r="I29" s="35">
        <v>1</v>
      </c>
      <c r="J29" s="36">
        <v>1</v>
      </c>
      <c r="K29" s="37" t="s">
        <v>891</v>
      </c>
    </row>
    <row r="30" spans="1:11" x14ac:dyDescent="0.25">
      <c r="A30" s="105" t="s">
        <v>45</v>
      </c>
      <c r="B30" s="40" t="s">
        <v>46</v>
      </c>
      <c r="C30" s="40" t="s">
        <v>51</v>
      </c>
      <c r="D30" s="40" t="s">
        <v>52</v>
      </c>
      <c r="E30" s="32">
        <v>5107</v>
      </c>
      <c r="F30" s="33">
        <v>5339</v>
      </c>
      <c r="G30" s="33">
        <f t="shared" si="0"/>
        <v>232</v>
      </c>
      <c r="H30" s="34">
        <f t="shared" si="1"/>
        <v>4.5400000000000003E-2</v>
      </c>
      <c r="I30" s="35">
        <v>1</v>
      </c>
      <c r="J30" s="36">
        <v>1</v>
      </c>
      <c r="K30" s="37" t="s">
        <v>891</v>
      </c>
    </row>
    <row r="31" spans="1:11" x14ac:dyDescent="0.25">
      <c r="A31" s="105" t="s">
        <v>45</v>
      </c>
      <c r="B31" s="40" t="s">
        <v>46</v>
      </c>
      <c r="C31" s="40" t="s">
        <v>53</v>
      </c>
      <c r="D31" s="40" t="s">
        <v>54</v>
      </c>
      <c r="E31" s="32">
        <v>590102</v>
      </c>
      <c r="F31" s="33">
        <v>759707</v>
      </c>
      <c r="G31" s="33">
        <f t="shared" si="0"/>
        <v>169605</v>
      </c>
      <c r="H31" s="34">
        <f t="shared" si="1"/>
        <v>0.28739999999999999</v>
      </c>
      <c r="I31" s="35" t="s">
        <v>891</v>
      </c>
      <c r="J31" s="36" t="s">
        <v>891</v>
      </c>
      <c r="K31" s="37" t="s">
        <v>891</v>
      </c>
    </row>
    <row r="32" spans="1:11" x14ac:dyDescent="0.25">
      <c r="A32" s="105" t="s">
        <v>55</v>
      </c>
      <c r="B32" s="40" t="s">
        <v>56</v>
      </c>
      <c r="C32" s="40" t="s">
        <v>57</v>
      </c>
      <c r="D32" s="40" t="s">
        <v>58</v>
      </c>
      <c r="E32" s="32">
        <v>1103162</v>
      </c>
      <c r="F32" s="33">
        <v>1055599</v>
      </c>
      <c r="G32" s="33">
        <f t="shared" si="0"/>
        <v>-47563</v>
      </c>
      <c r="H32" s="34">
        <f t="shared" si="1"/>
        <v>-4.3099999999999999E-2</v>
      </c>
      <c r="I32" s="35" t="s">
        <v>891</v>
      </c>
      <c r="J32" s="36" t="s">
        <v>891</v>
      </c>
      <c r="K32" s="37" t="s">
        <v>891</v>
      </c>
    </row>
    <row r="33" spans="1:11" x14ac:dyDescent="0.25">
      <c r="A33" s="105" t="s">
        <v>55</v>
      </c>
      <c r="B33" s="40" t="s">
        <v>56</v>
      </c>
      <c r="C33" s="40" t="s">
        <v>59</v>
      </c>
      <c r="D33" s="40" t="s">
        <v>60</v>
      </c>
      <c r="E33" s="32">
        <v>4210524</v>
      </c>
      <c r="F33" s="33">
        <v>4724644</v>
      </c>
      <c r="G33" s="33">
        <f t="shared" si="0"/>
        <v>514120</v>
      </c>
      <c r="H33" s="34">
        <f t="shared" si="1"/>
        <v>0.1221</v>
      </c>
      <c r="I33" s="35" t="s">
        <v>891</v>
      </c>
      <c r="J33" s="36" t="s">
        <v>891</v>
      </c>
      <c r="K33" s="37" t="s">
        <v>891</v>
      </c>
    </row>
    <row r="34" spans="1:11" x14ac:dyDescent="0.25">
      <c r="A34" s="105" t="s">
        <v>55</v>
      </c>
      <c r="B34" s="40" t="s">
        <v>56</v>
      </c>
      <c r="C34" s="40" t="s">
        <v>61</v>
      </c>
      <c r="D34" s="40" t="s">
        <v>62</v>
      </c>
      <c r="E34" s="32">
        <v>153594</v>
      </c>
      <c r="F34" s="33">
        <v>111384</v>
      </c>
      <c r="G34" s="33">
        <f t="shared" si="0"/>
        <v>-42210</v>
      </c>
      <c r="H34" s="34">
        <f t="shared" si="1"/>
        <v>-0.27479999999999999</v>
      </c>
      <c r="I34" s="35">
        <v>1</v>
      </c>
      <c r="J34" s="36" t="s">
        <v>891</v>
      </c>
      <c r="K34" s="37">
        <v>2014</v>
      </c>
    </row>
    <row r="35" spans="1:11" x14ac:dyDescent="0.25">
      <c r="A35" s="105" t="s">
        <v>55</v>
      </c>
      <c r="B35" s="40" t="s">
        <v>56</v>
      </c>
      <c r="C35" s="40" t="s">
        <v>63</v>
      </c>
      <c r="D35" s="40" t="s">
        <v>64</v>
      </c>
      <c r="E35" s="32">
        <v>906724</v>
      </c>
      <c r="F35" s="33">
        <v>976308</v>
      </c>
      <c r="G35" s="33">
        <f t="shared" si="0"/>
        <v>69584</v>
      </c>
      <c r="H35" s="34">
        <f t="shared" si="1"/>
        <v>7.6700000000000004E-2</v>
      </c>
      <c r="I35" s="35" t="s">
        <v>891</v>
      </c>
      <c r="J35" s="36" t="s">
        <v>891</v>
      </c>
      <c r="K35" s="37" t="s">
        <v>891</v>
      </c>
    </row>
    <row r="36" spans="1:11" x14ac:dyDescent="0.25">
      <c r="A36" s="105" t="s">
        <v>65</v>
      </c>
      <c r="B36" s="40" t="s">
        <v>66</v>
      </c>
      <c r="C36" s="40" t="s">
        <v>67</v>
      </c>
      <c r="D36" s="40" t="s">
        <v>68</v>
      </c>
      <c r="E36" s="32">
        <v>617276</v>
      </c>
      <c r="F36" s="33">
        <v>697823</v>
      </c>
      <c r="G36" s="33">
        <f t="shared" si="0"/>
        <v>80547</v>
      </c>
      <c r="H36" s="34">
        <f t="shared" si="1"/>
        <v>0.1305</v>
      </c>
      <c r="I36" s="35" t="s">
        <v>891</v>
      </c>
      <c r="J36" s="36" t="s">
        <v>891</v>
      </c>
      <c r="K36" s="37" t="s">
        <v>891</v>
      </c>
    </row>
    <row r="37" spans="1:11" x14ac:dyDescent="0.25">
      <c r="A37" s="105" t="s">
        <v>65</v>
      </c>
      <c r="B37" s="40" t="s">
        <v>66</v>
      </c>
      <c r="C37" s="40" t="s">
        <v>69</v>
      </c>
      <c r="D37" s="40" t="s">
        <v>70</v>
      </c>
      <c r="E37" s="32">
        <v>1103459</v>
      </c>
      <c r="F37" s="33">
        <v>1280157</v>
      </c>
      <c r="G37" s="33">
        <f t="shared" si="0"/>
        <v>176698</v>
      </c>
      <c r="H37" s="34">
        <f t="shared" si="1"/>
        <v>0.16009999999999999</v>
      </c>
      <c r="I37" s="35" t="s">
        <v>891</v>
      </c>
      <c r="J37" s="36" t="s">
        <v>891</v>
      </c>
      <c r="K37" s="37">
        <v>2014</v>
      </c>
    </row>
    <row r="38" spans="1:11" x14ac:dyDescent="0.25">
      <c r="A38" s="105" t="s">
        <v>65</v>
      </c>
      <c r="B38" s="40" t="s">
        <v>66</v>
      </c>
      <c r="C38" s="40" t="s">
        <v>71</v>
      </c>
      <c r="D38" s="40" t="s">
        <v>72</v>
      </c>
      <c r="E38" s="32">
        <v>471893</v>
      </c>
      <c r="F38" s="33">
        <v>423276</v>
      </c>
      <c r="G38" s="33">
        <f t="shared" si="0"/>
        <v>-48617</v>
      </c>
      <c r="H38" s="34">
        <f t="shared" si="1"/>
        <v>-0.10299999999999999</v>
      </c>
      <c r="I38" s="35" t="s">
        <v>891</v>
      </c>
      <c r="J38" s="36" t="s">
        <v>891</v>
      </c>
      <c r="K38" s="37">
        <v>2014</v>
      </c>
    </row>
    <row r="39" spans="1:11" x14ac:dyDescent="0.25">
      <c r="A39" s="105" t="s">
        <v>65</v>
      </c>
      <c r="B39" s="40" t="s">
        <v>66</v>
      </c>
      <c r="C39" s="40" t="s">
        <v>73</v>
      </c>
      <c r="D39" s="40" t="s">
        <v>74</v>
      </c>
      <c r="E39" s="32">
        <v>518308</v>
      </c>
      <c r="F39" s="33">
        <v>165959</v>
      </c>
      <c r="G39" s="33">
        <f t="shared" si="0"/>
        <v>-352349</v>
      </c>
      <c r="H39" s="34">
        <f t="shared" si="1"/>
        <v>-0.67979999999999996</v>
      </c>
      <c r="I39" s="35">
        <v>1</v>
      </c>
      <c r="J39" s="36" t="s">
        <v>891</v>
      </c>
      <c r="K39" s="37" t="s">
        <v>891</v>
      </c>
    </row>
    <row r="40" spans="1:11" x14ac:dyDescent="0.25">
      <c r="A40" s="105" t="s">
        <v>75</v>
      </c>
      <c r="B40" s="40" t="s">
        <v>76</v>
      </c>
      <c r="C40" s="40" t="s">
        <v>26</v>
      </c>
      <c r="D40" s="40" t="s">
        <v>77</v>
      </c>
      <c r="E40" s="32">
        <v>2246760</v>
      </c>
      <c r="F40" s="33">
        <v>2107928</v>
      </c>
      <c r="G40" s="33">
        <f t="shared" si="0"/>
        <v>-138832</v>
      </c>
      <c r="H40" s="34">
        <f t="shared" si="1"/>
        <v>-6.1800000000000001E-2</v>
      </c>
      <c r="I40" s="35" t="s">
        <v>891</v>
      </c>
      <c r="J40" s="36" t="s">
        <v>891</v>
      </c>
      <c r="K40" s="37" t="s">
        <v>891</v>
      </c>
    </row>
    <row r="41" spans="1:11" x14ac:dyDescent="0.25">
      <c r="A41" s="105" t="s">
        <v>75</v>
      </c>
      <c r="B41" s="40" t="s">
        <v>76</v>
      </c>
      <c r="C41" s="40" t="s">
        <v>57</v>
      </c>
      <c r="D41" s="40" t="s">
        <v>78</v>
      </c>
      <c r="E41" s="32">
        <v>1775358</v>
      </c>
      <c r="F41" s="33">
        <v>1771058</v>
      </c>
      <c r="G41" s="33">
        <f t="shared" si="0"/>
        <v>-4300</v>
      </c>
      <c r="H41" s="34">
        <f t="shared" si="1"/>
        <v>-2.3999999999999998E-3</v>
      </c>
      <c r="I41" s="35" t="s">
        <v>891</v>
      </c>
      <c r="J41" s="36" t="s">
        <v>891</v>
      </c>
      <c r="K41" s="37" t="s">
        <v>891</v>
      </c>
    </row>
    <row r="42" spans="1:11" x14ac:dyDescent="0.25">
      <c r="A42" s="105" t="s">
        <v>75</v>
      </c>
      <c r="B42" s="40" t="s">
        <v>76</v>
      </c>
      <c r="C42" s="40" t="s">
        <v>79</v>
      </c>
      <c r="D42" s="40" t="s">
        <v>80</v>
      </c>
      <c r="E42" s="32">
        <v>448872</v>
      </c>
      <c r="F42" s="33">
        <v>390343</v>
      </c>
      <c r="G42" s="33">
        <f t="shared" si="0"/>
        <v>-58529</v>
      </c>
      <c r="H42" s="34">
        <f t="shared" si="1"/>
        <v>-0.13039999999999999</v>
      </c>
      <c r="I42" s="35" t="s">
        <v>891</v>
      </c>
      <c r="J42" s="36" t="s">
        <v>891</v>
      </c>
      <c r="K42" s="37" t="s">
        <v>891</v>
      </c>
    </row>
    <row r="43" spans="1:11" x14ac:dyDescent="0.25">
      <c r="A43" s="105" t="s">
        <v>75</v>
      </c>
      <c r="B43" s="40" t="s">
        <v>76</v>
      </c>
      <c r="C43" s="40" t="s">
        <v>16</v>
      </c>
      <c r="D43" s="40" t="s">
        <v>81</v>
      </c>
      <c r="E43" s="32">
        <v>3377047</v>
      </c>
      <c r="F43" s="33">
        <v>3117763</v>
      </c>
      <c r="G43" s="33">
        <f t="shared" si="0"/>
        <v>-259284</v>
      </c>
      <c r="H43" s="34">
        <f t="shared" si="1"/>
        <v>-7.6799999999999993E-2</v>
      </c>
      <c r="I43" s="35" t="s">
        <v>891</v>
      </c>
      <c r="J43" s="36" t="s">
        <v>891</v>
      </c>
      <c r="K43" s="37">
        <v>2014</v>
      </c>
    </row>
    <row r="44" spans="1:11" x14ac:dyDescent="0.25">
      <c r="A44" s="105" t="s">
        <v>75</v>
      </c>
      <c r="B44" s="40" t="s">
        <v>76</v>
      </c>
      <c r="C44" s="40" t="s">
        <v>82</v>
      </c>
      <c r="D44" s="40" t="s">
        <v>83</v>
      </c>
      <c r="E44" s="32">
        <v>1547635</v>
      </c>
      <c r="F44" s="33">
        <v>1696870</v>
      </c>
      <c r="G44" s="33">
        <f t="shared" si="0"/>
        <v>149235</v>
      </c>
      <c r="H44" s="34">
        <f t="shared" si="1"/>
        <v>9.64E-2</v>
      </c>
      <c r="I44" s="35" t="s">
        <v>891</v>
      </c>
      <c r="J44" s="36" t="s">
        <v>891</v>
      </c>
      <c r="K44" s="37" t="s">
        <v>891</v>
      </c>
    </row>
    <row r="45" spans="1:11" x14ac:dyDescent="0.25">
      <c r="A45" s="105" t="s">
        <v>75</v>
      </c>
      <c r="B45" s="40" t="s">
        <v>76</v>
      </c>
      <c r="C45" s="40" t="s">
        <v>84</v>
      </c>
      <c r="D45" s="40" t="s">
        <v>85</v>
      </c>
      <c r="E45" s="32">
        <v>324835</v>
      </c>
      <c r="F45" s="33">
        <v>391683</v>
      </c>
      <c r="G45" s="33">
        <f t="shared" si="0"/>
        <v>66848</v>
      </c>
      <c r="H45" s="34">
        <f t="shared" si="1"/>
        <v>0.20580000000000001</v>
      </c>
      <c r="I45" s="35" t="s">
        <v>891</v>
      </c>
      <c r="J45" s="36" t="s">
        <v>891</v>
      </c>
      <c r="K45" s="37" t="s">
        <v>891</v>
      </c>
    </row>
    <row r="46" spans="1:11" x14ac:dyDescent="0.25">
      <c r="A46" s="105" t="s">
        <v>75</v>
      </c>
      <c r="B46" s="40" t="s">
        <v>76</v>
      </c>
      <c r="C46" s="40" t="s">
        <v>86</v>
      </c>
      <c r="D46" s="40" t="s">
        <v>87</v>
      </c>
      <c r="E46" s="32">
        <v>2224519</v>
      </c>
      <c r="F46" s="33">
        <v>2140942</v>
      </c>
      <c r="G46" s="33">
        <f t="shared" si="0"/>
        <v>-83577</v>
      </c>
      <c r="H46" s="34">
        <f t="shared" si="1"/>
        <v>-3.7600000000000001E-2</v>
      </c>
      <c r="I46" s="35" t="s">
        <v>891</v>
      </c>
      <c r="J46" s="36" t="s">
        <v>891</v>
      </c>
      <c r="K46" s="37" t="s">
        <v>891</v>
      </c>
    </row>
    <row r="47" spans="1:11" x14ac:dyDescent="0.25">
      <c r="A47" s="105" t="s">
        <v>75</v>
      </c>
      <c r="B47" s="40" t="s">
        <v>76</v>
      </c>
      <c r="C47" s="40" t="s">
        <v>88</v>
      </c>
      <c r="D47" s="40" t="s">
        <v>89</v>
      </c>
      <c r="E47" s="32">
        <v>12383764</v>
      </c>
      <c r="F47" s="33">
        <v>12563709</v>
      </c>
      <c r="G47" s="33">
        <f t="shared" si="0"/>
        <v>179945</v>
      </c>
      <c r="H47" s="34">
        <f t="shared" si="1"/>
        <v>1.4500000000000001E-2</v>
      </c>
      <c r="I47" s="35" t="s">
        <v>891</v>
      </c>
      <c r="J47" s="36" t="s">
        <v>891</v>
      </c>
      <c r="K47" s="37" t="s">
        <v>891</v>
      </c>
    </row>
    <row r="48" spans="1:11" x14ac:dyDescent="0.25">
      <c r="A48" s="105" t="s">
        <v>90</v>
      </c>
      <c r="B48" s="40" t="s">
        <v>91</v>
      </c>
      <c r="C48" s="40" t="s">
        <v>18</v>
      </c>
      <c r="D48" s="40" t="s">
        <v>92</v>
      </c>
      <c r="E48" s="32">
        <v>1152658</v>
      </c>
      <c r="F48" s="33">
        <v>1242485</v>
      </c>
      <c r="G48" s="33">
        <f t="shared" si="0"/>
        <v>89827</v>
      </c>
      <c r="H48" s="34">
        <f t="shared" si="1"/>
        <v>7.7899999999999997E-2</v>
      </c>
      <c r="I48" s="35" t="s">
        <v>891</v>
      </c>
      <c r="J48" s="36" t="s">
        <v>891</v>
      </c>
      <c r="K48" s="37" t="s">
        <v>891</v>
      </c>
    </row>
    <row r="49" spans="1:11" x14ac:dyDescent="0.25">
      <c r="A49" s="105" t="s">
        <v>90</v>
      </c>
      <c r="B49" s="40" t="s">
        <v>91</v>
      </c>
      <c r="C49" s="40" t="s">
        <v>93</v>
      </c>
      <c r="D49" s="40" t="s">
        <v>94</v>
      </c>
      <c r="E49" s="32">
        <v>816628</v>
      </c>
      <c r="F49" s="33">
        <v>853683</v>
      </c>
      <c r="G49" s="33">
        <f t="shared" si="0"/>
        <v>37055</v>
      </c>
      <c r="H49" s="34">
        <f t="shared" si="1"/>
        <v>4.5400000000000003E-2</v>
      </c>
      <c r="I49" s="35" t="s">
        <v>891</v>
      </c>
      <c r="J49" s="36" t="s">
        <v>891</v>
      </c>
      <c r="K49" s="37" t="s">
        <v>891</v>
      </c>
    </row>
    <row r="50" spans="1:11" x14ac:dyDescent="0.25">
      <c r="A50" s="105" t="s">
        <v>90</v>
      </c>
      <c r="B50" s="40" t="s">
        <v>91</v>
      </c>
      <c r="C50" s="40" t="s">
        <v>95</v>
      </c>
      <c r="D50" s="40" t="s">
        <v>96</v>
      </c>
      <c r="E50" s="32">
        <v>6120013</v>
      </c>
      <c r="F50" s="33">
        <v>6133049</v>
      </c>
      <c r="G50" s="33">
        <f t="shared" si="0"/>
        <v>13036</v>
      </c>
      <c r="H50" s="34">
        <f t="shared" si="1"/>
        <v>2.0999999999999999E-3</v>
      </c>
      <c r="I50" s="35" t="s">
        <v>891</v>
      </c>
      <c r="J50" s="36" t="s">
        <v>891</v>
      </c>
      <c r="K50" s="37">
        <v>2014</v>
      </c>
    </row>
    <row r="51" spans="1:11" x14ac:dyDescent="0.25">
      <c r="A51" s="105" t="s">
        <v>90</v>
      </c>
      <c r="B51" s="40" t="s">
        <v>91</v>
      </c>
      <c r="C51" s="40" t="s">
        <v>97</v>
      </c>
      <c r="D51" s="40" t="s">
        <v>98</v>
      </c>
      <c r="E51" s="32">
        <v>1550766</v>
      </c>
      <c r="F51" s="33">
        <v>1771193</v>
      </c>
      <c r="G51" s="33">
        <f t="shared" si="0"/>
        <v>220427</v>
      </c>
      <c r="H51" s="34">
        <f t="shared" si="1"/>
        <v>0.1421</v>
      </c>
      <c r="I51" s="35" t="s">
        <v>891</v>
      </c>
      <c r="J51" s="36" t="s">
        <v>891</v>
      </c>
      <c r="K51" s="37" t="s">
        <v>891</v>
      </c>
    </row>
    <row r="52" spans="1:11" x14ac:dyDescent="0.25">
      <c r="A52" s="105" t="s">
        <v>90</v>
      </c>
      <c r="B52" s="40" t="s">
        <v>91</v>
      </c>
      <c r="C52" s="40" t="s">
        <v>99</v>
      </c>
      <c r="D52" s="40" t="s">
        <v>100</v>
      </c>
      <c r="E52" s="32">
        <v>1301194</v>
      </c>
      <c r="F52" s="33">
        <v>1377656</v>
      </c>
      <c r="G52" s="33">
        <f t="shared" si="0"/>
        <v>76462</v>
      </c>
      <c r="H52" s="34">
        <f t="shared" si="1"/>
        <v>5.8799999999999998E-2</v>
      </c>
      <c r="I52" s="35" t="s">
        <v>891</v>
      </c>
      <c r="J52" s="36" t="s">
        <v>891</v>
      </c>
      <c r="K52" s="37" t="s">
        <v>891</v>
      </c>
    </row>
    <row r="53" spans="1:11" x14ac:dyDescent="0.25">
      <c r="A53" s="105" t="s">
        <v>90</v>
      </c>
      <c r="B53" s="40" t="s">
        <v>91</v>
      </c>
      <c r="C53" s="40" t="s">
        <v>101</v>
      </c>
      <c r="D53" s="40" t="s">
        <v>102</v>
      </c>
      <c r="E53" s="32">
        <v>1169015</v>
      </c>
      <c r="F53" s="33">
        <v>1236105</v>
      </c>
      <c r="G53" s="33">
        <f t="shared" si="0"/>
        <v>67090</v>
      </c>
      <c r="H53" s="34">
        <f t="shared" si="1"/>
        <v>5.74E-2</v>
      </c>
      <c r="I53" s="35" t="s">
        <v>891</v>
      </c>
      <c r="J53" s="36" t="s">
        <v>891</v>
      </c>
      <c r="K53" s="37" t="s">
        <v>891</v>
      </c>
    </row>
    <row r="54" spans="1:11" x14ac:dyDescent="0.25">
      <c r="A54" s="105" t="s">
        <v>90</v>
      </c>
      <c r="B54" s="40" t="s">
        <v>91</v>
      </c>
      <c r="C54" s="40" t="s">
        <v>103</v>
      </c>
      <c r="D54" s="40" t="s">
        <v>104</v>
      </c>
      <c r="E54" s="32">
        <v>400752</v>
      </c>
      <c r="F54" s="33">
        <v>421871</v>
      </c>
      <c r="G54" s="33">
        <f t="shared" si="0"/>
        <v>21119</v>
      </c>
      <c r="H54" s="34">
        <f t="shared" si="1"/>
        <v>5.2699999999999997E-2</v>
      </c>
      <c r="I54" s="35" t="s">
        <v>891</v>
      </c>
      <c r="J54" s="36" t="s">
        <v>891</v>
      </c>
      <c r="K54" s="37">
        <v>2014</v>
      </c>
    </row>
    <row r="55" spans="1:11" x14ac:dyDescent="0.25">
      <c r="A55" s="105" t="s">
        <v>90</v>
      </c>
      <c r="B55" s="40" t="s">
        <v>91</v>
      </c>
      <c r="C55" s="40" t="s">
        <v>105</v>
      </c>
      <c r="D55" s="40" t="s">
        <v>106</v>
      </c>
      <c r="E55" s="32">
        <v>669371</v>
      </c>
      <c r="F55" s="33">
        <v>760191</v>
      </c>
      <c r="G55" s="33">
        <f t="shared" si="0"/>
        <v>90820</v>
      </c>
      <c r="H55" s="34">
        <f t="shared" si="1"/>
        <v>0.13569999999999999</v>
      </c>
      <c r="I55" s="35" t="s">
        <v>891</v>
      </c>
      <c r="J55" s="36" t="s">
        <v>891</v>
      </c>
      <c r="K55" s="37" t="s">
        <v>891</v>
      </c>
    </row>
    <row r="56" spans="1:11" x14ac:dyDescent="0.25">
      <c r="A56" s="105" t="s">
        <v>90</v>
      </c>
      <c r="B56" s="40" t="s">
        <v>91</v>
      </c>
      <c r="C56" s="40" t="s">
        <v>107</v>
      </c>
      <c r="D56" s="40" t="s">
        <v>108</v>
      </c>
      <c r="E56" s="32">
        <v>1230155</v>
      </c>
      <c r="F56" s="33">
        <v>1495226</v>
      </c>
      <c r="G56" s="33">
        <f t="shared" si="0"/>
        <v>265071</v>
      </c>
      <c r="H56" s="34">
        <f t="shared" si="1"/>
        <v>0.2155</v>
      </c>
      <c r="I56" s="35" t="s">
        <v>891</v>
      </c>
      <c r="J56" s="36" t="s">
        <v>891</v>
      </c>
      <c r="K56" s="37" t="s">
        <v>891</v>
      </c>
    </row>
    <row r="57" spans="1:11" x14ac:dyDescent="0.25">
      <c r="A57" s="105" t="s">
        <v>90</v>
      </c>
      <c r="B57" s="40" t="s">
        <v>91</v>
      </c>
      <c r="C57" s="40" t="s">
        <v>109</v>
      </c>
      <c r="D57" s="40" t="s">
        <v>110</v>
      </c>
      <c r="E57" s="32">
        <v>930026</v>
      </c>
      <c r="F57" s="33">
        <v>1059174</v>
      </c>
      <c r="G57" s="33">
        <f t="shared" si="0"/>
        <v>129148</v>
      </c>
      <c r="H57" s="34">
        <f t="shared" si="1"/>
        <v>0.1389</v>
      </c>
      <c r="I57" s="35" t="s">
        <v>891</v>
      </c>
      <c r="J57" s="36" t="s">
        <v>891</v>
      </c>
      <c r="K57" s="37" t="s">
        <v>891</v>
      </c>
    </row>
    <row r="58" spans="1:11" x14ac:dyDescent="0.25">
      <c r="A58" s="105" t="s">
        <v>90</v>
      </c>
      <c r="B58" s="40" t="s">
        <v>91</v>
      </c>
      <c r="C58" s="40" t="s">
        <v>111</v>
      </c>
      <c r="D58" s="40" t="s">
        <v>112</v>
      </c>
      <c r="E58" s="32">
        <v>822714</v>
      </c>
      <c r="F58" s="33">
        <v>860643</v>
      </c>
      <c r="G58" s="33">
        <f t="shared" si="0"/>
        <v>37929</v>
      </c>
      <c r="H58" s="34">
        <f t="shared" si="1"/>
        <v>4.6100000000000002E-2</v>
      </c>
      <c r="I58" s="35" t="s">
        <v>891</v>
      </c>
      <c r="J58" s="36" t="s">
        <v>891</v>
      </c>
      <c r="K58" s="37" t="s">
        <v>891</v>
      </c>
    </row>
    <row r="59" spans="1:11" x14ac:dyDescent="0.25">
      <c r="A59" s="105" t="s">
        <v>113</v>
      </c>
      <c r="B59" s="40" t="s">
        <v>114</v>
      </c>
      <c r="C59" s="40" t="s">
        <v>12</v>
      </c>
      <c r="D59" s="40" t="s">
        <v>115</v>
      </c>
      <c r="E59" s="32">
        <v>10959</v>
      </c>
      <c r="F59" s="33">
        <v>11481</v>
      </c>
      <c r="G59" s="33">
        <f t="shared" si="0"/>
        <v>522</v>
      </c>
      <c r="H59" s="34">
        <f t="shared" si="1"/>
        <v>4.7600000000000003E-2</v>
      </c>
      <c r="I59" s="35">
        <v>1</v>
      </c>
      <c r="J59" s="36">
        <v>1</v>
      </c>
      <c r="K59" s="37" t="s">
        <v>891</v>
      </c>
    </row>
    <row r="60" spans="1:11" x14ac:dyDescent="0.25">
      <c r="A60" s="105" t="s">
        <v>113</v>
      </c>
      <c r="B60" s="40" t="s">
        <v>114</v>
      </c>
      <c r="C60" s="40" t="s">
        <v>116</v>
      </c>
      <c r="D60" s="40" t="s">
        <v>117</v>
      </c>
      <c r="E60" s="32">
        <v>16116</v>
      </c>
      <c r="F60" s="33">
        <v>16369</v>
      </c>
      <c r="G60" s="33">
        <f t="shared" si="0"/>
        <v>253</v>
      </c>
      <c r="H60" s="34">
        <f t="shared" si="1"/>
        <v>1.5699999999999999E-2</v>
      </c>
      <c r="I60" s="35">
        <v>1</v>
      </c>
      <c r="J60" s="36">
        <v>1</v>
      </c>
      <c r="K60" s="37" t="s">
        <v>891</v>
      </c>
    </row>
    <row r="61" spans="1:11" x14ac:dyDescent="0.25">
      <c r="A61" s="105" t="s">
        <v>113</v>
      </c>
      <c r="B61" s="40" t="s">
        <v>114</v>
      </c>
      <c r="C61" s="40" t="s">
        <v>118</v>
      </c>
      <c r="D61" s="40" t="s">
        <v>119</v>
      </c>
      <c r="E61" s="32">
        <v>250350</v>
      </c>
      <c r="F61" s="33">
        <v>298654</v>
      </c>
      <c r="G61" s="33">
        <f t="shared" si="0"/>
        <v>48304</v>
      </c>
      <c r="H61" s="34">
        <f t="shared" si="1"/>
        <v>0.19289999999999999</v>
      </c>
      <c r="I61" s="35" t="s">
        <v>891</v>
      </c>
      <c r="J61" s="36" t="s">
        <v>891</v>
      </c>
      <c r="K61" s="37" t="s">
        <v>891</v>
      </c>
    </row>
    <row r="62" spans="1:11" x14ac:dyDescent="0.25">
      <c r="A62" s="105" t="s">
        <v>113</v>
      </c>
      <c r="B62" s="40" t="s">
        <v>114</v>
      </c>
      <c r="C62" s="40" t="s">
        <v>120</v>
      </c>
      <c r="D62" s="40" t="s">
        <v>121</v>
      </c>
      <c r="E62" s="32">
        <v>16388</v>
      </c>
      <c r="F62" s="33">
        <v>16889</v>
      </c>
      <c r="G62" s="33">
        <f t="shared" si="0"/>
        <v>501</v>
      </c>
      <c r="H62" s="34">
        <f t="shared" si="1"/>
        <v>3.0599999999999999E-2</v>
      </c>
      <c r="I62" s="35">
        <v>1</v>
      </c>
      <c r="J62" s="36">
        <v>1</v>
      </c>
      <c r="K62" s="37" t="s">
        <v>891</v>
      </c>
    </row>
    <row r="63" spans="1:11" x14ac:dyDescent="0.25">
      <c r="A63" s="105" t="s">
        <v>113</v>
      </c>
      <c r="B63" s="40" t="s">
        <v>114</v>
      </c>
      <c r="C63" s="40" t="s">
        <v>47</v>
      </c>
      <c r="D63" s="40" t="s">
        <v>122</v>
      </c>
      <c r="E63" s="32">
        <v>8363114</v>
      </c>
      <c r="F63" s="33">
        <v>8409790</v>
      </c>
      <c r="G63" s="33">
        <f t="shared" si="0"/>
        <v>46676</v>
      </c>
      <c r="H63" s="34">
        <f t="shared" si="1"/>
        <v>5.5999999999999999E-3</v>
      </c>
      <c r="I63" s="35" t="s">
        <v>891</v>
      </c>
      <c r="J63" s="36" t="s">
        <v>891</v>
      </c>
      <c r="K63" s="37" t="s">
        <v>891</v>
      </c>
    </row>
    <row r="64" spans="1:11" x14ac:dyDescent="0.25">
      <c r="A64" s="105" t="s">
        <v>113</v>
      </c>
      <c r="B64" s="40" t="s">
        <v>114</v>
      </c>
      <c r="C64" s="40" t="s">
        <v>123</v>
      </c>
      <c r="D64" s="40" t="s">
        <v>124</v>
      </c>
      <c r="E64" s="32">
        <v>20055258</v>
      </c>
      <c r="F64" s="33">
        <v>20980533</v>
      </c>
      <c r="G64" s="33">
        <f t="shared" si="0"/>
        <v>925275</v>
      </c>
      <c r="H64" s="34">
        <f t="shared" si="1"/>
        <v>4.6100000000000002E-2</v>
      </c>
      <c r="I64" s="35" t="s">
        <v>891</v>
      </c>
      <c r="J64" s="36" t="s">
        <v>891</v>
      </c>
      <c r="K64" s="37" t="s">
        <v>891</v>
      </c>
    </row>
    <row r="65" spans="1:11" x14ac:dyDescent="0.25">
      <c r="A65" s="105" t="s">
        <v>113</v>
      </c>
      <c r="B65" s="40" t="s">
        <v>114</v>
      </c>
      <c r="C65" s="40" t="s">
        <v>125</v>
      </c>
      <c r="D65" s="40" t="s">
        <v>126</v>
      </c>
      <c r="E65" s="32">
        <v>8586143</v>
      </c>
      <c r="F65" s="33">
        <v>8984779</v>
      </c>
      <c r="G65" s="33">
        <f t="shared" si="0"/>
        <v>398636</v>
      </c>
      <c r="H65" s="34">
        <f t="shared" si="1"/>
        <v>4.6399999999999997E-2</v>
      </c>
      <c r="I65" s="35" t="s">
        <v>891</v>
      </c>
      <c r="J65" s="36" t="s">
        <v>891</v>
      </c>
      <c r="K65" s="37" t="s">
        <v>891</v>
      </c>
    </row>
    <row r="66" spans="1:11" x14ac:dyDescent="0.25">
      <c r="A66" s="105" t="s">
        <v>113</v>
      </c>
      <c r="B66" s="40" t="s">
        <v>114</v>
      </c>
      <c r="C66" s="40" t="s">
        <v>127</v>
      </c>
      <c r="D66" s="40" t="s">
        <v>128</v>
      </c>
      <c r="E66" s="32">
        <v>704994</v>
      </c>
      <c r="F66" s="33">
        <v>655815</v>
      </c>
      <c r="G66" s="33">
        <f t="shared" si="0"/>
        <v>-49179</v>
      </c>
      <c r="H66" s="34">
        <f t="shared" si="1"/>
        <v>-6.9800000000000001E-2</v>
      </c>
      <c r="I66" s="35" t="s">
        <v>891</v>
      </c>
      <c r="J66" s="36" t="s">
        <v>891</v>
      </c>
      <c r="K66" s="37">
        <v>2014</v>
      </c>
    </row>
    <row r="67" spans="1:11" x14ac:dyDescent="0.25">
      <c r="A67" s="105" t="s">
        <v>113</v>
      </c>
      <c r="B67" s="40" t="s">
        <v>114</v>
      </c>
      <c r="C67" s="40" t="s">
        <v>129</v>
      </c>
      <c r="D67" s="40" t="s">
        <v>130</v>
      </c>
      <c r="E67" s="32">
        <v>24781146</v>
      </c>
      <c r="F67" s="33">
        <v>25328510</v>
      </c>
      <c r="G67" s="33">
        <f t="shared" si="0"/>
        <v>547364</v>
      </c>
      <c r="H67" s="34">
        <f t="shared" si="1"/>
        <v>2.2100000000000002E-2</v>
      </c>
      <c r="I67" s="35" t="s">
        <v>891</v>
      </c>
      <c r="J67" s="36" t="s">
        <v>891</v>
      </c>
      <c r="K67" s="37" t="s">
        <v>891</v>
      </c>
    </row>
    <row r="68" spans="1:11" x14ac:dyDescent="0.25">
      <c r="A68" s="105" t="s">
        <v>113</v>
      </c>
      <c r="B68" s="40" t="s">
        <v>114</v>
      </c>
      <c r="C68" s="40" t="s">
        <v>131</v>
      </c>
      <c r="D68" s="40" t="s">
        <v>132</v>
      </c>
      <c r="E68" s="32">
        <v>19766</v>
      </c>
      <c r="F68" s="33">
        <v>18765</v>
      </c>
      <c r="G68" s="33">
        <f t="shared" si="0"/>
        <v>-1001</v>
      </c>
      <c r="H68" s="34">
        <f t="shared" si="1"/>
        <v>-5.0599999999999999E-2</v>
      </c>
      <c r="I68" s="35">
        <v>1</v>
      </c>
      <c r="J68" s="36">
        <v>1</v>
      </c>
      <c r="K68" s="37">
        <v>2014</v>
      </c>
    </row>
    <row r="69" spans="1:11" x14ac:dyDescent="0.25">
      <c r="A69" s="105" t="s">
        <v>133</v>
      </c>
      <c r="B69" s="40" t="s">
        <v>134</v>
      </c>
      <c r="C69" s="40" t="s">
        <v>135</v>
      </c>
      <c r="D69" s="40" t="s">
        <v>136</v>
      </c>
      <c r="E69" s="32">
        <v>957464</v>
      </c>
      <c r="F69" s="33">
        <v>963937</v>
      </c>
      <c r="G69" s="33">
        <f t="shared" si="0"/>
        <v>6473</v>
      </c>
      <c r="H69" s="34">
        <f t="shared" si="1"/>
        <v>6.7999999999999996E-3</v>
      </c>
      <c r="I69" s="35" t="s">
        <v>891</v>
      </c>
      <c r="J69" s="36" t="s">
        <v>891</v>
      </c>
      <c r="K69" s="37" t="s">
        <v>891</v>
      </c>
    </row>
    <row r="70" spans="1:11" x14ac:dyDescent="0.25">
      <c r="A70" s="105" t="s">
        <v>133</v>
      </c>
      <c r="B70" s="40" t="s">
        <v>134</v>
      </c>
      <c r="C70" s="40" t="s">
        <v>41</v>
      </c>
      <c r="D70" s="40" t="s">
        <v>137</v>
      </c>
      <c r="E70" s="32">
        <v>7939913</v>
      </c>
      <c r="F70" s="33">
        <v>6142650</v>
      </c>
      <c r="G70" s="33">
        <f t="shared" si="0"/>
        <v>-1797263</v>
      </c>
      <c r="H70" s="34">
        <f t="shared" si="1"/>
        <v>-0.22639999999999999</v>
      </c>
      <c r="I70" s="35" t="s">
        <v>891</v>
      </c>
      <c r="J70" s="36" t="s">
        <v>891</v>
      </c>
      <c r="K70" s="37" t="s">
        <v>891</v>
      </c>
    </row>
    <row r="71" spans="1:11" x14ac:dyDescent="0.25">
      <c r="A71" s="105" t="s">
        <v>133</v>
      </c>
      <c r="B71" s="40" t="s">
        <v>134</v>
      </c>
      <c r="C71" s="40" t="s">
        <v>138</v>
      </c>
      <c r="D71" s="40" t="s">
        <v>139</v>
      </c>
      <c r="E71" s="32">
        <v>59651</v>
      </c>
      <c r="F71" s="33">
        <v>22593</v>
      </c>
      <c r="G71" s="33">
        <f t="shared" si="0"/>
        <v>-37058</v>
      </c>
      <c r="H71" s="34">
        <f t="shared" si="1"/>
        <v>-0.62119999999999997</v>
      </c>
      <c r="I71" s="35">
        <v>1</v>
      </c>
      <c r="J71" s="36">
        <v>1</v>
      </c>
      <c r="K71" s="37">
        <v>2014</v>
      </c>
    </row>
    <row r="72" spans="1:11" x14ac:dyDescent="0.25">
      <c r="A72" s="105" t="s">
        <v>133</v>
      </c>
      <c r="B72" s="40" t="s">
        <v>134</v>
      </c>
      <c r="C72" s="40" t="s">
        <v>123</v>
      </c>
      <c r="D72" s="40" t="s">
        <v>140</v>
      </c>
      <c r="E72" s="32">
        <v>3358762</v>
      </c>
      <c r="F72" s="33">
        <v>3408017</v>
      </c>
      <c r="G72" s="33">
        <f t="shared" si="0"/>
        <v>49255</v>
      </c>
      <c r="H72" s="34">
        <f t="shared" si="1"/>
        <v>1.47E-2</v>
      </c>
      <c r="I72" s="35" t="s">
        <v>891</v>
      </c>
      <c r="J72" s="36" t="s">
        <v>891</v>
      </c>
      <c r="K72" s="37" t="s">
        <v>891</v>
      </c>
    </row>
    <row r="73" spans="1:11" x14ac:dyDescent="0.25">
      <c r="A73" s="105" t="s">
        <v>133</v>
      </c>
      <c r="B73" s="40" t="s">
        <v>134</v>
      </c>
      <c r="C73" s="40" t="s">
        <v>141</v>
      </c>
      <c r="D73" s="40" t="s">
        <v>142</v>
      </c>
      <c r="E73" s="32">
        <v>3795800</v>
      </c>
      <c r="F73" s="33">
        <v>4041349</v>
      </c>
      <c r="G73" s="33">
        <f t="shared" si="0"/>
        <v>245549</v>
      </c>
      <c r="H73" s="34">
        <f t="shared" si="1"/>
        <v>6.4699999999999994E-2</v>
      </c>
      <c r="I73" s="35" t="s">
        <v>891</v>
      </c>
      <c r="J73" s="36" t="s">
        <v>891</v>
      </c>
      <c r="K73" s="37" t="s">
        <v>891</v>
      </c>
    </row>
    <row r="74" spans="1:11" x14ac:dyDescent="0.25">
      <c r="A74" s="105" t="s">
        <v>133</v>
      </c>
      <c r="B74" s="40" t="s">
        <v>134</v>
      </c>
      <c r="C74" s="40" t="s">
        <v>143</v>
      </c>
      <c r="D74" s="40" t="s">
        <v>144</v>
      </c>
      <c r="E74" s="32">
        <v>1351156</v>
      </c>
      <c r="F74" s="33">
        <v>1406137</v>
      </c>
      <c r="G74" s="33">
        <f t="shared" ref="G74:G137" si="2">SUM(F74-E74)</f>
        <v>54981</v>
      </c>
      <c r="H74" s="34">
        <f t="shared" ref="H74:H137" si="3">ROUND(G74/E74,4)</f>
        <v>4.07E-2</v>
      </c>
      <c r="I74" s="35" t="s">
        <v>891</v>
      </c>
      <c r="J74" s="36" t="s">
        <v>891</v>
      </c>
      <c r="K74" s="37">
        <v>2014</v>
      </c>
    </row>
    <row r="75" spans="1:11" x14ac:dyDescent="0.25">
      <c r="A75" s="105" t="s">
        <v>133</v>
      </c>
      <c r="B75" s="40" t="s">
        <v>134</v>
      </c>
      <c r="C75" s="40" t="s">
        <v>145</v>
      </c>
      <c r="D75" s="40" t="s">
        <v>146</v>
      </c>
      <c r="E75" s="32">
        <v>1265914</v>
      </c>
      <c r="F75" s="33">
        <v>1300843</v>
      </c>
      <c r="G75" s="33">
        <f t="shared" si="2"/>
        <v>34929</v>
      </c>
      <c r="H75" s="34">
        <f t="shared" si="3"/>
        <v>2.76E-2</v>
      </c>
      <c r="I75" s="35" t="s">
        <v>891</v>
      </c>
      <c r="J75" s="36" t="s">
        <v>891</v>
      </c>
      <c r="K75" s="37">
        <v>2014</v>
      </c>
    </row>
    <row r="76" spans="1:11" x14ac:dyDescent="0.25">
      <c r="A76" s="105" t="s">
        <v>133</v>
      </c>
      <c r="B76" s="40" t="s">
        <v>134</v>
      </c>
      <c r="C76" s="40" t="s">
        <v>147</v>
      </c>
      <c r="D76" s="40" t="s">
        <v>148</v>
      </c>
      <c r="E76" s="32">
        <v>214328</v>
      </c>
      <c r="F76" s="33">
        <v>121646</v>
      </c>
      <c r="G76" s="33">
        <f t="shared" si="2"/>
        <v>-92682</v>
      </c>
      <c r="H76" s="34">
        <f t="shared" si="3"/>
        <v>-0.43240000000000001</v>
      </c>
      <c r="I76" s="35">
        <v>1</v>
      </c>
      <c r="J76" s="36" t="s">
        <v>891</v>
      </c>
      <c r="K76" s="37" t="s">
        <v>891</v>
      </c>
    </row>
    <row r="77" spans="1:11" x14ac:dyDescent="0.25">
      <c r="A77" s="105" t="s">
        <v>133</v>
      </c>
      <c r="B77" s="40" t="s">
        <v>134</v>
      </c>
      <c r="C77" s="40" t="s">
        <v>149</v>
      </c>
      <c r="D77" s="40" t="s">
        <v>150</v>
      </c>
      <c r="E77" s="32">
        <v>2943571</v>
      </c>
      <c r="F77" s="33">
        <v>3425753</v>
      </c>
      <c r="G77" s="33">
        <f t="shared" si="2"/>
        <v>482182</v>
      </c>
      <c r="H77" s="34">
        <f t="shared" si="3"/>
        <v>0.1638</v>
      </c>
      <c r="I77" s="35" t="s">
        <v>891</v>
      </c>
      <c r="J77" s="36" t="s">
        <v>891</v>
      </c>
      <c r="K77" s="37" t="s">
        <v>891</v>
      </c>
    </row>
    <row r="78" spans="1:11" x14ac:dyDescent="0.25">
      <c r="A78" s="105" t="s">
        <v>151</v>
      </c>
      <c r="B78" s="40" t="s">
        <v>152</v>
      </c>
      <c r="C78" s="40" t="s">
        <v>153</v>
      </c>
      <c r="D78" s="40" t="s">
        <v>154</v>
      </c>
      <c r="E78" s="32">
        <v>541623</v>
      </c>
      <c r="F78" s="33">
        <v>502955</v>
      </c>
      <c r="G78" s="33">
        <f t="shared" si="2"/>
        <v>-38668</v>
      </c>
      <c r="H78" s="34">
        <f t="shared" si="3"/>
        <v>-7.1400000000000005E-2</v>
      </c>
      <c r="I78" s="35" t="s">
        <v>891</v>
      </c>
      <c r="J78" s="36" t="s">
        <v>891</v>
      </c>
      <c r="K78" s="37">
        <v>2014</v>
      </c>
    </row>
    <row r="79" spans="1:11" x14ac:dyDescent="0.25">
      <c r="A79" s="105" t="s">
        <v>151</v>
      </c>
      <c r="B79" s="40" t="s">
        <v>152</v>
      </c>
      <c r="C79" s="40" t="s">
        <v>155</v>
      </c>
      <c r="D79" s="40" t="s">
        <v>156</v>
      </c>
      <c r="E79" s="32">
        <v>932551</v>
      </c>
      <c r="F79" s="33">
        <v>915397</v>
      </c>
      <c r="G79" s="33">
        <f t="shared" si="2"/>
        <v>-17154</v>
      </c>
      <c r="H79" s="34">
        <f t="shared" si="3"/>
        <v>-1.84E-2</v>
      </c>
      <c r="I79" s="35" t="s">
        <v>891</v>
      </c>
      <c r="J79" s="36" t="s">
        <v>891</v>
      </c>
      <c r="K79" s="37" t="s">
        <v>891</v>
      </c>
    </row>
    <row r="80" spans="1:11" x14ac:dyDescent="0.25">
      <c r="A80" s="105" t="s">
        <v>151</v>
      </c>
      <c r="B80" s="40" t="s">
        <v>152</v>
      </c>
      <c r="C80" s="40" t="s">
        <v>34</v>
      </c>
      <c r="D80" s="40" t="s">
        <v>157</v>
      </c>
      <c r="E80" s="32">
        <v>2128543</v>
      </c>
      <c r="F80" s="33">
        <v>2166458</v>
      </c>
      <c r="G80" s="33">
        <f t="shared" si="2"/>
        <v>37915</v>
      </c>
      <c r="H80" s="34">
        <f t="shared" si="3"/>
        <v>1.78E-2</v>
      </c>
      <c r="I80" s="35" t="s">
        <v>891</v>
      </c>
      <c r="J80" s="36" t="s">
        <v>891</v>
      </c>
      <c r="K80" s="37" t="s">
        <v>891</v>
      </c>
    </row>
    <row r="81" spans="1:11" x14ac:dyDescent="0.25">
      <c r="A81" s="105" t="s">
        <v>151</v>
      </c>
      <c r="B81" s="40" t="s">
        <v>152</v>
      </c>
      <c r="C81" s="40" t="s">
        <v>158</v>
      </c>
      <c r="D81" s="40" t="s">
        <v>159</v>
      </c>
      <c r="E81" s="32">
        <v>832855</v>
      </c>
      <c r="F81" s="33">
        <v>818376</v>
      </c>
      <c r="G81" s="33">
        <f t="shared" si="2"/>
        <v>-14479</v>
      </c>
      <c r="H81" s="34">
        <f t="shared" si="3"/>
        <v>-1.7399999999999999E-2</v>
      </c>
      <c r="I81" s="35" t="s">
        <v>891</v>
      </c>
      <c r="J81" s="36" t="s">
        <v>891</v>
      </c>
      <c r="K81" s="37" t="s">
        <v>891</v>
      </c>
    </row>
    <row r="82" spans="1:11" x14ac:dyDescent="0.25">
      <c r="A82" s="105" t="s">
        <v>151</v>
      </c>
      <c r="B82" s="40" t="s">
        <v>152</v>
      </c>
      <c r="C82" s="40" t="s">
        <v>116</v>
      </c>
      <c r="D82" s="40" t="s">
        <v>160</v>
      </c>
      <c r="E82" s="32">
        <v>1095652</v>
      </c>
      <c r="F82" s="33">
        <v>1034815</v>
      </c>
      <c r="G82" s="33">
        <f t="shared" si="2"/>
        <v>-60837</v>
      </c>
      <c r="H82" s="34">
        <f t="shared" si="3"/>
        <v>-5.5500000000000001E-2</v>
      </c>
      <c r="I82" s="35" t="s">
        <v>891</v>
      </c>
      <c r="J82" s="36" t="s">
        <v>891</v>
      </c>
      <c r="K82" s="37">
        <v>2014</v>
      </c>
    </row>
    <row r="83" spans="1:11" x14ac:dyDescent="0.25">
      <c r="A83" s="105" t="s">
        <v>151</v>
      </c>
      <c r="B83" s="40" t="s">
        <v>152</v>
      </c>
      <c r="C83" s="40" t="s">
        <v>161</v>
      </c>
      <c r="D83" s="40" t="s">
        <v>162</v>
      </c>
      <c r="E83" s="32">
        <v>2630676</v>
      </c>
      <c r="F83" s="33">
        <v>2699281</v>
      </c>
      <c r="G83" s="33">
        <f t="shared" si="2"/>
        <v>68605</v>
      </c>
      <c r="H83" s="34">
        <f t="shared" si="3"/>
        <v>2.6100000000000002E-2</v>
      </c>
      <c r="I83" s="35" t="s">
        <v>891</v>
      </c>
      <c r="J83" s="36" t="s">
        <v>891</v>
      </c>
      <c r="K83" s="37" t="s">
        <v>891</v>
      </c>
    </row>
    <row r="84" spans="1:11" x14ac:dyDescent="0.25">
      <c r="A84" s="105" t="s">
        <v>151</v>
      </c>
      <c r="B84" s="40" t="s">
        <v>152</v>
      </c>
      <c r="C84" s="40" t="s">
        <v>163</v>
      </c>
      <c r="D84" s="40" t="s">
        <v>164</v>
      </c>
      <c r="E84" s="32">
        <v>2174658</v>
      </c>
      <c r="F84" s="33">
        <v>2140169</v>
      </c>
      <c r="G84" s="33">
        <f t="shared" si="2"/>
        <v>-34489</v>
      </c>
      <c r="H84" s="34">
        <f t="shared" si="3"/>
        <v>-1.5900000000000001E-2</v>
      </c>
      <c r="I84" s="35" t="s">
        <v>891</v>
      </c>
      <c r="J84" s="36" t="s">
        <v>891</v>
      </c>
      <c r="K84" s="37" t="s">
        <v>891</v>
      </c>
    </row>
    <row r="85" spans="1:11" x14ac:dyDescent="0.25">
      <c r="A85" s="105" t="s">
        <v>151</v>
      </c>
      <c r="B85" s="40" t="s">
        <v>152</v>
      </c>
      <c r="C85" s="40" t="s">
        <v>165</v>
      </c>
      <c r="D85" s="40" t="s">
        <v>166</v>
      </c>
      <c r="E85" s="32">
        <v>1522284</v>
      </c>
      <c r="F85" s="33">
        <v>1504575</v>
      </c>
      <c r="G85" s="33">
        <f t="shared" si="2"/>
        <v>-17709</v>
      </c>
      <c r="H85" s="34">
        <f t="shared" si="3"/>
        <v>-1.1599999999999999E-2</v>
      </c>
      <c r="I85" s="35" t="s">
        <v>891</v>
      </c>
      <c r="J85" s="36" t="s">
        <v>891</v>
      </c>
      <c r="K85" s="37" t="s">
        <v>891</v>
      </c>
    </row>
    <row r="86" spans="1:11" x14ac:dyDescent="0.25">
      <c r="A86" s="105" t="s">
        <v>151</v>
      </c>
      <c r="B86" s="40" t="s">
        <v>152</v>
      </c>
      <c r="C86" s="40" t="s">
        <v>59</v>
      </c>
      <c r="D86" s="40" t="s">
        <v>167</v>
      </c>
      <c r="E86" s="32">
        <v>2624591</v>
      </c>
      <c r="F86" s="33">
        <v>2355553</v>
      </c>
      <c r="G86" s="33">
        <f t="shared" si="2"/>
        <v>-269038</v>
      </c>
      <c r="H86" s="34">
        <f t="shared" si="3"/>
        <v>-0.10249999999999999</v>
      </c>
      <c r="I86" s="35" t="s">
        <v>891</v>
      </c>
      <c r="J86" s="36" t="s">
        <v>891</v>
      </c>
      <c r="K86" s="37">
        <v>2014</v>
      </c>
    </row>
    <row r="87" spans="1:11" x14ac:dyDescent="0.25">
      <c r="A87" s="105" t="s">
        <v>151</v>
      </c>
      <c r="B87" s="40" t="s">
        <v>152</v>
      </c>
      <c r="C87" s="40" t="s">
        <v>168</v>
      </c>
      <c r="D87" s="40" t="s">
        <v>169</v>
      </c>
      <c r="E87" s="32">
        <v>2215173</v>
      </c>
      <c r="F87" s="33">
        <v>2087703</v>
      </c>
      <c r="G87" s="33">
        <f t="shared" si="2"/>
        <v>-127470</v>
      </c>
      <c r="H87" s="34">
        <f t="shared" si="3"/>
        <v>-5.7500000000000002E-2</v>
      </c>
      <c r="I87" s="35" t="s">
        <v>891</v>
      </c>
      <c r="J87" s="36" t="s">
        <v>891</v>
      </c>
      <c r="K87" s="37">
        <v>2014</v>
      </c>
    </row>
    <row r="88" spans="1:11" x14ac:dyDescent="0.25">
      <c r="A88" s="105" t="s">
        <v>151</v>
      </c>
      <c r="B88" s="40" t="s">
        <v>152</v>
      </c>
      <c r="C88" s="40" t="s">
        <v>170</v>
      </c>
      <c r="D88" s="40" t="s">
        <v>171</v>
      </c>
      <c r="E88" s="32">
        <v>12524033</v>
      </c>
      <c r="F88" s="33">
        <v>13185651</v>
      </c>
      <c r="G88" s="33">
        <f t="shared" si="2"/>
        <v>661618</v>
      </c>
      <c r="H88" s="34">
        <f t="shared" si="3"/>
        <v>5.28E-2</v>
      </c>
      <c r="I88" s="35" t="s">
        <v>891</v>
      </c>
      <c r="J88" s="36" t="s">
        <v>891</v>
      </c>
      <c r="K88" s="37" t="s">
        <v>891</v>
      </c>
    </row>
    <row r="89" spans="1:11" x14ac:dyDescent="0.25">
      <c r="A89" s="105" t="s">
        <v>151</v>
      </c>
      <c r="B89" s="40" t="s">
        <v>152</v>
      </c>
      <c r="C89" s="40" t="s">
        <v>172</v>
      </c>
      <c r="D89" s="40" t="s">
        <v>173</v>
      </c>
      <c r="E89" s="32">
        <v>513653</v>
      </c>
      <c r="F89" s="33">
        <v>486904</v>
      </c>
      <c r="G89" s="33">
        <f t="shared" si="2"/>
        <v>-26749</v>
      </c>
      <c r="H89" s="34">
        <f t="shared" si="3"/>
        <v>-5.21E-2</v>
      </c>
      <c r="I89" s="35" t="s">
        <v>891</v>
      </c>
      <c r="J89" s="36" t="s">
        <v>891</v>
      </c>
      <c r="K89" s="37">
        <v>2014</v>
      </c>
    </row>
    <row r="90" spans="1:11" x14ac:dyDescent="0.25">
      <c r="A90" s="105" t="s">
        <v>174</v>
      </c>
      <c r="B90" s="40" t="s">
        <v>175</v>
      </c>
      <c r="C90" s="40" t="s">
        <v>34</v>
      </c>
      <c r="D90" s="40" t="s">
        <v>177</v>
      </c>
      <c r="E90" s="32">
        <v>952117</v>
      </c>
      <c r="F90" s="33">
        <v>952216</v>
      </c>
      <c r="G90" s="33">
        <f t="shared" si="2"/>
        <v>99</v>
      </c>
      <c r="H90" s="34">
        <f t="shared" si="3"/>
        <v>1E-4</v>
      </c>
      <c r="I90" s="35" t="s">
        <v>891</v>
      </c>
      <c r="J90" s="36" t="s">
        <v>891</v>
      </c>
      <c r="K90" s="37" t="s">
        <v>891</v>
      </c>
    </row>
    <row r="91" spans="1:11" x14ac:dyDescent="0.25">
      <c r="A91" s="105" t="s">
        <v>174</v>
      </c>
      <c r="B91" s="40" t="s">
        <v>175</v>
      </c>
      <c r="C91" s="40" t="s">
        <v>26</v>
      </c>
      <c r="D91" s="40" t="s">
        <v>178</v>
      </c>
      <c r="E91" s="32">
        <v>1529738</v>
      </c>
      <c r="F91" s="33">
        <v>1528579</v>
      </c>
      <c r="G91" s="33">
        <f t="shared" si="2"/>
        <v>-1159</v>
      </c>
      <c r="H91" s="34">
        <f t="shared" si="3"/>
        <v>-8.0000000000000004E-4</v>
      </c>
      <c r="I91" s="35" t="s">
        <v>891</v>
      </c>
      <c r="J91" s="36" t="s">
        <v>891</v>
      </c>
      <c r="K91" s="37" t="s">
        <v>891</v>
      </c>
    </row>
    <row r="92" spans="1:11" x14ac:dyDescent="0.25">
      <c r="A92" s="105" t="s">
        <v>174</v>
      </c>
      <c r="B92" s="40" t="s">
        <v>175</v>
      </c>
      <c r="C92" s="40" t="s">
        <v>57</v>
      </c>
      <c r="D92" s="40" t="s">
        <v>179</v>
      </c>
      <c r="E92" s="32">
        <v>1284263</v>
      </c>
      <c r="F92" s="33">
        <v>1289727</v>
      </c>
      <c r="G92" s="33">
        <f t="shared" si="2"/>
        <v>5464</v>
      </c>
      <c r="H92" s="34">
        <f t="shared" si="3"/>
        <v>4.3E-3</v>
      </c>
      <c r="I92" s="35" t="s">
        <v>891</v>
      </c>
      <c r="J92" s="36" t="s">
        <v>891</v>
      </c>
      <c r="K92" s="37">
        <v>2014</v>
      </c>
    </row>
    <row r="93" spans="1:11" x14ac:dyDescent="0.25">
      <c r="A93" s="105" t="s">
        <v>174</v>
      </c>
      <c r="B93" s="40" t="s">
        <v>175</v>
      </c>
      <c r="C93" s="40" t="s">
        <v>16</v>
      </c>
      <c r="D93" s="40" t="s">
        <v>180</v>
      </c>
      <c r="E93" s="32">
        <v>1641416</v>
      </c>
      <c r="F93" s="33">
        <v>1613071</v>
      </c>
      <c r="G93" s="33">
        <f t="shared" si="2"/>
        <v>-28345</v>
      </c>
      <c r="H93" s="34">
        <f t="shared" si="3"/>
        <v>-1.7299999999999999E-2</v>
      </c>
      <c r="I93" s="35" t="s">
        <v>891</v>
      </c>
      <c r="J93" s="36" t="s">
        <v>891</v>
      </c>
      <c r="K93" s="37" t="s">
        <v>891</v>
      </c>
    </row>
    <row r="94" spans="1:11" x14ac:dyDescent="0.25">
      <c r="A94" s="110" t="s">
        <v>174</v>
      </c>
      <c r="B94" s="111" t="s">
        <v>175</v>
      </c>
      <c r="C94" s="111" t="s">
        <v>181</v>
      </c>
      <c r="D94" s="111" t="s">
        <v>914</v>
      </c>
      <c r="E94" s="112">
        <v>4956494</v>
      </c>
      <c r="F94" s="113">
        <v>4864061</v>
      </c>
      <c r="G94" s="113">
        <f t="shared" si="2"/>
        <v>-92433</v>
      </c>
      <c r="H94" s="114">
        <f t="shared" si="3"/>
        <v>-1.8599999999999998E-2</v>
      </c>
      <c r="I94" s="115" t="s">
        <v>891</v>
      </c>
      <c r="J94" s="116" t="s">
        <v>891</v>
      </c>
      <c r="K94" s="117"/>
    </row>
    <row r="95" spans="1:11" x14ac:dyDescent="0.25">
      <c r="A95" s="105" t="s">
        <v>182</v>
      </c>
      <c r="B95" s="40" t="s">
        <v>183</v>
      </c>
      <c r="C95" s="40" t="s">
        <v>57</v>
      </c>
      <c r="D95" s="40" t="s">
        <v>184</v>
      </c>
      <c r="E95" s="32">
        <v>328237</v>
      </c>
      <c r="F95" s="33">
        <v>239670</v>
      </c>
      <c r="G95" s="33">
        <f t="shared" si="2"/>
        <v>-88567</v>
      </c>
      <c r="H95" s="34">
        <f t="shared" si="3"/>
        <v>-0.26979999999999998</v>
      </c>
      <c r="I95" s="35">
        <v>1</v>
      </c>
      <c r="J95" s="36" t="s">
        <v>891</v>
      </c>
      <c r="K95" s="37" t="s">
        <v>891</v>
      </c>
    </row>
    <row r="96" spans="1:11" x14ac:dyDescent="0.25">
      <c r="A96" s="105" t="s">
        <v>182</v>
      </c>
      <c r="B96" s="40" t="s">
        <v>183</v>
      </c>
      <c r="C96" s="40" t="s">
        <v>185</v>
      </c>
      <c r="D96" s="40" t="s">
        <v>186</v>
      </c>
      <c r="E96" s="32">
        <v>345355</v>
      </c>
      <c r="F96" s="33">
        <v>426885</v>
      </c>
      <c r="G96" s="33">
        <f t="shared" si="2"/>
        <v>81530</v>
      </c>
      <c r="H96" s="34">
        <f t="shared" si="3"/>
        <v>0.2361</v>
      </c>
      <c r="I96" s="35" t="s">
        <v>891</v>
      </c>
      <c r="J96" s="36" t="s">
        <v>891</v>
      </c>
      <c r="K96" s="37" t="s">
        <v>891</v>
      </c>
    </row>
    <row r="97" spans="1:11" x14ac:dyDescent="0.25">
      <c r="A97" s="105" t="s">
        <v>182</v>
      </c>
      <c r="B97" s="40" t="s">
        <v>183</v>
      </c>
      <c r="C97" s="40" t="s">
        <v>18</v>
      </c>
      <c r="D97" s="40" t="s">
        <v>187</v>
      </c>
      <c r="E97" s="32">
        <v>36618</v>
      </c>
      <c r="F97" s="33">
        <v>59506</v>
      </c>
      <c r="G97" s="33">
        <f t="shared" si="2"/>
        <v>22888</v>
      </c>
      <c r="H97" s="34">
        <f t="shared" si="3"/>
        <v>0.625</v>
      </c>
      <c r="I97" s="35">
        <v>1</v>
      </c>
      <c r="J97" s="36" t="s">
        <v>891</v>
      </c>
      <c r="K97" s="37" t="s">
        <v>891</v>
      </c>
    </row>
    <row r="98" spans="1:11" x14ac:dyDescent="0.25">
      <c r="A98" s="105" t="s">
        <v>188</v>
      </c>
      <c r="B98" s="40" t="s">
        <v>189</v>
      </c>
      <c r="C98" s="40" t="s">
        <v>190</v>
      </c>
      <c r="D98" s="40" t="s">
        <v>191</v>
      </c>
      <c r="E98" s="32">
        <v>1015151</v>
      </c>
      <c r="F98" s="33">
        <v>1100208</v>
      </c>
      <c r="G98" s="33">
        <f t="shared" si="2"/>
        <v>85057</v>
      </c>
      <c r="H98" s="34">
        <f t="shared" si="3"/>
        <v>8.3799999999999999E-2</v>
      </c>
      <c r="I98" s="35" t="s">
        <v>891</v>
      </c>
      <c r="J98" s="36" t="s">
        <v>891</v>
      </c>
      <c r="K98" s="37" t="s">
        <v>891</v>
      </c>
    </row>
    <row r="99" spans="1:11" x14ac:dyDescent="0.25">
      <c r="A99" s="105" t="s">
        <v>188</v>
      </c>
      <c r="B99" s="40" t="s">
        <v>189</v>
      </c>
      <c r="C99" s="40" t="s">
        <v>57</v>
      </c>
      <c r="D99" s="40" t="s">
        <v>192</v>
      </c>
      <c r="E99" s="32">
        <v>62361172</v>
      </c>
      <c r="F99" s="33">
        <v>59770572</v>
      </c>
      <c r="G99" s="33">
        <f t="shared" si="2"/>
        <v>-2590600</v>
      </c>
      <c r="H99" s="34">
        <f t="shared" si="3"/>
        <v>-4.1500000000000002E-2</v>
      </c>
      <c r="I99" s="35" t="s">
        <v>891</v>
      </c>
      <c r="J99" s="36" t="s">
        <v>891</v>
      </c>
      <c r="K99" s="37" t="s">
        <v>891</v>
      </c>
    </row>
    <row r="100" spans="1:11" x14ac:dyDescent="0.25">
      <c r="A100" s="105" t="s">
        <v>188</v>
      </c>
      <c r="B100" s="40" t="s">
        <v>189</v>
      </c>
      <c r="C100" s="40" t="s">
        <v>193</v>
      </c>
      <c r="D100" s="40" t="s">
        <v>194</v>
      </c>
      <c r="E100" s="32">
        <v>37438162</v>
      </c>
      <c r="F100" s="33">
        <v>37971726</v>
      </c>
      <c r="G100" s="33">
        <f t="shared" si="2"/>
        <v>533564</v>
      </c>
      <c r="H100" s="34">
        <f t="shared" si="3"/>
        <v>1.43E-2</v>
      </c>
      <c r="I100" s="35" t="s">
        <v>891</v>
      </c>
      <c r="J100" s="36" t="s">
        <v>891</v>
      </c>
      <c r="K100" s="37" t="s">
        <v>891</v>
      </c>
    </row>
    <row r="101" spans="1:11" x14ac:dyDescent="0.25">
      <c r="A101" s="105" t="s">
        <v>188</v>
      </c>
      <c r="B101" s="40" t="s">
        <v>189</v>
      </c>
      <c r="C101" s="40" t="s">
        <v>84</v>
      </c>
      <c r="D101" s="40" t="s">
        <v>195</v>
      </c>
      <c r="E101" s="32">
        <v>8854408</v>
      </c>
      <c r="F101" s="33">
        <v>8985545</v>
      </c>
      <c r="G101" s="33">
        <f t="shared" si="2"/>
        <v>131137</v>
      </c>
      <c r="H101" s="34">
        <f t="shared" si="3"/>
        <v>1.4800000000000001E-2</v>
      </c>
      <c r="I101" s="35" t="s">
        <v>891</v>
      </c>
      <c r="J101" s="36" t="s">
        <v>891</v>
      </c>
      <c r="K101" s="37" t="s">
        <v>891</v>
      </c>
    </row>
    <row r="102" spans="1:11" x14ac:dyDescent="0.25">
      <c r="A102" s="105" t="s">
        <v>188</v>
      </c>
      <c r="B102" s="40" t="s">
        <v>189</v>
      </c>
      <c r="C102" s="40" t="s">
        <v>127</v>
      </c>
      <c r="D102" s="40" t="s">
        <v>196</v>
      </c>
      <c r="E102" s="32">
        <v>3930691</v>
      </c>
      <c r="F102" s="33">
        <v>3876081</v>
      </c>
      <c r="G102" s="33">
        <f t="shared" si="2"/>
        <v>-54610</v>
      </c>
      <c r="H102" s="34">
        <f t="shared" si="3"/>
        <v>-1.3899999999999999E-2</v>
      </c>
      <c r="I102" s="35" t="s">
        <v>891</v>
      </c>
      <c r="J102" s="36" t="s">
        <v>891</v>
      </c>
      <c r="K102" s="37" t="s">
        <v>891</v>
      </c>
    </row>
    <row r="103" spans="1:11" x14ac:dyDescent="0.25">
      <c r="A103" s="105" t="s">
        <v>188</v>
      </c>
      <c r="B103" s="40" t="s">
        <v>189</v>
      </c>
      <c r="C103" s="40" t="s">
        <v>197</v>
      </c>
      <c r="D103" s="40" t="s">
        <v>198</v>
      </c>
      <c r="E103" s="32">
        <v>4540498</v>
      </c>
      <c r="F103" s="33">
        <v>4499216</v>
      </c>
      <c r="G103" s="33">
        <f t="shared" si="2"/>
        <v>-41282</v>
      </c>
      <c r="H103" s="34">
        <f t="shared" si="3"/>
        <v>-9.1000000000000004E-3</v>
      </c>
      <c r="I103" s="35" t="s">
        <v>891</v>
      </c>
      <c r="J103" s="36" t="s">
        <v>891</v>
      </c>
      <c r="K103" s="37" t="s">
        <v>891</v>
      </c>
    </row>
    <row r="104" spans="1:11" x14ac:dyDescent="0.25">
      <c r="A104" s="105" t="s">
        <v>199</v>
      </c>
      <c r="B104" s="40" t="s">
        <v>200</v>
      </c>
      <c r="C104" s="40" t="s">
        <v>201</v>
      </c>
      <c r="D104" s="40" t="s">
        <v>202</v>
      </c>
      <c r="E104" s="32">
        <v>1159743</v>
      </c>
      <c r="F104" s="33">
        <v>931839</v>
      </c>
      <c r="G104" s="33">
        <f t="shared" si="2"/>
        <v>-227904</v>
      </c>
      <c r="H104" s="34">
        <f t="shared" si="3"/>
        <v>-0.19650000000000001</v>
      </c>
      <c r="I104" s="35" t="s">
        <v>891</v>
      </c>
      <c r="J104" s="36" t="s">
        <v>891</v>
      </c>
      <c r="K104" s="37">
        <v>2014</v>
      </c>
    </row>
    <row r="105" spans="1:11" x14ac:dyDescent="0.25">
      <c r="A105" s="105" t="s">
        <v>199</v>
      </c>
      <c r="B105" s="40" t="s">
        <v>200</v>
      </c>
      <c r="C105" s="40" t="s">
        <v>26</v>
      </c>
      <c r="D105" s="40" t="s">
        <v>203</v>
      </c>
      <c r="E105" s="32">
        <v>823151</v>
      </c>
      <c r="F105" s="33">
        <v>818285</v>
      </c>
      <c r="G105" s="33">
        <f t="shared" si="2"/>
        <v>-4866</v>
      </c>
      <c r="H105" s="34">
        <f t="shared" si="3"/>
        <v>-5.8999999999999999E-3</v>
      </c>
      <c r="I105" s="35">
        <v>1</v>
      </c>
      <c r="J105" s="36" t="s">
        <v>891</v>
      </c>
      <c r="K105" s="37" t="s">
        <v>891</v>
      </c>
    </row>
    <row r="106" spans="1:11" x14ac:dyDescent="0.25">
      <c r="A106" s="105" t="s">
        <v>199</v>
      </c>
      <c r="B106" s="40" t="s">
        <v>200</v>
      </c>
      <c r="C106" s="40" t="s">
        <v>57</v>
      </c>
      <c r="D106" s="40" t="s">
        <v>204</v>
      </c>
      <c r="E106" s="32">
        <v>541512</v>
      </c>
      <c r="F106" s="33">
        <v>627064</v>
      </c>
      <c r="G106" s="33">
        <f t="shared" si="2"/>
        <v>85552</v>
      </c>
      <c r="H106" s="34">
        <f t="shared" si="3"/>
        <v>0.158</v>
      </c>
      <c r="I106" s="35" t="s">
        <v>891</v>
      </c>
      <c r="J106" s="36" t="s">
        <v>891</v>
      </c>
      <c r="K106" s="37" t="s">
        <v>891</v>
      </c>
    </row>
    <row r="107" spans="1:11" x14ac:dyDescent="0.25">
      <c r="A107" s="105" t="s">
        <v>205</v>
      </c>
      <c r="B107" s="40" t="s">
        <v>206</v>
      </c>
      <c r="C107" s="40" t="s">
        <v>207</v>
      </c>
      <c r="D107" s="40" t="s">
        <v>208</v>
      </c>
      <c r="E107" s="32">
        <v>1079287</v>
      </c>
      <c r="F107" s="33">
        <v>1063524</v>
      </c>
      <c r="G107" s="33">
        <f t="shared" si="2"/>
        <v>-15763</v>
      </c>
      <c r="H107" s="34">
        <f t="shared" si="3"/>
        <v>-1.46E-2</v>
      </c>
      <c r="I107" s="35" t="s">
        <v>891</v>
      </c>
      <c r="J107" s="36" t="s">
        <v>891</v>
      </c>
      <c r="K107" s="37" t="s">
        <v>891</v>
      </c>
    </row>
    <row r="108" spans="1:11" x14ac:dyDescent="0.25">
      <c r="A108" s="105" t="s">
        <v>205</v>
      </c>
      <c r="B108" s="40" t="s">
        <v>206</v>
      </c>
      <c r="C108" s="40" t="s">
        <v>209</v>
      </c>
      <c r="D108" s="40" t="s">
        <v>210</v>
      </c>
      <c r="E108" s="32">
        <v>1916088</v>
      </c>
      <c r="F108" s="33">
        <v>1911206</v>
      </c>
      <c r="G108" s="33">
        <f t="shared" si="2"/>
        <v>-4882</v>
      </c>
      <c r="H108" s="34">
        <f t="shared" si="3"/>
        <v>-2.5000000000000001E-3</v>
      </c>
      <c r="I108" s="35" t="s">
        <v>891</v>
      </c>
      <c r="J108" s="36" t="s">
        <v>891</v>
      </c>
      <c r="K108" s="37" t="s">
        <v>891</v>
      </c>
    </row>
    <row r="109" spans="1:11" x14ac:dyDescent="0.25">
      <c r="A109" s="105" t="s">
        <v>205</v>
      </c>
      <c r="B109" s="40" t="s">
        <v>206</v>
      </c>
      <c r="C109" s="40" t="s">
        <v>26</v>
      </c>
      <c r="D109" s="40" t="s">
        <v>211</v>
      </c>
      <c r="E109" s="32">
        <v>3769874</v>
      </c>
      <c r="F109" s="33">
        <v>3758717</v>
      </c>
      <c r="G109" s="33">
        <f t="shared" si="2"/>
        <v>-11157</v>
      </c>
      <c r="H109" s="34">
        <f t="shared" si="3"/>
        <v>-3.0000000000000001E-3</v>
      </c>
      <c r="I109" s="35" t="s">
        <v>891</v>
      </c>
      <c r="J109" s="36" t="s">
        <v>891</v>
      </c>
      <c r="K109" s="37" t="s">
        <v>891</v>
      </c>
    </row>
    <row r="110" spans="1:11" x14ac:dyDescent="0.25">
      <c r="A110" s="105" t="s">
        <v>205</v>
      </c>
      <c r="B110" s="40" t="s">
        <v>206</v>
      </c>
      <c r="C110" s="40" t="s">
        <v>57</v>
      </c>
      <c r="D110" s="40" t="s">
        <v>212</v>
      </c>
      <c r="E110" s="32">
        <v>826945</v>
      </c>
      <c r="F110" s="33">
        <v>798754</v>
      </c>
      <c r="G110" s="33">
        <f t="shared" si="2"/>
        <v>-28191</v>
      </c>
      <c r="H110" s="34">
        <f t="shared" si="3"/>
        <v>-3.4099999999999998E-2</v>
      </c>
      <c r="I110" s="35" t="s">
        <v>891</v>
      </c>
      <c r="J110" s="36" t="s">
        <v>891</v>
      </c>
      <c r="K110" s="37">
        <v>2014</v>
      </c>
    </row>
    <row r="111" spans="1:11" x14ac:dyDescent="0.25">
      <c r="A111" s="105" t="s">
        <v>205</v>
      </c>
      <c r="B111" s="40" t="s">
        <v>206</v>
      </c>
      <c r="C111" s="40" t="s">
        <v>79</v>
      </c>
      <c r="D111" s="40" t="s">
        <v>213</v>
      </c>
      <c r="E111" s="32">
        <v>1451200</v>
      </c>
      <c r="F111" s="33">
        <v>1392645</v>
      </c>
      <c r="G111" s="33">
        <f t="shared" si="2"/>
        <v>-58555</v>
      </c>
      <c r="H111" s="34">
        <f t="shared" si="3"/>
        <v>-4.0300000000000002E-2</v>
      </c>
      <c r="I111" s="35" t="s">
        <v>891</v>
      </c>
      <c r="J111" s="36" t="s">
        <v>891</v>
      </c>
      <c r="K111" s="37">
        <v>2014</v>
      </c>
    </row>
    <row r="112" spans="1:11" x14ac:dyDescent="0.25">
      <c r="A112" s="105" t="s">
        <v>205</v>
      </c>
      <c r="B112" s="40" t="s">
        <v>206</v>
      </c>
      <c r="C112" s="40" t="s">
        <v>16</v>
      </c>
      <c r="D112" s="40" t="s">
        <v>214</v>
      </c>
      <c r="E112" s="32">
        <v>939658</v>
      </c>
      <c r="F112" s="33">
        <v>835798</v>
      </c>
      <c r="G112" s="33">
        <f t="shared" si="2"/>
        <v>-103860</v>
      </c>
      <c r="H112" s="34">
        <f t="shared" si="3"/>
        <v>-0.1105</v>
      </c>
      <c r="I112" s="35" t="s">
        <v>891</v>
      </c>
      <c r="J112" s="36" t="s">
        <v>891</v>
      </c>
      <c r="K112" s="37">
        <v>2014</v>
      </c>
    </row>
    <row r="113" spans="1:11" x14ac:dyDescent="0.25">
      <c r="A113" s="105" t="s">
        <v>205</v>
      </c>
      <c r="B113" s="40" t="s">
        <v>206</v>
      </c>
      <c r="C113" s="40" t="s">
        <v>215</v>
      </c>
      <c r="D113" s="40" t="s">
        <v>216</v>
      </c>
      <c r="E113" s="32">
        <v>51583752</v>
      </c>
      <c r="F113" s="33">
        <v>50895189</v>
      </c>
      <c r="G113" s="33">
        <f t="shared" si="2"/>
        <v>-688563</v>
      </c>
      <c r="H113" s="34">
        <f t="shared" si="3"/>
        <v>-1.3299999999999999E-2</v>
      </c>
      <c r="I113" s="35" t="s">
        <v>891</v>
      </c>
      <c r="J113" s="36" t="s">
        <v>891</v>
      </c>
      <c r="K113" s="37">
        <v>2014</v>
      </c>
    </row>
    <row r="114" spans="1:11" x14ac:dyDescent="0.25">
      <c r="A114" s="105" t="s">
        <v>205</v>
      </c>
      <c r="B114" s="40" t="s">
        <v>206</v>
      </c>
      <c r="C114" s="40" t="s">
        <v>67</v>
      </c>
      <c r="D114" s="40" t="s">
        <v>217</v>
      </c>
      <c r="E114" s="32">
        <v>1410006</v>
      </c>
      <c r="F114" s="33">
        <v>1454178</v>
      </c>
      <c r="G114" s="33">
        <f t="shared" si="2"/>
        <v>44172</v>
      </c>
      <c r="H114" s="34">
        <f t="shared" si="3"/>
        <v>3.1300000000000001E-2</v>
      </c>
      <c r="I114" s="35" t="s">
        <v>891</v>
      </c>
      <c r="J114" s="36" t="s">
        <v>891</v>
      </c>
      <c r="K114" s="37" t="s">
        <v>891</v>
      </c>
    </row>
    <row r="115" spans="1:11" x14ac:dyDescent="0.25">
      <c r="A115" s="105" t="s">
        <v>205</v>
      </c>
      <c r="B115" s="40" t="s">
        <v>206</v>
      </c>
      <c r="C115" s="40" t="s">
        <v>168</v>
      </c>
      <c r="D115" s="40" t="s">
        <v>218</v>
      </c>
      <c r="E115" s="32">
        <v>6249544</v>
      </c>
      <c r="F115" s="33">
        <v>6418302</v>
      </c>
      <c r="G115" s="33">
        <f t="shared" si="2"/>
        <v>168758</v>
      </c>
      <c r="H115" s="34">
        <f t="shared" si="3"/>
        <v>2.7E-2</v>
      </c>
      <c r="I115" s="35" t="s">
        <v>891</v>
      </c>
      <c r="J115" s="36" t="s">
        <v>891</v>
      </c>
      <c r="K115" s="37" t="s">
        <v>891</v>
      </c>
    </row>
    <row r="116" spans="1:11" x14ac:dyDescent="0.25">
      <c r="A116" s="105" t="s">
        <v>205</v>
      </c>
      <c r="B116" s="40" t="s">
        <v>206</v>
      </c>
      <c r="C116" s="40" t="s">
        <v>219</v>
      </c>
      <c r="D116" s="40" t="s">
        <v>220</v>
      </c>
      <c r="E116" s="32">
        <v>878053</v>
      </c>
      <c r="F116" s="33">
        <v>845829</v>
      </c>
      <c r="G116" s="33">
        <f t="shared" si="2"/>
        <v>-32224</v>
      </c>
      <c r="H116" s="34">
        <f t="shared" si="3"/>
        <v>-3.6700000000000003E-2</v>
      </c>
      <c r="I116" s="35" t="s">
        <v>891</v>
      </c>
      <c r="J116" s="36" t="s">
        <v>891</v>
      </c>
      <c r="K116" s="37">
        <v>2014</v>
      </c>
    </row>
    <row r="117" spans="1:11" x14ac:dyDescent="0.25">
      <c r="A117" s="105" t="s">
        <v>221</v>
      </c>
      <c r="B117" s="40" t="s">
        <v>222</v>
      </c>
      <c r="C117" s="40" t="s">
        <v>26</v>
      </c>
      <c r="D117" s="40" t="s">
        <v>223</v>
      </c>
      <c r="E117" s="32">
        <v>2047376</v>
      </c>
      <c r="F117" s="33">
        <v>2015941</v>
      </c>
      <c r="G117" s="33">
        <f t="shared" si="2"/>
        <v>-31435</v>
      </c>
      <c r="H117" s="34">
        <f t="shared" si="3"/>
        <v>-1.54E-2</v>
      </c>
      <c r="I117" s="35" t="s">
        <v>891</v>
      </c>
      <c r="J117" s="36" t="s">
        <v>891</v>
      </c>
      <c r="K117" s="37">
        <v>2014</v>
      </c>
    </row>
    <row r="118" spans="1:11" x14ac:dyDescent="0.25">
      <c r="A118" s="105" t="s">
        <v>221</v>
      </c>
      <c r="B118" s="40" t="s">
        <v>222</v>
      </c>
      <c r="C118" s="40" t="s">
        <v>224</v>
      </c>
      <c r="D118" s="40" t="s">
        <v>225</v>
      </c>
      <c r="E118" s="32">
        <v>482561</v>
      </c>
      <c r="F118" s="33">
        <v>552125</v>
      </c>
      <c r="G118" s="33">
        <f t="shared" si="2"/>
        <v>69564</v>
      </c>
      <c r="H118" s="34">
        <f t="shared" si="3"/>
        <v>0.14419999999999999</v>
      </c>
      <c r="I118" s="35" t="s">
        <v>891</v>
      </c>
      <c r="J118" s="36" t="s">
        <v>891</v>
      </c>
      <c r="K118" s="37" t="s">
        <v>891</v>
      </c>
    </row>
    <row r="119" spans="1:11" x14ac:dyDescent="0.25">
      <c r="A119" s="105" t="s">
        <v>221</v>
      </c>
      <c r="B119" s="40" t="s">
        <v>222</v>
      </c>
      <c r="C119" s="40" t="s">
        <v>226</v>
      </c>
      <c r="D119" s="40" t="s">
        <v>227</v>
      </c>
      <c r="E119" s="32">
        <v>766912</v>
      </c>
      <c r="F119" s="33">
        <v>682143</v>
      </c>
      <c r="G119" s="33">
        <f t="shared" si="2"/>
        <v>-84769</v>
      </c>
      <c r="H119" s="34">
        <f t="shared" si="3"/>
        <v>-0.1105</v>
      </c>
      <c r="I119" s="35" t="s">
        <v>891</v>
      </c>
      <c r="J119" s="36" t="s">
        <v>891</v>
      </c>
      <c r="K119" s="37">
        <v>2014</v>
      </c>
    </row>
    <row r="120" spans="1:11" x14ac:dyDescent="0.25">
      <c r="A120" s="105" t="s">
        <v>228</v>
      </c>
      <c r="B120" s="40" t="s">
        <v>229</v>
      </c>
      <c r="C120" s="40" t="s">
        <v>230</v>
      </c>
      <c r="D120" s="40" t="s">
        <v>231</v>
      </c>
      <c r="E120" s="32">
        <v>34352</v>
      </c>
      <c r="F120" s="33">
        <v>7196</v>
      </c>
      <c r="G120" s="33">
        <f t="shared" si="2"/>
        <v>-27156</v>
      </c>
      <c r="H120" s="34">
        <f t="shared" si="3"/>
        <v>-0.79049999999999998</v>
      </c>
      <c r="I120" s="35">
        <v>1</v>
      </c>
      <c r="J120" s="36">
        <v>1</v>
      </c>
      <c r="K120" s="37">
        <v>2014</v>
      </c>
    </row>
    <row r="121" spans="1:11" x14ac:dyDescent="0.25">
      <c r="A121" s="105" t="s">
        <v>228</v>
      </c>
      <c r="B121" s="40" t="s">
        <v>229</v>
      </c>
      <c r="C121" s="40" t="s">
        <v>59</v>
      </c>
      <c r="D121" s="40" t="s">
        <v>232</v>
      </c>
      <c r="E121" s="32">
        <v>943780</v>
      </c>
      <c r="F121" s="33">
        <v>739911</v>
      </c>
      <c r="G121" s="33">
        <f t="shared" si="2"/>
        <v>-203869</v>
      </c>
      <c r="H121" s="34">
        <f t="shared" si="3"/>
        <v>-0.216</v>
      </c>
      <c r="I121" s="35" t="s">
        <v>891</v>
      </c>
      <c r="J121" s="36" t="s">
        <v>891</v>
      </c>
      <c r="K121" s="37">
        <v>2014</v>
      </c>
    </row>
    <row r="122" spans="1:11" x14ac:dyDescent="0.25">
      <c r="A122" s="105" t="s">
        <v>228</v>
      </c>
      <c r="B122" s="40" t="s">
        <v>229</v>
      </c>
      <c r="C122" s="40" t="s">
        <v>233</v>
      </c>
      <c r="D122" s="40" t="s">
        <v>234</v>
      </c>
      <c r="E122" s="32">
        <v>1354501</v>
      </c>
      <c r="F122" s="33">
        <v>1462370</v>
      </c>
      <c r="G122" s="33">
        <f t="shared" si="2"/>
        <v>107869</v>
      </c>
      <c r="H122" s="34">
        <f t="shared" si="3"/>
        <v>7.9600000000000004E-2</v>
      </c>
      <c r="I122" s="35" t="s">
        <v>891</v>
      </c>
      <c r="J122" s="36" t="s">
        <v>891</v>
      </c>
      <c r="K122" s="37" t="s">
        <v>891</v>
      </c>
    </row>
    <row r="123" spans="1:11" x14ac:dyDescent="0.25">
      <c r="A123" s="105" t="s">
        <v>228</v>
      </c>
      <c r="B123" s="40" t="s">
        <v>229</v>
      </c>
      <c r="C123" s="40" t="s">
        <v>95</v>
      </c>
      <c r="D123" s="40" t="s">
        <v>235</v>
      </c>
      <c r="E123" s="32">
        <v>553497</v>
      </c>
      <c r="F123" s="33">
        <v>733433</v>
      </c>
      <c r="G123" s="33">
        <f t="shared" si="2"/>
        <v>179936</v>
      </c>
      <c r="H123" s="34">
        <f t="shared" si="3"/>
        <v>0.3251</v>
      </c>
      <c r="I123" s="35" t="s">
        <v>891</v>
      </c>
      <c r="J123" s="36" t="s">
        <v>891</v>
      </c>
      <c r="K123" s="37" t="s">
        <v>891</v>
      </c>
    </row>
    <row r="124" spans="1:11" x14ac:dyDescent="0.25">
      <c r="A124" s="105" t="s">
        <v>228</v>
      </c>
      <c r="B124" s="40" t="s">
        <v>229</v>
      </c>
      <c r="C124" s="40" t="s">
        <v>236</v>
      </c>
      <c r="D124" s="40" t="s">
        <v>237</v>
      </c>
      <c r="E124" s="32">
        <v>5577626</v>
      </c>
      <c r="F124" s="33">
        <v>5522058</v>
      </c>
      <c r="G124" s="33">
        <f t="shared" si="2"/>
        <v>-55568</v>
      </c>
      <c r="H124" s="34">
        <f t="shared" si="3"/>
        <v>-0.01</v>
      </c>
      <c r="I124" s="35" t="s">
        <v>891</v>
      </c>
      <c r="J124" s="36" t="s">
        <v>891</v>
      </c>
      <c r="K124" s="37" t="s">
        <v>891</v>
      </c>
    </row>
    <row r="125" spans="1:11" x14ac:dyDescent="0.25">
      <c r="A125" s="105" t="s">
        <v>238</v>
      </c>
      <c r="B125" s="40" t="s">
        <v>239</v>
      </c>
      <c r="C125" s="40" t="s">
        <v>240</v>
      </c>
      <c r="D125" s="40" t="s">
        <v>241</v>
      </c>
      <c r="E125" s="32">
        <v>3241647</v>
      </c>
      <c r="F125" s="33">
        <v>3256420</v>
      </c>
      <c r="G125" s="33">
        <f t="shared" si="2"/>
        <v>14773</v>
      </c>
      <c r="H125" s="34">
        <f t="shared" si="3"/>
        <v>4.5999999999999999E-3</v>
      </c>
      <c r="I125" s="35" t="s">
        <v>891</v>
      </c>
      <c r="J125" s="36" t="s">
        <v>891</v>
      </c>
      <c r="K125" s="37" t="s">
        <v>891</v>
      </c>
    </row>
    <row r="126" spans="1:11" x14ac:dyDescent="0.25">
      <c r="A126" s="105" t="s">
        <v>238</v>
      </c>
      <c r="B126" s="40" t="s">
        <v>239</v>
      </c>
      <c r="C126" s="40" t="s">
        <v>242</v>
      </c>
      <c r="D126" s="40" t="s">
        <v>243</v>
      </c>
      <c r="E126" s="32">
        <v>429039</v>
      </c>
      <c r="F126" s="33">
        <v>274140</v>
      </c>
      <c r="G126" s="33">
        <f t="shared" si="2"/>
        <v>-154899</v>
      </c>
      <c r="H126" s="34">
        <f t="shared" si="3"/>
        <v>-0.36099999999999999</v>
      </c>
      <c r="I126" s="35" t="s">
        <v>891</v>
      </c>
      <c r="J126" s="36" t="s">
        <v>891</v>
      </c>
      <c r="K126" s="37">
        <v>2014</v>
      </c>
    </row>
    <row r="127" spans="1:11" x14ac:dyDescent="0.25">
      <c r="A127" s="105" t="s">
        <v>238</v>
      </c>
      <c r="B127" s="40" t="s">
        <v>239</v>
      </c>
      <c r="C127" s="40" t="s">
        <v>161</v>
      </c>
      <c r="D127" s="40" t="s">
        <v>244</v>
      </c>
      <c r="E127" s="32">
        <v>1052017</v>
      </c>
      <c r="F127" s="33">
        <v>1075586</v>
      </c>
      <c r="G127" s="33">
        <f t="shared" si="2"/>
        <v>23569</v>
      </c>
      <c r="H127" s="34">
        <f t="shared" si="3"/>
        <v>2.24E-2</v>
      </c>
      <c r="I127" s="35" t="s">
        <v>891</v>
      </c>
      <c r="J127" s="36" t="s">
        <v>891</v>
      </c>
      <c r="K127" s="37" t="s">
        <v>891</v>
      </c>
    </row>
    <row r="128" spans="1:11" x14ac:dyDescent="0.25">
      <c r="A128" s="105" t="s">
        <v>238</v>
      </c>
      <c r="B128" s="40" t="s">
        <v>239</v>
      </c>
      <c r="C128" s="40" t="s">
        <v>245</v>
      </c>
      <c r="D128" s="40" t="s">
        <v>246</v>
      </c>
      <c r="E128" s="32">
        <v>1173606</v>
      </c>
      <c r="F128" s="33">
        <v>1323808</v>
      </c>
      <c r="G128" s="33">
        <f t="shared" si="2"/>
        <v>150202</v>
      </c>
      <c r="H128" s="34">
        <f t="shared" si="3"/>
        <v>0.128</v>
      </c>
      <c r="I128" s="35" t="s">
        <v>891</v>
      </c>
      <c r="J128" s="36" t="s">
        <v>891</v>
      </c>
      <c r="K128" s="37" t="s">
        <v>891</v>
      </c>
    </row>
    <row r="129" spans="1:11" x14ac:dyDescent="0.25">
      <c r="A129" s="105" t="s">
        <v>238</v>
      </c>
      <c r="B129" s="40" t="s">
        <v>239</v>
      </c>
      <c r="C129" s="40" t="s">
        <v>57</v>
      </c>
      <c r="D129" s="40" t="s">
        <v>247</v>
      </c>
      <c r="E129" s="32">
        <v>5948022</v>
      </c>
      <c r="F129" s="33">
        <v>6325185</v>
      </c>
      <c r="G129" s="33">
        <f t="shared" si="2"/>
        <v>377163</v>
      </c>
      <c r="H129" s="34">
        <f t="shared" si="3"/>
        <v>6.3399999999999998E-2</v>
      </c>
      <c r="I129" s="35" t="s">
        <v>891</v>
      </c>
      <c r="J129" s="36" t="s">
        <v>891</v>
      </c>
      <c r="K129" s="37" t="s">
        <v>891</v>
      </c>
    </row>
    <row r="130" spans="1:11" x14ac:dyDescent="0.25">
      <c r="A130" s="105" t="s">
        <v>238</v>
      </c>
      <c r="B130" s="40" t="s">
        <v>239</v>
      </c>
      <c r="C130" s="40" t="s">
        <v>79</v>
      </c>
      <c r="D130" s="40" t="s">
        <v>248</v>
      </c>
      <c r="E130" s="32">
        <v>5145769</v>
      </c>
      <c r="F130" s="33">
        <v>5280086</v>
      </c>
      <c r="G130" s="33">
        <f t="shared" si="2"/>
        <v>134317</v>
      </c>
      <c r="H130" s="34">
        <f t="shared" si="3"/>
        <v>2.6100000000000002E-2</v>
      </c>
      <c r="I130" s="35" t="s">
        <v>891</v>
      </c>
      <c r="J130" s="36" t="s">
        <v>891</v>
      </c>
      <c r="K130" s="37" t="s">
        <v>891</v>
      </c>
    </row>
    <row r="131" spans="1:11" x14ac:dyDescent="0.25">
      <c r="A131" s="105" t="s">
        <v>238</v>
      </c>
      <c r="B131" s="40" t="s">
        <v>239</v>
      </c>
      <c r="C131" s="40" t="s">
        <v>82</v>
      </c>
      <c r="D131" s="40" t="s">
        <v>249</v>
      </c>
      <c r="E131" s="32">
        <v>1881962</v>
      </c>
      <c r="F131" s="33">
        <v>1882643</v>
      </c>
      <c r="G131" s="33">
        <f t="shared" si="2"/>
        <v>681</v>
      </c>
      <c r="H131" s="34">
        <f t="shared" si="3"/>
        <v>4.0000000000000002E-4</v>
      </c>
      <c r="I131" s="35" t="s">
        <v>891</v>
      </c>
      <c r="J131" s="36" t="s">
        <v>891</v>
      </c>
      <c r="K131" s="37">
        <v>2014</v>
      </c>
    </row>
    <row r="132" spans="1:11" x14ac:dyDescent="0.25">
      <c r="A132" s="105" t="s">
        <v>238</v>
      </c>
      <c r="B132" s="40" t="s">
        <v>239</v>
      </c>
      <c r="C132" s="40" t="s">
        <v>233</v>
      </c>
      <c r="D132" s="40" t="s">
        <v>250</v>
      </c>
      <c r="E132" s="32">
        <v>1098658</v>
      </c>
      <c r="F132" s="33">
        <v>1034090</v>
      </c>
      <c r="G132" s="33">
        <f t="shared" si="2"/>
        <v>-64568</v>
      </c>
      <c r="H132" s="34">
        <f t="shared" si="3"/>
        <v>-5.8799999999999998E-2</v>
      </c>
      <c r="I132" s="35" t="s">
        <v>891</v>
      </c>
      <c r="J132" s="36" t="s">
        <v>891</v>
      </c>
      <c r="K132" s="37">
        <v>2014</v>
      </c>
    </row>
    <row r="133" spans="1:11" x14ac:dyDescent="0.25">
      <c r="A133" s="105" t="s">
        <v>238</v>
      </c>
      <c r="B133" s="40" t="s">
        <v>239</v>
      </c>
      <c r="C133" s="40" t="s">
        <v>251</v>
      </c>
      <c r="D133" s="40" t="s">
        <v>252</v>
      </c>
      <c r="E133" s="32">
        <v>1926959</v>
      </c>
      <c r="F133" s="33">
        <v>1828461</v>
      </c>
      <c r="G133" s="33">
        <f t="shared" si="2"/>
        <v>-98498</v>
      </c>
      <c r="H133" s="34">
        <f t="shared" si="3"/>
        <v>-5.11E-2</v>
      </c>
      <c r="I133" s="35" t="s">
        <v>891</v>
      </c>
      <c r="J133" s="36" t="s">
        <v>891</v>
      </c>
      <c r="K133" s="37" t="s">
        <v>891</v>
      </c>
    </row>
    <row r="134" spans="1:11" x14ac:dyDescent="0.25">
      <c r="A134" s="105" t="s">
        <v>238</v>
      </c>
      <c r="B134" s="40" t="s">
        <v>239</v>
      </c>
      <c r="C134" s="40" t="s">
        <v>95</v>
      </c>
      <c r="D134" s="40" t="s">
        <v>253</v>
      </c>
      <c r="E134" s="32">
        <v>1026159</v>
      </c>
      <c r="F134" s="33">
        <v>1106824</v>
      </c>
      <c r="G134" s="33">
        <f t="shared" si="2"/>
        <v>80665</v>
      </c>
      <c r="H134" s="34">
        <f t="shared" si="3"/>
        <v>7.8600000000000003E-2</v>
      </c>
      <c r="I134" s="35" t="s">
        <v>891</v>
      </c>
      <c r="J134" s="36" t="s">
        <v>891</v>
      </c>
      <c r="K134" s="37" t="s">
        <v>891</v>
      </c>
    </row>
    <row r="135" spans="1:11" x14ac:dyDescent="0.25">
      <c r="A135" s="105" t="s">
        <v>238</v>
      </c>
      <c r="B135" s="40" t="s">
        <v>239</v>
      </c>
      <c r="C135" s="40" t="s">
        <v>138</v>
      </c>
      <c r="D135" s="40" t="s">
        <v>254</v>
      </c>
      <c r="E135" s="32">
        <v>746028</v>
      </c>
      <c r="F135" s="33">
        <v>721579</v>
      </c>
      <c r="G135" s="33">
        <f t="shared" si="2"/>
        <v>-24449</v>
      </c>
      <c r="H135" s="34">
        <f t="shared" si="3"/>
        <v>-3.2800000000000003E-2</v>
      </c>
      <c r="I135" s="35" t="s">
        <v>891</v>
      </c>
      <c r="J135" s="36" t="s">
        <v>891</v>
      </c>
      <c r="K135" s="37">
        <v>2014</v>
      </c>
    </row>
    <row r="136" spans="1:11" x14ac:dyDescent="0.25">
      <c r="A136" s="105" t="s">
        <v>238</v>
      </c>
      <c r="B136" s="40" t="s">
        <v>239</v>
      </c>
      <c r="C136" s="40" t="s">
        <v>61</v>
      </c>
      <c r="D136" s="40" t="s">
        <v>255</v>
      </c>
      <c r="E136" s="32">
        <v>3448025</v>
      </c>
      <c r="F136" s="33">
        <v>3423292</v>
      </c>
      <c r="G136" s="33">
        <f t="shared" si="2"/>
        <v>-24733</v>
      </c>
      <c r="H136" s="34">
        <f t="shared" si="3"/>
        <v>-7.1999999999999998E-3</v>
      </c>
      <c r="I136" s="35" t="s">
        <v>891</v>
      </c>
      <c r="J136" s="36" t="s">
        <v>891</v>
      </c>
      <c r="K136" s="37" t="s">
        <v>891</v>
      </c>
    </row>
    <row r="137" spans="1:11" x14ac:dyDescent="0.25">
      <c r="A137" s="105" t="s">
        <v>238</v>
      </c>
      <c r="B137" s="40" t="s">
        <v>239</v>
      </c>
      <c r="C137" s="40" t="s">
        <v>97</v>
      </c>
      <c r="D137" s="40" t="s">
        <v>256</v>
      </c>
      <c r="E137" s="32">
        <v>11268520</v>
      </c>
      <c r="F137" s="33">
        <v>11046431</v>
      </c>
      <c r="G137" s="33">
        <f t="shared" si="2"/>
        <v>-222089</v>
      </c>
      <c r="H137" s="34">
        <f t="shared" si="3"/>
        <v>-1.9699999999999999E-2</v>
      </c>
      <c r="I137" s="35" t="s">
        <v>891</v>
      </c>
      <c r="J137" s="36" t="s">
        <v>891</v>
      </c>
      <c r="K137" s="37" t="s">
        <v>891</v>
      </c>
    </row>
    <row r="138" spans="1:11" x14ac:dyDescent="0.25">
      <c r="A138" s="105" t="s">
        <v>238</v>
      </c>
      <c r="B138" s="40" t="s">
        <v>239</v>
      </c>
      <c r="C138" s="40" t="s">
        <v>181</v>
      </c>
      <c r="D138" s="40" t="s">
        <v>257</v>
      </c>
      <c r="E138" s="32">
        <v>1997784</v>
      </c>
      <c r="F138" s="33">
        <v>1836664</v>
      </c>
      <c r="G138" s="33">
        <f t="shared" ref="G138:G201" si="4">SUM(F138-E138)</f>
        <v>-161120</v>
      </c>
      <c r="H138" s="34">
        <f t="shared" ref="H138:H201" si="5">ROUND(G138/E138,4)</f>
        <v>-8.0600000000000005E-2</v>
      </c>
      <c r="I138" s="35" t="s">
        <v>891</v>
      </c>
      <c r="J138" s="36" t="s">
        <v>891</v>
      </c>
      <c r="K138" s="37">
        <v>2014</v>
      </c>
    </row>
    <row r="139" spans="1:11" x14ac:dyDescent="0.25">
      <c r="A139" s="105" t="s">
        <v>258</v>
      </c>
      <c r="B139" s="40" t="s">
        <v>259</v>
      </c>
      <c r="C139" s="40" t="s">
        <v>82</v>
      </c>
      <c r="D139" s="40" t="s">
        <v>260</v>
      </c>
      <c r="E139" s="32">
        <v>926589</v>
      </c>
      <c r="F139" s="33">
        <v>1146155</v>
      </c>
      <c r="G139" s="33">
        <f t="shared" si="4"/>
        <v>219566</v>
      </c>
      <c r="H139" s="34">
        <f t="shared" si="5"/>
        <v>0.23699999999999999</v>
      </c>
      <c r="I139" s="35" t="s">
        <v>891</v>
      </c>
      <c r="J139" s="36" t="s">
        <v>891</v>
      </c>
      <c r="K139" s="37" t="s">
        <v>891</v>
      </c>
    </row>
    <row r="140" spans="1:11" x14ac:dyDescent="0.25">
      <c r="A140" s="105" t="s">
        <v>258</v>
      </c>
      <c r="B140" s="40" t="s">
        <v>259</v>
      </c>
      <c r="C140" s="40" t="s">
        <v>37</v>
      </c>
      <c r="D140" s="40" t="s">
        <v>261</v>
      </c>
      <c r="E140" s="32">
        <v>834160</v>
      </c>
      <c r="F140" s="33">
        <v>825154</v>
      </c>
      <c r="G140" s="33">
        <f t="shared" si="4"/>
        <v>-9006</v>
      </c>
      <c r="H140" s="34">
        <f t="shared" si="5"/>
        <v>-1.0800000000000001E-2</v>
      </c>
      <c r="I140" s="35" t="s">
        <v>891</v>
      </c>
      <c r="J140" s="36" t="s">
        <v>891</v>
      </c>
      <c r="K140" s="37" t="s">
        <v>891</v>
      </c>
    </row>
    <row r="141" spans="1:11" x14ac:dyDescent="0.25">
      <c r="A141" s="105" t="s">
        <v>258</v>
      </c>
      <c r="B141" s="40" t="s">
        <v>259</v>
      </c>
      <c r="C141" s="40" t="s">
        <v>43</v>
      </c>
      <c r="D141" s="40" t="s">
        <v>262</v>
      </c>
      <c r="E141" s="32">
        <v>5267591</v>
      </c>
      <c r="F141" s="33">
        <v>5260128</v>
      </c>
      <c r="G141" s="33">
        <f t="shared" si="4"/>
        <v>-7463</v>
      </c>
      <c r="H141" s="34">
        <f t="shared" si="5"/>
        <v>-1.4E-3</v>
      </c>
      <c r="I141" s="35" t="s">
        <v>891</v>
      </c>
      <c r="J141" s="36" t="s">
        <v>891</v>
      </c>
      <c r="K141" s="37" t="s">
        <v>891</v>
      </c>
    </row>
    <row r="142" spans="1:11" x14ac:dyDescent="0.25">
      <c r="A142" s="105" t="s">
        <v>258</v>
      </c>
      <c r="B142" s="40" t="s">
        <v>259</v>
      </c>
      <c r="C142" s="40" t="s">
        <v>263</v>
      </c>
      <c r="D142" s="40" t="s">
        <v>264</v>
      </c>
      <c r="E142" s="32">
        <v>7559192</v>
      </c>
      <c r="F142" s="33">
        <v>7586194</v>
      </c>
      <c r="G142" s="33">
        <f t="shared" si="4"/>
        <v>27002</v>
      </c>
      <c r="H142" s="34">
        <f t="shared" si="5"/>
        <v>3.5999999999999999E-3</v>
      </c>
      <c r="I142" s="35" t="s">
        <v>891</v>
      </c>
      <c r="J142" s="36" t="s">
        <v>891</v>
      </c>
      <c r="K142" s="37" t="s">
        <v>891</v>
      </c>
    </row>
    <row r="143" spans="1:11" x14ac:dyDescent="0.25">
      <c r="A143" s="105" t="s">
        <v>265</v>
      </c>
      <c r="B143" s="40" t="s">
        <v>266</v>
      </c>
      <c r="C143" s="40" t="s">
        <v>267</v>
      </c>
      <c r="D143" s="40" t="s">
        <v>268</v>
      </c>
      <c r="E143" s="32">
        <v>11190</v>
      </c>
      <c r="F143" s="33">
        <v>11248</v>
      </c>
      <c r="G143" s="33">
        <f t="shared" si="4"/>
        <v>58</v>
      </c>
      <c r="H143" s="34">
        <f t="shared" si="5"/>
        <v>5.1999999999999998E-3</v>
      </c>
      <c r="I143" s="35">
        <v>1</v>
      </c>
      <c r="J143" s="36">
        <v>1</v>
      </c>
      <c r="K143" s="37" t="s">
        <v>891</v>
      </c>
    </row>
    <row r="144" spans="1:11" x14ac:dyDescent="0.25">
      <c r="A144" s="105" t="s">
        <v>265</v>
      </c>
      <c r="B144" s="40" t="s">
        <v>266</v>
      </c>
      <c r="C144" s="40" t="s">
        <v>155</v>
      </c>
      <c r="D144" s="40" t="s">
        <v>269</v>
      </c>
      <c r="E144" s="32">
        <v>637485</v>
      </c>
      <c r="F144" s="33">
        <v>627503</v>
      </c>
      <c r="G144" s="33">
        <f t="shared" si="4"/>
        <v>-9982</v>
      </c>
      <c r="H144" s="34">
        <f t="shared" si="5"/>
        <v>-1.5699999999999999E-2</v>
      </c>
      <c r="I144" s="35" t="s">
        <v>891</v>
      </c>
      <c r="J144" s="36" t="s">
        <v>891</v>
      </c>
      <c r="K144" s="37">
        <v>2014</v>
      </c>
    </row>
    <row r="145" spans="1:11" x14ac:dyDescent="0.25">
      <c r="A145" s="105" t="s">
        <v>265</v>
      </c>
      <c r="B145" s="40" t="s">
        <v>266</v>
      </c>
      <c r="C145" s="40" t="s">
        <v>270</v>
      </c>
      <c r="D145" s="40" t="s">
        <v>271</v>
      </c>
      <c r="E145" s="32">
        <v>502495</v>
      </c>
      <c r="F145" s="33">
        <v>447656</v>
      </c>
      <c r="G145" s="33">
        <f t="shared" si="4"/>
        <v>-54839</v>
      </c>
      <c r="H145" s="34">
        <f t="shared" si="5"/>
        <v>-0.1091</v>
      </c>
      <c r="I145" s="35" t="s">
        <v>891</v>
      </c>
      <c r="J145" s="36" t="s">
        <v>891</v>
      </c>
      <c r="K145" s="37">
        <v>2014</v>
      </c>
    </row>
    <row r="146" spans="1:11" x14ac:dyDescent="0.25">
      <c r="A146" s="105" t="s">
        <v>265</v>
      </c>
      <c r="B146" s="40" t="s">
        <v>266</v>
      </c>
      <c r="C146" s="40" t="s">
        <v>161</v>
      </c>
      <c r="D146" s="40" t="s">
        <v>272</v>
      </c>
      <c r="E146" s="32">
        <v>786171</v>
      </c>
      <c r="F146" s="33">
        <v>804510</v>
      </c>
      <c r="G146" s="33">
        <f t="shared" si="4"/>
        <v>18339</v>
      </c>
      <c r="H146" s="34">
        <f t="shared" si="5"/>
        <v>2.3300000000000001E-2</v>
      </c>
      <c r="I146" s="35" t="s">
        <v>891</v>
      </c>
      <c r="J146" s="36" t="s">
        <v>891</v>
      </c>
      <c r="K146" s="37" t="s">
        <v>891</v>
      </c>
    </row>
    <row r="147" spans="1:11" x14ac:dyDescent="0.25">
      <c r="A147" s="105" t="s">
        <v>265</v>
      </c>
      <c r="B147" s="40" t="s">
        <v>266</v>
      </c>
      <c r="C147" s="40" t="s">
        <v>26</v>
      </c>
      <c r="D147" s="40" t="s">
        <v>273</v>
      </c>
      <c r="E147" s="32">
        <v>5889835</v>
      </c>
      <c r="F147" s="33">
        <v>5434783</v>
      </c>
      <c r="G147" s="33">
        <f t="shared" si="4"/>
        <v>-455052</v>
      </c>
      <c r="H147" s="34">
        <f t="shared" si="5"/>
        <v>-7.7299999999999994E-2</v>
      </c>
      <c r="I147" s="35" t="s">
        <v>891</v>
      </c>
      <c r="J147" s="36" t="s">
        <v>891</v>
      </c>
      <c r="K147" s="37">
        <v>2014</v>
      </c>
    </row>
    <row r="148" spans="1:11" x14ac:dyDescent="0.25">
      <c r="A148" s="105" t="s">
        <v>265</v>
      </c>
      <c r="B148" s="40" t="s">
        <v>266</v>
      </c>
      <c r="C148" s="40" t="s">
        <v>57</v>
      </c>
      <c r="D148" s="40" t="s">
        <v>274</v>
      </c>
      <c r="E148" s="32">
        <v>3814372</v>
      </c>
      <c r="F148" s="33">
        <v>3136887</v>
      </c>
      <c r="G148" s="33">
        <f t="shared" si="4"/>
        <v>-677485</v>
      </c>
      <c r="H148" s="34">
        <f t="shared" si="5"/>
        <v>-0.17760000000000001</v>
      </c>
      <c r="I148" s="35" t="s">
        <v>891</v>
      </c>
      <c r="J148" s="36" t="s">
        <v>891</v>
      </c>
      <c r="K148" s="37">
        <v>2014</v>
      </c>
    </row>
    <row r="149" spans="1:11" x14ac:dyDescent="0.25">
      <c r="A149" s="105" t="s">
        <v>265</v>
      </c>
      <c r="B149" s="40" t="s">
        <v>266</v>
      </c>
      <c r="C149" s="40" t="s">
        <v>79</v>
      </c>
      <c r="D149" s="40" t="s">
        <v>275</v>
      </c>
      <c r="E149" s="32">
        <v>3670591</v>
      </c>
      <c r="F149" s="33">
        <v>3579148</v>
      </c>
      <c r="G149" s="33">
        <f t="shared" si="4"/>
        <v>-91443</v>
      </c>
      <c r="H149" s="34">
        <f t="shared" si="5"/>
        <v>-2.4899999999999999E-2</v>
      </c>
      <c r="I149" s="35" t="s">
        <v>891</v>
      </c>
      <c r="J149" s="36" t="s">
        <v>891</v>
      </c>
      <c r="K149" s="37">
        <v>2014</v>
      </c>
    </row>
    <row r="150" spans="1:11" x14ac:dyDescent="0.25">
      <c r="A150" s="105" t="s">
        <v>265</v>
      </c>
      <c r="B150" s="40" t="s">
        <v>266</v>
      </c>
      <c r="C150" s="40" t="s">
        <v>16</v>
      </c>
      <c r="D150" s="40" t="s">
        <v>276</v>
      </c>
      <c r="E150" s="32">
        <v>2309267</v>
      </c>
      <c r="F150" s="33">
        <v>2363826</v>
      </c>
      <c r="G150" s="33">
        <f t="shared" si="4"/>
        <v>54559</v>
      </c>
      <c r="H150" s="34">
        <f t="shared" si="5"/>
        <v>2.3599999999999999E-2</v>
      </c>
      <c r="I150" s="35" t="s">
        <v>891</v>
      </c>
      <c r="J150" s="36" t="s">
        <v>891</v>
      </c>
      <c r="K150" s="37" t="s">
        <v>891</v>
      </c>
    </row>
    <row r="151" spans="1:11" x14ac:dyDescent="0.25">
      <c r="A151" s="105" t="s">
        <v>265</v>
      </c>
      <c r="B151" s="40" t="s">
        <v>266</v>
      </c>
      <c r="C151" s="40" t="s">
        <v>82</v>
      </c>
      <c r="D151" s="40" t="s">
        <v>277</v>
      </c>
      <c r="E151" s="32">
        <v>935536</v>
      </c>
      <c r="F151" s="33">
        <v>994731</v>
      </c>
      <c r="G151" s="33">
        <f t="shared" si="4"/>
        <v>59195</v>
      </c>
      <c r="H151" s="34">
        <f t="shared" si="5"/>
        <v>6.3299999999999995E-2</v>
      </c>
      <c r="I151" s="35" t="s">
        <v>891</v>
      </c>
      <c r="J151" s="36" t="s">
        <v>891</v>
      </c>
      <c r="K151" s="37" t="s">
        <v>891</v>
      </c>
    </row>
    <row r="152" spans="1:11" x14ac:dyDescent="0.25">
      <c r="A152" s="105" t="s">
        <v>278</v>
      </c>
      <c r="B152" s="40" t="s">
        <v>279</v>
      </c>
      <c r="C152" s="40" t="s">
        <v>82</v>
      </c>
      <c r="D152" s="40" t="s">
        <v>280</v>
      </c>
      <c r="E152" s="32">
        <v>649389</v>
      </c>
      <c r="F152" s="33">
        <v>637543</v>
      </c>
      <c r="G152" s="33">
        <f t="shared" si="4"/>
        <v>-11846</v>
      </c>
      <c r="H152" s="34">
        <f t="shared" si="5"/>
        <v>-1.8200000000000001E-2</v>
      </c>
      <c r="I152" s="35">
        <v>1</v>
      </c>
      <c r="J152" s="36" t="s">
        <v>891</v>
      </c>
      <c r="K152" s="37">
        <v>2014</v>
      </c>
    </row>
    <row r="153" spans="1:11" x14ac:dyDescent="0.25">
      <c r="A153" s="105" t="s">
        <v>278</v>
      </c>
      <c r="B153" s="40" t="s">
        <v>279</v>
      </c>
      <c r="C153" s="40" t="s">
        <v>215</v>
      </c>
      <c r="D153" s="40" t="s">
        <v>281</v>
      </c>
      <c r="E153" s="32">
        <v>283100</v>
      </c>
      <c r="F153" s="33">
        <v>33852</v>
      </c>
      <c r="G153" s="33">
        <f t="shared" si="4"/>
        <v>-249248</v>
      </c>
      <c r="H153" s="34">
        <f t="shared" si="5"/>
        <v>-0.88039999999999996</v>
      </c>
      <c r="I153" s="35">
        <v>1</v>
      </c>
      <c r="J153" s="36">
        <v>1</v>
      </c>
      <c r="K153" s="37" t="s">
        <v>891</v>
      </c>
    </row>
    <row r="154" spans="1:11" x14ac:dyDescent="0.25">
      <c r="A154" s="105" t="s">
        <v>278</v>
      </c>
      <c r="B154" s="40" t="s">
        <v>279</v>
      </c>
      <c r="C154" s="40" t="s">
        <v>185</v>
      </c>
      <c r="D154" s="40" t="s">
        <v>282</v>
      </c>
      <c r="E154" s="32">
        <v>4178</v>
      </c>
      <c r="F154" s="33">
        <v>9053</v>
      </c>
      <c r="G154" s="33">
        <f t="shared" si="4"/>
        <v>4875</v>
      </c>
      <c r="H154" s="34">
        <f t="shared" si="5"/>
        <v>1.1668000000000001</v>
      </c>
      <c r="I154" s="35">
        <v>1</v>
      </c>
      <c r="J154" s="36">
        <v>1</v>
      </c>
      <c r="K154" s="37" t="s">
        <v>891</v>
      </c>
    </row>
    <row r="155" spans="1:11" x14ac:dyDescent="0.25">
      <c r="A155" s="110" t="s">
        <v>283</v>
      </c>
      <c r="B155" s="111" t="s">
        <v>284</v>
      </c>
      <c r="C155" s="111" t="s">
        <v>57</v>
      </c>
      <c r="D155" s="111" t="s">
        <v>915</v>
      </c>
      <c r="E155" s="112">
        <v>73704</v>
      </c>
      <c r="F155" s="113">
        <v>0</v>
      </c>
      <c r="G155" s="113">
        <f t="shared" si="4"/>
        <v>-73704</v>
      </c>
      <c r="H155" s="114">
        <f t="shared" si="5"/>
        <v>-1</v>
      </c>
      <c r="I155" s="115">
        <v>1</v>
      </c>
      <c r="J155" s="116">
        <v>1</v>
      </c>
      <c r="K155" s="117">
        <v>2014</v>
      </c>
    </row>
    <row r="156" spans="1:11" x14ac:dyDescent="0.25">
      <c r="A156" s="105" t="s">
        <v>283</v>
      </c>
      <c r="B156" s="40" t="s">
        <v>284</v>
      </c>
      <c r="C156" s="40" t="s">
        <v>79</v>
      </c>
      <c r="D156" s="40" t="s">
        <v>285</v>
      </c>
      <c r="E156" s="32">
        <v>165200</v>
      </c>
      <c r="F156" s="33">
        <v>17874</v>
      </c>
      <c r="G156" s="33">
        <f t="shared" si="4"/>
        <v>-147326</v>
      </c>
      <c r="H156" s="34">
        <f t="shared" si="5"/>
        <v>-0.89180000000000004</v>
      </c>
      <c r="I156" s="35">
        <v>1</v>
      </c>
      <c r="J156" s="36">
        <v>1</v>
      </c>
      <c r="K156" s="37" t="s">
        <v>891</v>
      </c>
    </row>
    <row r="157" spans="1:11" x14ac:dyDescent="0.25">
      <c r="A157" s="105" t="s">
        <v>283</v>
      </c>
      <c r="B157" s="40" t="s">
        <v>284</v>
      </c>
      <c r="C157" s="40" t="s">
        <v>69</v>
      </c>
      <c r="D157" s="40" t="s">
        <v>286</v>
      </c>
      <c r="E157" s="32">
        <v>534818</v>
      </c>
      <c r="F157" s="33">
        <v>449271</v>
      </c>
      <c r="G157" s="33">
        <f t="shared" si="4"/>
        <v>-85547</v>
      </c>
      <c r="H157" s="34">
        <f t="shared" si="5"/>
        <v>-0.16</v>
      </c>
      <c r="I157" s="35">
        <v>1</v>
      </c>
      <c r="J157" s="36" t="s">
        <v>891</v>
      </c>
      <c r="K157" s="37" t="s">
        <v>891</v>
      </c>
    </row>
    <row r="158" spans="1:11" x14ac:dyDescent="0.25">
      <c r="A158" s="105" t="s">
        <v>287</v>
      </c>
      <c r="B158" s="40" t="s">
        <v>288</v>
      </c>
      <c r="C158" s="40" t="s">
        <v>26</v>
      </c>
      <c r="D158" s="40" t="s">
        <v>289</v>
      </c>
      <c r="E158" s="32">
        <v>974597</v>
      </c>
      <c r="F158" s="33">
        <v>962561</v>
      </c>
      <c r="G158" s="33">
        <f t="shared" si="4"/>
        <v>-12036</v>
      </c>
      <c r="H158" s="34">
        <f t="shared" si="5"/>
        <v>-1.23E-2</v>
      </c>
      <c r="I158" s="35" t="s">
        <v>891</v>
      </c>
      <c r="J158" s="36" t="s">
        <v>891</v>
      </c>
      <c r="K158" s="37" t="s">
        <v>891</v>
      </c>
    </row>
    <row r="159" spans="1:11" x14ac:dyDescent="0.25">
      <c r="A159" s="105" t="s">
        <v>287</v>
      </c>
      <c r="B159" s="40" t="s">
        <v>288</v>
      </c>
      <c r="C159" s="40" t="s">
        <v>251</v>
      </c>
      <c r="D159" s="40" t="s">
        <v>290</v>
      </c>
      <c r="E159" s="32">
        <v>208784</v>
      </c>
      <c r="F159" s="33">
        <v>146165</v>
      </c>
      <c r="G159" s="33">
        <f t="shared" si="4"/>
        <v>-62619</v>
      </c>
      <c r="H159" s="34">
        <f t="shared" si="5"/>
        <v>-0.2999</v>
      </c>
      <c r="I159" s="35">
        <v>1</v>
      </c>
      <c r="J159" s="36" t="s">
        <v>891</v>
      </c>
      <c r="K159" s="37" t="s">
        <v>891</v>
      </c>
    </row>
    <row r="160" spans="1:11" x14ac:dyDescent="0.25">
      <c r="A160" s="105" t="s">
        <v>287</v>
      </c>
      <c r="B160" s="40" t="s">
        <v>288</v>
      </c>
      <c r="C160" s="40" t="s">
        <v>69</v>
      </c>
      <c r="D160" s="40" t="s">
        <v>291</v>
      </c>
      <c r="E160" s="32">
        <v>2068369</v>
      </c>
      <c r="F160" s="33">
        <v>1807779</v>
      </c>
      <c r="G160" s="33">
        <f t="shared" si="4"/>
        <v>-260590</v>
      </c>
      <c r="H160" s="34">
        <f t="shared" si="5"/>
        <v>-0.126</v>
      </c>
      <c r="I160" s="35" t="s">
        <v>891</v>
      </c>
      <c r="J160" s="36" t="s">
        <v>891</v>
      </c>
      <c r="K160" s="37" t="s">
        <v>891</v>
      </c>
    </row>
    <row r="161" spans="1:11" x14ac:dyDescent="0.25">
      <c r="A161" s="105" t="s">
        <v>287</v>
      </c>
      <c r="B161" s="40" t="s">
        <v>288</v>
      </c>
      <c r="C161" s="40" t="s">
        <v>292</v>
      </c>
      <c r="D161" s="40" t="s">
        <v>293</v>
      </c>
      <c r="E161" s="32">
        <v>842973</v>
      </c>
      <c r="F161" s="33">
        <v>818023</v>
      </c>
      <c r="G161" s="33">
        <f t="shared" si="4"/>
        <v>-24950</v>
      </c>
      <c r="H161" s="34">
        <f t="shared" si="5"/>
        <v>-2.9600000000000001E-2</v>
      </c>
      <c r="I161" s="35" t="s">
        <v>891</v>
      </c>
      <c r="J161" s="36" t="s">
        <v>891</v>
      </c>
      <c r="K161" s="37" t="s">
        <v>891</v>
      </c>
    </row>
    <row r="162" spans="1:11" x14ac:dyDescent="0.25">
      <c r="A162" s="105" t="s">
        <v>287</v>
      </c>
      <c r="B162" s="40" t="s">
        <v>288</v>
      </c>
      <c r="C162" s="40" t="s">
        <v>99</v>
      </c>
      <c r="D162" s="40" t="s">
        <v>294</v>
      </c>
      <c r="E162" s="32">
        <v>383203</v>
      </c>
      <c r="F162" s="33">
        <v>102722</v>
      </c>
      <c r="G162" s="33">
        <f t="shared" si="4"/>
        <v>-280481</v>
      </c>
      <c r="H162" s="34">
        <f t="shared" si="5"/>
        <v>-0.7319</v>
      </c>
      <c r="I162" s="35">
        <v>1</v>
      </c>
      <c r="J162" s="36" t="s">
        <v>891</v>
      </c>
      <c r="K162" s="37">
        <v>2014</v>
      </c>
    </row>
    <row r="163" spans="1:11" x14ac:dyDescent="0.25">
      <c r="A163" s="105" t="s">
        <v>287</v>
      </c>
      <c r="B163" s="40" t="s">
        <v>288</v>
      </c>
      <c r="C163" s="40" t="s">
        <v>127</v>
      </c>
      <c r="D163" s="40" t="s">
        <v>295</v>
      </c>
      <c r="E163" s="32">
        <v>24782917</v>
      </c>
      <c r="F163" s="33">
        <v>24198760</v>
      </c>
      <c r="G163" s="33">
        <f t="shared" si="4"/>
        <v>-584157</v>
      </c>
      <c r="H163" s="34">
        <f t="shared" si="5"/>
        <v>-2.3599999999999999E-2</v>
      </c>
      <c r="I163" s="35" t="s">
        <v>891</v>
      </c>
      <c r="J163" s="36" t="s">
        <v>891</v>
      </c>
      <c r="K163" s="37" t="s">
        <v>891</v>
      </c>
    </row>
    <row r="164" spans="1:11" x14ac:dyDescent="0.25">
      <c r="A164" s="105" t="s">
        <v>287</v>
      </c>
      <c r="B164" s="40" t="s">
        <v>288</v>
      </c>
      <c r="C164" s="40" t="s">
        <v>296</v>
      </c>
      <c r="D164" s="40" t="s">
        <v>297</v>
      </c>
      <c r="E164" s="32">
        <v>980762</v>
      </c>
      <c r="F164" s="33">
        <v>914011</v>
      </c>
      <c r="G164" s="33">
        <f t="shared" si="4"/>
        <v>-66751</v>
      </c>
      <c r="H164" s="34">
        <f t="shared" si="5"/>
        <v>-6.8099999999999994E-2</v>
      </c>
      <c r="I164" s="35" t="s">
        <v>891</v>
      </c>
      <c r="J164" s="36" t="s">
        <v>891</v>
      </c>
      <c r="K164" s="37">
        <v>2014</v>
      </c>
    </row>
    <row r="165" spans="1:11" x14ac:dyDescent="0.25">
      <c r="A165" s="105" t="s">
        <v>287</v>
      </c>
      <c r="B165" s="40" t="s">
        <v>288</v>
      </c>
      <c r="C165" s="40" t="s">
        <v>298</v>
      </c>
      <c r="D165" s="40" t="s">
        <v>299</v>
      </c>
      <c r="E165" s="32">
        <v>549156</v>
      </c>
      <c r="F165" s="33">
        <v>577576</v>
      </c>
      <c r="G165" s="33">
        <f t="shared" si="4"/>
        <v>28420</v>
      </c>
      <c r="H165" s="34">
        <f t="shared" si="5"/>
        <v>5.1799999999999999E-2</v>
      </c>
      <c r="I165" s="35" t="s">
        <v>891</v>
      </c>
      <c r="J165" s="36" t="s">
        <v>891</v>
      </c>
      <c r="K165" s="37">
        <v>2014</v>
      </c>
    </row>
    <row r="166" spans="1:11" x14ac:dyDescent="0.25">
      <c r="A166" s="105" t="s">
        <v>300</v>
      </c>
      <c r="B166" s="40" t="s">
        <v>301</v>
      </c>
      <c r="C166" s="40" t="s">
        <v>190</v>
      </c>
      <c r="D166" s="40" t="s">
        <v>302</v>
      </c>
      <c r="E166" s="32">
        <v>1484594</v>
      </c>
      <c r="F166" s="33">
        <v>1452294</v>
      </c>
      <c r="G166" s="33">
        <f t="shared" si="4"/>
        <v>-32300</v>
      </c>
      <c r="H166" s="34">
        <f t="shared" si="5"/>
        <v>-2.18E-2</v>
      </c>
      <c r="I166" s="35" t="s">
        <v>891</v>
      </c>
      <c r="J166" s="36" t="s">
        <v>891</v>
      </c>
      <c r="K166" s="37" t="s">
        <v>891</v>
      </c>
    </row>
    <row r="167" spans="1:11" x14ac:dyDescent="0.25">
      <c r="A167" s="105" t="s">
        <v>300</v>
      </c>
      <c r="B167" s="40" t="s">
        <v>301</v>
      </c>
      <c r="C167" s="40" t="s">
        <v>57</v>
      </c>
      <c r="D167" s="40" t="s">
        <v>303</v>
      </c>
      <c r="E167" s="32">
        <v>2127263</v>
      </c>
      <c r="F167" s="33">
        <v>2175486</v>
      </c>
      <c r="G167" s="33">
        <f t="shared" si="4"/>
        <v>48223</v>
      </c>
      <c r="H167" s="34">
        <f t="shared" si="5"/>
        <v>2.2700000000000001E-2</v>
      </c>
      <c r="I167" s="35" t="s">
        <v>891</v>
      </c>
      <c r="J167" s="36" t="s">
        <v>891</v>
      </c>
      <c r="K167" s="37" t="s">
        <v>891</v>
      </c>
    </row>
    <row r="168" spans="1:11" x14ac:dyDescent="0.25">
      <c r="A168" s="105" t="s">
        <v>300</v>
      </c>
      <c r="B168" s="40" t="s">
        <v>301</v>
      </c>
      <c r="C168" s="40" t="s">
        <v>82</v>
      </c>
      <c r="D168" s="40" t="s">
        <v>304</v>
      </c>
      <c r="E168" s="32">
        <v>753568</v>
      </c>
      <c r="F168" s="33">
        <v>759328</v>
      </c>
      <c r="G168" s="33">
        <f t="shared" si="4"/>
        <v>5760</v>
      </c>
      <c r="H168" s="34">
        <f t="shared" si="5"/>
        <v>7.6E-3</v>
      </c>
      <c r="I168" s="35" t="s">
        <v>891</v>
      </c>
      <c r="J168" s="36" t="s">
        <v>891</v>
      </c>
      <c r="K168" s="37">
        <v>2014</v>
      </c>
    </row>
    <row r="169" spans="1:11" x14ac:dyDescent="0.25">
      <c r="A169" s="105" t="s">
        <v>300</v>
      </c>
      <c r="B169" s="40" t="s">
        <v>301</v>
      </c>
      <c r="C169" s="40" t="s">
        <v>37</v>
      </c>
      <c r="D169" s="40" t="s">
        <v>305</v>
      </c>
      <c r="E169" s="32">
        <v>647716</v>
      </c>
      <c r="F169" s="33">
        <v>789177</v>
      </c>
      <c r="G169" s="33">
        <f t="shared" si="4"/>
        <v>141461</v>
      </c>
      <c r="H169" s="34">
        <f t="shared" si="5"/>
        <v>0.21840000000000001</v>
      </c>
      <c r="I169" s="35" t="s">
        <v>891</v>
      </c>
      <c r="J169" s="36" t="s">
        <v>891</v>
      </c>
      <c r="K169" s="37">
        <v>2014</v>
      </c>
    </row>
    <row r="170" spans="1:11" x14ac:dyDescent="0.25">
      <c r="A170" s="105" t="s">
        <v>300</v>
      </c>
      <c r="B170" s="40" t="s">
        <v>301</v>
      </c>
      <c r="C170" s="40" t="s">
        <v>67</v>
      </c>
      <c r="D170" s="40" t="s">
        <v>306</v>
      </c>
      <c r="E170" s="32">
        <v>2246000</v>
      </c>
      <c r="F170" s="33">
        <v>2186737</v>
      </c>
      <c r="G170" s="33">
        <f t="shared" si="4"/>
        <v>-59263</v>
      </c>
      <c r="H170" s="34">
        <f t="shared" si="5"/>
        <v>-2.64E-2</v>
      </c>
      <c r="I170" s="35" t="s">
        <v>891</v>
      </c>
      <c r="J170" s="36" t="s">
        <v>891</v>
      </c>
      <c r="K170" s="37" t="s">
        <v>891</v>
      </c>
    </row>
    <row r="171" spans="1:11" x14ac:dyDescent="0.25">
      <c r="A171" s="105" t="s">
        <v>300</v>
      </c>
      <c r="B171" s="40" t="s">
        <v>301</v>
      </c>
      <c r="C171" s="40" t="s">
        <v>251</v>
      </c>
      <c r="D171" s="40" t="s">
        <v>307</v>
      </c>
      <c r="E171" s="32">
        <v>3515519</v>
      </c>
      <c r="F171" s="33">
        <v>3835154</v>
      </c>
      <c r="G171" s="33">
        <f t="shared" si="4"/>
        <v>319635</v>
      </c>
      <c r="H171" s="34">
        <f t="shared" si="5"/>
        <v>9.0899999999999995E-2</v>
      </c>
      <c r="I171" s="35" t="s">
        <v>891</v>
      </c>
      <c r="J171" s="36" t="s">
        <v>891</v>
      </c>
      <c r="K171" s="37" t="s">
        <v>891</v>
      </c>
    </row>
    <row r="172" spans="1:11" x14ac:dyDescent="0.25">
      <c r="A172" s="105" t="s">
        <v>300</v>
      </c>
      <c r="B172" s="40" t="s">
        <v>301</v>
      </c>
      <c r="C172" s="40" t="s">
        <v>308</v>
      </c>
      <c r="D172" s="40" t="s">
        <v>309</v>
      </c>
      <c r="E172" s="32">
        <v>43347</v>
      </c>
      <c r="F172" s="33">
        <v>43668</v>
      </c>
      <c r="G172" s="33">
        <f t="shared" si="4"/>
        <v>321</v>
      </c>
      <c r="H172" s="34">
        <f t="shared" si="5"/>
        <v>7.4000000000000003E-3</v>
      </c>
      <c r="I172" s="35">
        <v>1</v>
      </c>
      <c r="J172" s="36">
        <v>1</v>
      </c>
      <c r="K172" s="37" t="s">
        <v>891</v>
      </c>
    </row>
    <row r="173" spans="1:11" x14ac:dyDescent="0.25">
      <c r="A173" s="105" t="s">
        <v>300</v>
      </c>
      <c r="B173" s="40" t="s">
        <v>301</v>
      </c>
      <c r="C173" s="40" t="s">
        <v>88</v>
      </c>
      <c r="D173" s="40" t="s">
        <v>310</v>
      </c>
      <c r="E173" s="32">
        <v>816721</v>
      </c>
      <c r="F173" s="33">
        <v>1222214</v>
      </c>
      <c r="G173" s="33">
        <f t="shared" si="4"/>
        <v>405493</v>
      </c>
      <c r="H173" s="34">
        <f t="shared" si="5"/>
        <v>0.4965</v>
      </c>
      <c r="I173" s="35" t="s">
        <v>891</v>
      </c>
      <c r="J173" s="36" t="s">
        <v>891</v>
      </c>
      <c r="K173" s="37" t="s">
        <v>891</v>
      </c>
    </row>
    <row r="174" spans="1:11" x14ac:dyDescent="0.25">
      <c r="A174" s="105" t="s">
        <v>311</v>
      </c>
      <c r="B174" s="40" t="s">
        <v>312</v>
      </c>
      <c r="C174" s="40" t="s">
        <v>313</v>
      </c>
      <c r="D174" s="40" t="s">
        <v>314</v>
      </c>
      <c r="E174" s="32">
        <v>846719</v>
      </c>
      <c r="F174" s="33">
        <v>723343</v>
      </c>
      <c r="G174" s="33">
        <f t="shared" si="4"/>
        <v>-123376</v>
      </c>
      <c r="H174" s="34">
        <f t="shared" si="5"/>
        <v>-0.1457</v>
      </c>
      <c r="I174" s="35" t="s">
        <v>891</v>
      </c>
      <c r="J174" s="36" t="s">
        <v>891</v>
      </c>
      <c r="K174" s="37" t="s">
        <v>891</v>
      </c>
    </row>
    <row r="175" spans="1:11" x14ac:dyDescent="0.25">
      <c r="A175" s="105" t="s">
        <v>311</v>
      </c>
      <c r="B175" s="40" t="s">
        <v>312</v>
      </c>
      <c r="C175" s="40" t="s">
        <v>315</v>
      </c>
      <c r="D175" s="40" t="s">
        <v>316</v>
      </c>
      <c r="E175" s="32">
        <v>366574</v>
      </c>
      <c r="F175" s="33">
        <v>328599</v>
      </c>
      <c r="G175" s="33">
        <f t="shared" si="4"/>
        <v>-37975</v>
      </c>
      <c r="H175" s="34">
        <f t="shared" si="5"/>
        <v>-0.1036</v>
      </c>
      <c r="I175" s="35" t="s">
        <v>891</v>
      </c>
      <c r="J175" s="36" t="s">
        <v>891</v>
      </c>
      <c r="K175" s="37">
        <v>2014</v>
      </c>
    </row>
    <row r="176" spans="1:11" x14ac:dyDescent="0.25">
      <c r="A176" s="105" t="s">
        <v>311</v>
      </c>
      <c r="B176" s="40" t="s">
        <v>312</v>
      </c>
      <c r="C176" s="40" t="s">
        <v>317</v>
      </c>
      <c r="D176" s="40" t="s">
        <v>318</v>
      </c>
      <c r="E176" s="32">
        <v>1324322</v>
      </c>
      <c r="F176" s="33">
        <v>1159821</v>
      </c>
      <c r="G176" s="33">
        <f t="shared" si="4"/>
        <v>-164501</v>
      </c>
      <c r="H176" s="34">
        <f t="shared" si="5"/>
        <v>-0.1242</v>
      </c>
      <c r="I176" s="35" t="s">
        <v>891</v>
      </c>
      <c r="J176" s="36" t="s">
        <v>891</v>
      </c>
      <c r="K176" s="37" t="s">
        <v>891</v>
      </c>
    </row>
    <row r="177" spans="1:11" x14ac:dyDescent="0.25">
      <c r="A177" s="105" t="s">
        <v>311</v>
      </c>
      <c r="B177" s="40" t="s">
        <v>312</v>
      </c>
      <c r="C177" s="40" t="s">
        <v>26</v>
      </c>
      <c r="D177" s="40" t="s">
        <v>319</v>
      </c>
      <c r="E177" s="32">
        <v>6329897</v>
      </c>
      <c r="F177" s="33">
        <v>6548576</v>
      </c>
      <c r="G177" s="33">
        <f t="shared" si="4"/>
        <v>218679</v>
      </c>
      <c r="H177" s="34">
        <f t="shared" si="5"/>
        <v>3.4500000000000003E-2</v>
      </c>
      <c r="I177" s="35" t="s">
        <v>891</v>
      </c>
      <c r="J177" s="36" t="s">
        <v>891</v>
      </c>
      <c r="K177" s="37" t="s">
        <v>891</v>
      </c>
    </row>
    <row r="178" spans="1:11" x14ac:dyDescent="0.25">
      <c r="A178" s="105" t="s">
        <v>311</v>
      </c>
      <c r="B178" s="40" t="s">
        <v>312</v>
      </c>
      <c r="C178" s="40" t="s">
        <v>57</v>
      </c>
      <c r="D178" s="40" t="s">
        <v>320</v>
      </c>
      <c r="E178" s="32">
        <v>397752</v>
      </c>
      <c r="F178" s="33">
        <v>371306</v>
      </c>
      <c r="G178" s="33">
        <f t="shared" si="4"/>
        <v>-26446</v>
      </c>
      <c r="H178" s="34">
        <f t="shared" si="5"/>
        <v>-6.6500000000000004E-2</v>
      </c>
      <c r="I178" s="35">
        <v>1</v>
      </c>
      <c r="J178" s="36" t="s">
        <v>891</v>
      </c>
      <c r="K178" s="37">
        <v>2014</v>
      </c>
    </row>
    <row r="179" spans="1:11" x14ac:dyDescent="0.25">
      <c r="A179" s="105" t="s">
        <v>311</v>
      </c>
      <c r="B179" s="40" t="s">
        <v>312</v>
      </c>
      <c r="C179" s="40" t="s">
        <v>63</v>
      </c>
      <c r="D179" s="40" t="s">
        <v>321</v>
      </c>
      <c r="E179" s="32">
        <v>1102096</v>
      </c>
      <c r="F179" s="33">
        <v>1081023</v>
      </c>
      <c r="G179" s="33">
        <f t="shared" si="4"/>
        <v>-21073</v>
      </c>
      <c r="H179" s="34">
        <f t="shared" si="5"/>
        <v>-1.9099999999999999E-2</v>
      </c>
      <c r="I179" s="35" t="s">
        <v>891</v>
      </c>
      <c r="J179" s="36" t="s">
        <v>891</v>
      </c>
      <c r="K179" s="37" t="s">
        <v>891</v>
      </c>
    </row>
    <row r="180" spans="1:11" x14ac:dyDescent="0.25">
      <c r="A180" s="105" t="s">
        <v>311</v>
      </c>
      <c r="B180" s="40" t="s">
        <v>312</v>
      </c>
      <c r="C180" s="40" t="s">
        <v>99</v>
      </c>
      <c r="D180" s="40" t="s">
        <v>322</v>
      </c>
      <c r="E180" s="32">
        <v>284656</v>
      </c>
      <c r="F180" s="33">
        <v>27647</v>
      </c>
      <c r="G180" s="33">
        <f t="shared" si="4"/>
        <v>-257009</v>
      </c>
      <c r="H180" s="34">
        <f t="shared" si="5"/>
        <v>-0.90290000000000004</v>
      </c>
      <c r="I180" s="35">
        <v>1</v>
      </c>
      <c r="J180" s="36">
        <v>1</v>
      </c>
      <c r="K180" s="37" t="s">
        <v>891</v>
      </c>
    </row>
    <row r="181" spans="1:11" x14ac:dyDescent="0.25">
      <c r="A181" s="105" t="s">
        <v>311</v>
      </c>
      <c r="B181" s="40" t="s">
        <v>312</v>
      </c>
      <c r="C181" s="40" t="s">
        <v>323</v>
      </c>
      <c r="D181" s="40" t="s">
        <v>324</v>
      </c>
      <c r="E181" s="32">
        <v>1083069</v>
      </c>
      <c r="F181" s="33">
        <v>1087885</v>
      </c>
      <c r="G181" s="33">
        <f t="shared" si="4"/>
        <v>4816</v>
      </c>
      <c r="H181" s="34">
        <f t="shared" si="5"/>
        <v>4.4000000000000003E-3</v>
      </c>
      <c r="I181" s="35" t="s">
        <v>891</v>
      </c>
      <c r="J181" s="36" t="s">
        <v>891</v>
      </c>
      <c r="K181" s="37">
        <v>2014</v>
      </c>
    </row>
    <row r="182" spans="1:11" x14ac:dyDescent="0.25">
      <c r="A182" s="105" t="s">
        <v>311</v>
      </c>
      <c r="B182" s="40" t="s">
        <v>312</v>
      </c>
      <c r="C182" s="40" t="s">
        <v>325</v>
      </c>
      <c r="D182" s="40" t="s">
        <v>326</v>
      </c>
      <c r="E182" s="32">
        <v>3902000</v>
      </c>
      <c r="F182" s="33">
        <v>3796744</v>
      </c>
      <c r="G182" s="33">
        <f t="shared" si="4"/>
        <v>-105256</v>
      </c>
      <c r="H182" s="34">
        <f t="shared" si="5"/>
        <v>-2.7E-2</v>
      </c>
      <c r="I182" s="35" t="s">
        <v>891</v>
      </c>
      <c r="J182" s="36" t="s">
        <v>891</v>
      </c>
      <c r="K182" s="37" t="s">
        <v>891</v>
      </c>
    </row>
    <row r="183" spans="1:11" x14ac:dyDescent="0.25">
      <c r="A183" s="105" t="s">
        <v>311</v>
      </c>
      <c r="B183" s="40" t="s">
        <v>312</v>
      </c>
      <c r="C183" s="40" t="s">
        <v>327</v>
      </c>
      <c r="D183" s="40" t="s">
        <v>328</v>
      </c>
      <c r="E183" s="32">
        <v>3580283</v>
      </c>
      <c r="F183" s="33">
        <v>3802567</v>
      </c>
      <c r="G183" s="33">
        <f t="shared" si="4"/>
        <v>222284</v>
      </c>
      <c r="H183" s="34">
        <f t="shared" si="5"/>
        <v>6.2100000000000002E-2</v>
      </c>
      <c r="I183" s="35" t="s">
        <v>891</v>
      </c>
      <c r="J183" s="36" t="s">
        <v>891</v>
      </c>
      <c r="K183" s="37" t="s">
        <v>891</v>
      </c>
    </row>
    <row r="184" spans="1:11" x14ac:dyDescent="0.25">
      <c r="A184" s="105" t="s">
        <v>311</v>
      </c>
      <c r="B184" s="40" t="s">
        <v>312</v>
      </c>
      <c r="C184" s="40" t="s">
        <v>263</v>
      </c>
      <c r="D184" s="40" t="s">
        <v>329</v>
      </c>
      <c r="E184" s="32">
        <v>468709</v>
      </c>
      <c r="F184" s="33">
        <v>609869</v>
      </c>
      <c r="G184" s="33">
        <f t="shared" si="4"/>
        <v>141160</v>
      </c>
      <c r="H184" s="34">
        <f t="shared" si="5"/>
        <v>0.30120000000000002</v>
      </c>
      <c r="I184" s="35" t="s">
        <v>891</v>
      </c>
      <c r="J184" s="36" t="s">
        <v>891</v>
      </c>
      <c r="K184" s="37" t="s">
        <v>891</v>
      </c>
    </row>
    <row r="185" spans="1:11" x14ac:dyDescent="0.25">
      <c r="A185" s="105" t="s">
        <v>311</v>
      </c>
      <c r="B185" s="40" t="s">
        <v>312</v>
      </c>
      <c r="C185" s="40" t="s">
        <v>53</v>
      </c>
      <c r="D185" s="40" t="s">
        <v>330</v>
      </c>
      <c r="E185" s="32">
        <v>553926</v>
      </c>
      <c r="F185" s="33">
        <v>519268</v>
      </c>
      <c r="G185" s="33">
        <f t="shared" si="4"/>
        <v>-34658</v>
      </c>
      <c r="H185" s="34">
        <f t="shared" si="5"/>
        <v>-6.2600000000000003E-2</v>
      </c>
      <c r="I185" s="35">
        <v>1</v>
      </c>
      <c r="J185" s="36" t="s">
        <v>891</v>
      </c>
      <c r="K185" s="37">
        <v>2014</v>
      </c>
    </row>
    <row r="186" spans="1:11" x14ac:dyDescent="0.25">
      <c r="A186" s="105" t="s">
        <v>331</v>
      </c>
      <c r="B186" s="40" t="s">
        <v>332</v>
      </c>
      <c r="C186" s="40" t="s">
        <v>333</v>
      </c>
      <c r="D186" s="40" t="s">
        <v>334</v>
      </c>
      <c r="E186" s="32">
        <v>18803</v>
      </c>
      <c r="F186" s="33">
        <v>19963</v>
      </c>
      <c r="G186" s="33">
        <f t="shared" si="4"/>
        <v>1160</v>
      </c>
      <c r="H186" s="34">
        <f t="shared" si="5"/>
        <v>6.1699999999999998E-2</v>
      </c>
      <c r="I186" s="35">
        <v>1</v>
      </c>
      <c r="J186" s="36">
        <v>1</v>
      </c>
      <c r="K186" s="37">
        <v>2014</v>
      </c>
    </row>
    <row r="187" spans="1:11" x14ac:dyDescent="0.25">
      <c r="A187" s="105" t="s">
        <v>331</v>
      </c>
      <c r="B187" s="40" t="s">
        <v>332</v>
      </c>
      <c r="C187" s="40" t="s">
        <v>335</v>
      </c>
      <c r="D187" s="40" t="s">
        <v>336</v>
      </c>
      <c r="E187" s="32">
        <v>23109</v>
      </c>
      <c r="F187" s="33">
        <v>23109</v>
      </c>
      <c r="G187" s="33">
        <f t="shared" si="4"/>
        <v>0</v>
      </c>
      <c r="H187" s="34">
        <f t="shared" si="5"/>
        <v>0</v>
      </c>
      <c r="I187" s="35">
        <v>1</v>
      </c>
      <c r="J187" s="36">
        <v>1</v>
      </c>
      <c r="K187" s="37" t="s">
        <v>891</v>
      </c>
    </row>
    <row r="188" spans="1:11" x14ac:dyDescent="0.25">
      <c r="A188" s="105" t="s">
        <v>331</v>
      </c>
      <c r="B188" s="40" t="s">
        <v>332</v>
      </c>
      <c r="C188" s="40" t="s">
        <v>325</v>
      </c>
      <c r="D188" s="40" t="s">
        <v>337</v>
      </c>
      <c r="E188" s="32">
        <v>142269</v>
      </c>
      <c r="F188" s="33">
        <v>127674</v>
      </c>
      <c r="G188" s="33">
        <f t="shared" si="4"/>
        <v>-14595</v>
      </c>
      <c r="H188" s="34">
        <f t="shared" si="5"/>
        <v>-0.1026</v>
      </c>
      <c r="I188" s="35">
        <v>1</v>
      </c>
      <c r="J188" s="36" t="s">
        <v>891</v>
      </c>
      <c r="K188" s="37" t="s">
        <v>891</v>
      </c>
    </row>
    <row r="189" spans="1:11" x14ac:dyDescent="0.25">
      <c r="A189" s="105" t="s">
        <v>338</v>
      </c>
      <c r="B189" s="40" t="s">
        <v>339</v>
      </c>
      <c r="C189" s="40" t="s">
        <v>26</v>
      </c>
      <c r="D189" s="40" t="s">
        <v>340</v>
      </c>
      <c r="E189" s="32">
        <v>2895964</v>
      </c>
      <c r="F189" s="33">
        <v>3134614</v>
      </c>
      <c r="G189" s="33">
        <f t="shared" si="4"/>
        <v>238650</v>
      </c>
      <c r="H189" s="34">
        <f t="shared" si="5"/>
        <v>8.2400000000000001E-2</v>
      </c>
      <c r="I189" s="35" t="s">
        <v>891</v>
      </c>
      <c r="J189" s="36" t="s">
        <v>891</v>
      </c>
      <c r="K189" s="37" t="s">
        <v>891</v>
      </c>
    </row>
    <row r="190" spans="1:11" x14ac:dyDescent="0.25">
      <c r="A190" s="105" t="s">
        <v>338</v>
      </c>
      <c r="B190" s="40" t="s">
        <v>339</v>
      </c>
      <c r="C190" s="40" t="s">
        <v>79</v>
      </c>
      <c r="D190" s="40" t="s">
        <v>341</v>
      </c>
      <c r="E190" s="32">
        <v>1021218</v>
      </c>
      <c r="F190" s="33">
        <v>1022825</v>
      </c>
      <c r="G190" s="33">
        <f t="shared" si="4"/>
        <v>1607</v>
      </c>
      <c r="H190" s="34">
        <f t="shared" si="5"/>
        <v>1.6000000000000001E-3</v>
      </c>
      <c r="I190" s="35" t="s">
        <v>891</v>
      </c>
      <c r="J190" s="36" t="s">
        <v>891</v>
      </c>
      <c r="K190" s="37" t="s">
        <v>891</v>
      </c>
    </row>
    <row r="191" spans="1:11" x14ac:dyDescent="0.25">
      <c r="A191" s="105" t="s">
        <v>342</v>
      </c>
      <c r="B191" s="40" t="s">
        <v>343</v>
      </c>
      <c r="C191" s="40" t="s">
        <v>344</v>
      </c>
      <c r="D191" s="40" t="s">
        <v>345</v>
      </c>
      <c r="E191" s="32">
        <v>2147825</v>
      </c>
      <c r="F191" s="33">
        <v>2173394</v>
      </c>
      <c r="G191" s="33">
        <f t="shared" si="4"/>
        <v>25569</v>
      </c>
      <c r="H191" s="34">
        <f t="shared" si="5"/>
        <v>1.1900000000000001E-2</v>
      </c>
      <c r="I191" s="35" t="s">
        <v>891</v>
      </c>
      <c r="J191" s="36" t="s">
        <v>891</v>
      </c>
      <c r="K191" s="37">
        <v>2014</v>
      </c>
    </row>
    <row r="192" spans="1:11" x14ac:dyDescent="0.25">
      <c r="A192" s="105" t="s">
        <v>346</v>
      </c>
      <c r="B192" s="40" t="s">
        <v>347</v>
      </c>
      <c r="C192" s="40" t="s">
        <v>26</v>
      </c>
      <c r="D192" s="40" t="s">
        <v>348</v>
      </c>
      <c r="E192" s="32">
        <v>568876</v>
      </c>
      <c r="F192" s="33">
        <v>513841</v>
      </c>
      <c r="G192" s="33">
        <f t="shared" si="4"/>
        <v>-55035</v>
      </c>
      <c r="H192" s="34">
        <f t="shared" si="5"/>
        <v>-9.6699999999999994E-2</v>
      </c>
      <c r="I192" s="35">
        <v>1</v>
      </c>
      <c r="J192" s="36" t="s">
        <v>891</v>
      </c>
      <c r="K192" s="37" t="s">
        <v>891</v>
      </c>
    </row>
    <row r="193" spans="1:11" x14ac:dyDescent="0.25">
      <c r="A193" s="105" t="s">
        <v>346</v>
      </c>
      <c r="B193" s="40" t="s">
        <v>347</v>
      </c>
      <c r="C193" s="40" t="s">
        <v>16</v>
      </c>
      <c r="D193" s="40" t="s">
        <v>349</v>
      </c>
      <c r="E193" s="32">
        <v>548931</v>
      </c>
      <c r="F193" s="33">
        <v>556888</v>
      </c>
      <c r="G193" s="33">
        <f t="shared" si="4"/>
        <v>7957</v>
      </c>
      <c r="H193" s="34">
        <f t="shared" si="5"/>
        <v>1.4500000000000001E-2</v>
      </c>
      <c r="I193" s="35" t="s">
        <v>891</v>
      </c>
      <c r="J193" s="36" t="s">
        <v>891</v>
      </c>
      <c r="K193" s="37">
        <v>2014</v>
      </c>
    </row>
    <row r="194" spans="1:11" x14ac:dyDescent="0.25">
      <c r="A194" s="105" t="s">
        <v>350</v>
      </c>
      <c r="B194" s="40" t="s">
        <v>351</v>
      </c>
      <c r="C194" s="40" t="s">
        <v>153</v>
      </c>
      <c r="D194" s="40" t="s">
        <v>352</v>
      </c>
      <c r="E194" s="32">
        <v>552929</v>
      </c>
      <c r="F194" s="33">
        <v>569346</v>
      </c>
      <c r="G194" s="33">
        <f t="shared" si="4"/>
        <v>16417</v>
      </c>
      <c r="H194" s="34">
        <f t="shared" si="5"/>
        <v>2.9700000000000001E-2</v>
      </c>
      <c r="I194" s="35" t="s">
        <v>891</v>
      </c>
      <c r="J194" s="36" t="s">
        <v>891</v>
      </c>
      <c r="K194" s="37" t="s">
        <v>891</v>
      </c>
    </row>
    <row r="195" spans="1:11" x14ac:dyDescent="0.25">
      <c r="A195" s="105" t="s">
        <v>350</v>
      </c>
      <c r="B195" s="40" t="s">
        <v>351</v>
      </c>
      <c r="C195" s="40" t="s">
        <v>353</v>
      </c>
      <c r="D195" s="40" t="s">
        <v>354</v>
      </c>
      <c r="E195" s="32">
        <v>568154</v>
      </c>
      <c r="F195" s="33">
        <v>665092</v>
      </c>
      <c r="G195" s="33">
        <f t="shared" si="4"/>
        <v>96938</v>
      </c>
      <c r="H195" s="34">
        <f t="shared" si="5"/>
        <v>0.1706</v>
      </c>
      <c r="I195" s="35" t="s">
        <v>891</v>
      </c>
      <c r="J195" s="36" t="s">
        <v>891</v>
      </c>
      <c r="K195" s="37" t="s">
        <v>891</v>
      </c>
    </row>
    <row r="196" spans="1:11" x14ac:dyDescent="0.25">
      <c r="A196" s="105" t="s">
        <v>350</v>
      </c>
      <c r="B196" s="40" t="s">
        <v>351</v>
      </c>
      <c r="C196" s="40" t="s">
        <v>95</v>
      </c>
      <c r="D196" s="40" t="s">
        <v>355</v>
      </c>
      <c r="E196" s="32">
        <v>4755809</v>
      </c>
      <c r="F196" s="33">
        <v>4864266</v>
      </c>
      <c r="G196" s="33">
        <f t="shared" si="4"/>
        <v>108457</v>
      </c>
      <c r="H196" s="34">
        <f t="shared" si="5"/>
        <v>2.2800000000000001E-2</v>
      </c>
      <c r="I196" s="35" t="s">
        <v>891</v>
      </c>
      <c r="J196" s="36" t="s">
        <v>891</v>
      </c>
      <c r="K196" s="37" t="s">
        <v>891</v>
      </c>
    </row>
    <row r="197" spans="1:11" x14ac:dyDescent="0.25">
      <c r="A197" s="105" t="s">
        <v>350</v>
      </c>
      <c r="B197" s="40" t="s">
        <v>351</v>
      </c>
      <c r="C197" s="40" t="s">
        <v>356</v>
      </c>
      <c r="D197" s="40" t="s">
        <v>357</v>
      </c>
      <c r="E197" s="32">
        <v>1021337</v>
      </c>
      <c r="F197" s="33">
        <v>991740</v>
      </c>
      <c r="G197" s="33">
        <f t="shared" si="4"/>
        <v>-29597</v>
      </c>
      <c r="H197" s="34">
        <f t="shared" si="5"/>
        <v>-2.9000000000000001E-2</v>
      </c>
      <c r="I197" s="35" t="s">
        <v>891</v>
      </c>
      <c r="J197" s="36" t="s">
        <v>891</v>
      </c>
      <c r="K197" s="37">
        <v>2014</v>
      </c>
    </row>
    <row r="198" spans="1:11" x14ac:dyDescent="0.25">
      <c r="A198" s="105" t="s">
        <v>350</v>
      </c>
      <c r="B198" s="40" t="s">
        <v>351</v>
      </c>
      <c r="C198" s="40" t="s">
        <v>143</v>
      </c>
      <c r="D198" s="40" t="s">
        <v>358</v>
      </c>
      <c r="E198" s="32">
        <v>1609750</v>
      </c>
      <c r="F198" s="33">
        <v>1688688</v>
      </c>
      <c r="G198" s="33">
        <f t="shared" si="4"/>
        <v>78938</v>
      </c>
      <c r="H198" s="34">
        <f t="shared" si="5"/>
        <v>4.9000000000000002E-2</v>
      </c>
      <c r="I198" s="35" t="s">
        <v>891</v>
      </c>
      <c r="J198" s="36" t="s">
        <v>891</v>
      </c>
      <c r="K198" s="37">
        <v>2014</v>
      </c>
    </row>
    <row r="199" spans="1:11" x14ac:dyDescent="0.25">
      <c r="A199" s="105" t="s">
        <v>359</v>
      </c>
      <c r="B199" s="40" t="s">
        <v>360</v>
      </c>
      <c r="C199" s="40" t="s">
        <v>26</v>
      </c>
      <c r="D199" s="40" t="s">
        <v>361</v>
      </c>
      <c r="E199" s="32">
        <v>744347</v>
      </c>
      <c r="F199" s="33">
        <v>647287</v>
      </c>
      <c r="G199" s="33">
        <f t="shared" si="4"/>
        <v>-97060</v>
      </c>
      <c r="H199" s="34">
        <f t="shared" si="5"/>
        <v>-0.13039999999999999</v>
      </c>
      <c r="I199" s="35" t="s">
        <v>891</v>
      </c>
      <c r="J199" s="36" t="s">
        <v>891</v>
      </c>
      <c r="K199" s="37" t="s">
        <v>891</v>
      </c>
    </row>
    <row r="200" spans="1:11" x14ac:dyDescent="0.25">
      <c r="A200" s="105" t="s">
        <v>359</v>
      </c>
      <c r="B200" s="40" t="s">
        <v>360</v>
      </c>
      <c r="C200" s="40" t="s">
        <v>82</v>
      </c>
      <c r="D200" s="40" t="s">
        <v>362</v>
      </c>
      <c r="E200" s="32">
        <v>1482873</v>
      </c>
      <c r="F200" s="33">
        <v>1389337</v>
      </c>
      <c r="G200" s="33">
        <f t="shared" si="4"/>
        <v>-93536</v>
      </c>
      <c r="H200" s="34">
        <f t="shared" si="5"/>
        <v>-6.3100000000000003E-2</v>
      </c>
      <c r="I200" s="35" t="s">
        <v>891</v>
      </c>
      <c r="J200" s="36" t="s">
        <v>891</v>
      </c>
      <c r="K200" s="37">
        <v>2014</v>
      </c>
    </row>
    <row r="201" spans="1:11" x14ac:dyDescent="0.25">
      <c r="A201" s="105" t="s">
        <v>359</v>
      </c>
      <c r="B201" s="40" t="s">
        <v>360</v>
      </c>
      <c r="C201" s="40" t="s">
        <v>170</v>
      </c>
      <c r="D201" s="40" t="s">
        <v>363</v>
      </c>
      <c r="E201" s="32">
        <v>3031547</v>
      </c>
      <c r="F201" s="33">
        <v>3097222</v>
      </c>
      <c r="G201" s="33">
        <f t="shared" si="4"/>
        <v>65675</v>
      </c>
      <c r="H201" s="34">
        <f t="shared" si="5"/>
        <v>2.1700000000000001E-2</v>
      </c>
      <c r="I201" s="35" t="s">
        <v>891</v>
      </c>
      <c r="J201" s="36" t="s">
        <v>891</v>
      </c>
      <c r="K201" s="37">
        <v>2014</v>
      </c>
    </row>
    <row r="202" spans="1:11" x14ac:dyDescent="0.25">
      <c r="A202" s="105" t="s">
        <v>359</v>
      </c>
      <c r="B202" s="40" t="s">
        <v>360</v>
      </c>
      <c r="C202" s="40" t="s">
        <v>86</v>
      </c>
      <c r="D202" s="40" t="s">
        <v>364</v>
      </c>
      <c r="E202" s="32">
        <v>16854</v>
      </c>
      <c r="F202" s="33">
        <v>16902</v>
      </c>
      <c r="G202" s="33">
        <f t="shared" ref="G202:G265" si="6">SUM(F202-E202)</f>
        <v>48</v>
      </c>
      <c r="H202" s="34">
        <f t="shared" ref="H202:H265" si="7">ROUND(G202/E202,4)</f>
        <v>2.8E-3</v>
      </c>
      <c r="I202" s="35">
        <v>1</v>
      </c>
      <c r="J202" s="36">
        <v>1</v>
      </c>
      <c r="K202" s="37" t="s">
        <v>891</v>
      </c>
    </row>
    <row r="203" spans="1:11" x14ac:dyDescent="0.25">
      <c r="A203" s="105" t="s">
        <v>359</v>
      </c>
      <c r="B203" s="40" t="s">
        <v>360</v>
      </c>
      <c r="C203" s="40" t="s">
        <v>333</v>
      </c>
      <c r="D203" s="40" t="s">
        <v>365</v>
      </c>
      <c r="E203" s="32">
        <v>107705</v>
      </c>
      <c r="F203" s="33">
        <v>232629</v>
      </c>
      <c r="G203" s="33">
        <f t="shared" si="6"/>
        <v>124924</v>
      </c>
      <c r="H203" s="34">
        <f t="shared" si="7"/>
        <v>1.1598999999999999</v>
      </c>
      <c r="I203" s="35" t="s">
        <v>891</v>
      </c>
      <c r="J203" s="36" t="s">
        <v>891</v>
      </c>
      <c r="K203" s="37" t="s">
        <v>891</v>
      </c>
    </row>
    <row r="204" spans="1:11" x14ac:dyDescent="0.25">
      <c r="A204" s="105" t="s">
        <v>366</v>
      </c>
      <c r="B204" s="40" t="s">
        <v>367</v>
      </c>
      <c r="C204" s="40" t="s">
        <v>26</v>
      </c>
      <c r="D204" s="40" t="s">
        <v>368</v>
      </c>
      <c r="E204" s="32">
        <v>1462917</v>
      </c>
      <c r="F204" s="33">
        <v>1512549</v>
      </c>
      <c r="G204" s="33">
        <f t="shared" si="6"/>
        <v>49632</v>
      </c>
      <c r="H204" s="34">
        <f t="shared" si="7"/>
        <v>3.39E-2</v>
      </c>
      <c r="I204" s="35" t="s">
        <v>891</v>
      </c>
      <c r="J204" s="36" t="s">
        <v>891</v>
      </c>
      <c r="K204" s="37" t="s">
        <v>891</v>
      </c>
    </row>
    <row r="205" spans="1:11" x14ac:dyDescent="0.25">
      <c r="A205" s="105" t="s">
        <v>366</v>
      </c>
      <c r="B205" s="40" t="s">
        <v>367</v>
      </c>
      <c r="C205" s="40" t="s">
        <v>369</v>
      </c>
      <c r="D205" s="40" t="s">
        <v>370</v>
      </c>
      <c r="E205" s="32">
        <v>507863</v>
      </c>
      <c r="F205" s="33">
        <v>496728</v>
      </c>
      <c r="G205" s="33">
        <f t="shared" si="6"/>
        <v>-11135</v>
      </c>
      <c r="H205" s="34">
        <f t="shared" si="7"/>
        <v>-2.1899999999999999E-2</v>
      </c>
      <c r="I205" s="35" t="s">
        <v>891</v>
      </c>
      <c r="J205" s="36" t="s">
        <v>891</v>
      </c>
      <c r="K205" s="37" t="s">
        <v>891</v>
      </c>
    </row>
    <row r="206" spans="1:11" x14ac:dyDescent="0.25">
      <c r="A206" s="105" t="s">
        <v>366</v>
      </c>
      <c r="B206" s="40" t="s">
        <v>367</v>
      </c>
      <c r="C206" s="40" t="s">
        <v>251</v>
      </c>
      <c r="D206" s="40" t="s">
        <v>371</v>
      </c>
      <c r="E206" s="32">
        <v>11983608</v>
      </c>
      <c r="F206" s="33">
        <v>11289677</v>
      </c>
      <c r="G206" s="33">
        <f t="shared" si="6"/>
        <v>-693931</v>
      </c>
      <c r="H206" s="34">
        <f t="shared" si="7"/>
        <v>-5.79E-2</v>
      </c>
      <c r="I206" s="35" t="s">
        <v>891</v>
      </c>
      <c r="J206" s="36" t="s">
        <v>891</v>
      </c>
      <c r="K206" s="37">
        <v>2014</v>
      </c>
    </row>
    <row r="207" spans="1:11" x14ac:dyDescent="0.25">
      <c r="A207" s="105" t="s">
        <v>366</v>
      </c>
      <c r="B207" s="40" t="s">
        <v>367</v>
      </c>
      <c r="C207" s="40" t="s">
        <v>20</v>
      </c>
      <c r="D207" s="40" t="s">
        <v>372</v>
      </c>
      <c r="E207" s="32">
        <v>236141</v>
      </c>
      <c r="F207" s="33">
        <v>151937</v>
      </c>
      <c r="G207" s="33">
        <f t="shared" si="6"/>
        <v>-84204</v>
      </c>
      <c r="H207" s="34">
        <f t="shared" si="7"/>
        <v>-0.35659999999999997</v>
      </c>
      <c r="I207" s="35" t="s">
        <v>891</v>
      </c>
      <c r="J207" s="36" t="s">
        <v>891</v>
      </c>
      <c r="K207" s="37">
        <v>2014</v>
      </c>
    </row>
    <row r="208" spans="1:11" x14ac:dyDescent="0.25">
      <c r="A208" s="105" t="s">
        <v>366</v>
      </c>
      <c r="B208" s="40" t="s">
        <v>367</v>
      </c>
      <c r="C208" s="40" t="s">
        <v>170</v>
      </c>
      <c r="D208" s="40" t="s">
        <v>373</v>
      </c>
      <c r="E208" s="32">
        <v>645060</v>
      </c>
      <c r="F208" s="33">
        <v>582165</v>
      </c>
      <c r="G208" s="33">
        <f t="shared" si="6"/>
        <v>-62895</v>
      </c>
      <c r="H208" s="34">
        <f t="shared" si="7"/>
        <v>-9.7500000000000003E-2</v>
      </c>
      <c r="I208" s="35" t="s">
        <v>891</v>
      </c>
      <c r="J208" s="36" t="s">
        <v>891</v>
      </c>
      <c r="K208" s="37">
        <v>2014</v>
      </c>
    </row>
    <row r="209" spans="1:11" x14ac:dyDescent="0.25">
      <c r="A209" s="105" t="s">
        <v>366</v>
      </c>
      <c r="B209" s="40" t="s">
        <v>367</v>
      </c>
      <c r="C209" s="40" t="s">
        <v>333</v>
      </c>
      <c r="D209" s="40" t="s">
        <v>374</v>
      </c>
      <c r="E209" s="32">
        <v>1085909</v>
      </c>
      <c r="F209" s="33">
        <v>1064647</v>
      </c>
      <c r="G209" s="33">
        <f t="shared" si="6"/>
        <v>-21262</v>
      </c>
      <c r="H209" s="34">
        <f t="shared" si="7"/>
        <v>-1.9599999999999999E-2</v>
      </c>
      <c r="I209" s="35" t="s">
        <v>891</v>
      </c>
      <c r="J209" s="36" t="s">
        <v>891</v>
      </c>
      <c r="K209" s="37">
        <v>2014</v>
      </c>
    </row>
    <row r="210" spans="1:11" x14ac:dyDescent="0.25">
      <c r="A210" s="105" t="s">
        <v>375</v>
      </c>
      <c r="B210" s="40" t="s">
        <v>376</v>
      </c>
      <c r="C210" s="40" t="s">
        <v>176</v>
      </c>
      <c r="D210" s="40" t="s">
        <v>377</v>
      </c>
      <c r="E210" s="32">
        <v>394911</v>
      </c>
      <c r="F210" s="33">
        <v>458711</v>
      </c>
      <c r="G210" s="33">
        <f t="shared" si="6"/>
        <v>63800</v>
      </c>
      <c r="H210" s="34">
        <f t="shared" si="7"/>
        <v>0.16159999999999999</v>
      </c>
      <c r="I210" s="35" t="s">
        <v>891</v>
      </c>
      <c r="J210" s="36" t="s">
        <v>891</v>
      </c>
      <c r="K210" s="37" t="s">
        <v>891</v>
      </c>
    </row>
    <row r="211" spans="1:11" x14ac:dyDescent="0.25">
      <c r="A211" s="105" t="s">
        <v>375</v>
      </c>
      <c r="B211" s="40" t="s">
        <v>376</v>
      </c>
      <c r="C211" s="40" t="s">
        <v>26</v>
      </c>
      <c r="D211" s="40" t="s">
        <v>378</v>
      </c>
      <c r="E211" s="32">
        <v>1218786</v>
      </c>
      <c r="F211" s="33">
        <v>1149660</v>
      </c>
      <c r="G211" s="33">
        <f t="shared" si="6"/>
        <v>-69126</v>
      </c>
      <c r="H211" s="34">
        <f t="shared" si="7"/>
        <v>-5.67E-2</v>
      </c>
      <c r="I211" s="35" t="s">
        <v>891</v>
      </c>
      <c r="J211" s="36" t="s">
        <v>891</v>
      </c>
      <c r="K211" s="37">
        <v>2014</v>
      </c>
    </row>
    <row r="212" spans="1:11" x14ac:dyDescent="0.25">
      <c r="A212" s="105" t="s">
        <v>375</v>
      </c>
      <c r="B212" s="40" t="s">
        <v>376</v>
      </c>
      <c r="C212" s="40" t="s">
        <v>369</v>
      </c>
      <c r="D212" s="40" t="s">
        <v>379</v>
      </c>
      <c r="E212" s="32">
        <v>1770608</v>
      </c>
      <c r="F212" s="33">
        <v>1824951</v>
      </c>
      <c r="G212" s="33">
        <f t="shared" si="6"/>
        <v>54343</v>
      </c>
      <c r="H212" s="34">
        <f t="shared" si="7"/>
        <v>3.0700000000000002E-2</v>
      </c>
      <c r="I212" s="35" t="s">
        <v>891</v>
      </c>
      <c r="J212" s="36" t="s">
        <v>891</v>
      </c>
      <c r="K212" s="37">
        <v>2014</v>
      </c>
    </row>
    <row r="213" spans="1:11" x14ac:dyDescent="0.25">
      <c r="A213" s="105" t="s">
        <v>375</v>
      </c>
      <c r="B213" s="40" t="s">
        <v>376</v>
      </c>
      <c r="C213" s="40" t="s">
        <v>380</v>
      </c>
      <c r="D213" s="40" t="s">
        <v>381</v>
      </c>
      <c r="E213" s="32">
        <v>1610345</v>
      </c>
      <c r="F213" s="33">
        <v>1677092</v>
      </c>
      <c r="G213" s="33">
        <f t="shared" si="6"/>
        <v>66747</v>
      </c>
      <c r="H213" s="34">
        <f t="shared" si="7"/>
        <v>4.1399999999999999E-2</v>
      </c>
      <c r="I213" s="35" t="s">
        <v>891</v>
      </c>
      <c r="J213" s="36" t="s">
        <v>891</v>
      </c>
      <c r="K213" s="37" t="s">
        <v>891</v>
      </c>
    </row>
    <row r="214" spans="1:11" x14ac:dyDescent="0.25">
      <c r="A214" s="105" t="s">
        <v>382</v>
      </c>
      <c r="B214" s="40" t="s">
        <v>383</v>
      </c>
      <c r="C214" s="40" t="s">
        <v>384</v>
      </c>
      <c r="D214" s="40" t="s">
        <v>385</v>
      </c>
      <c r="E214" s="32">
        <v>326847</v>
      </c>
      <c r="F214" s="33">
        <v>326675</v>
      </c>
      <c r="G214" s="33">
        <f t="shared" si="6"/>
        <v>-172</v>
      </c>
      <c r="H214" s="34">
        <f t="shared" si="7"/>
        <v>-5.0000000000000001E-4</v>
      </c>
      <c r="I214" s="35" t="s">
        <v>891</v>
      </c>
      <c r="J214" s="36" t="s">
        <v>891</v>
      </c>
      <c r="K214" s="37" t="s">
        <v>891</v>
      </c>
    </row>
    <row r="215" spans="1:11" x14ac:dyDescent="0.25">
      <c r="A215" s="105" t="s">
        <v>382</v>
      </c>
      <c r="B215" s="40" t="s">
        <v>383</v>
      </c>
      <c r="C215" s="40" t="s">
        <v>153</v>
      </c>
      <c r="D215" s="40" t="s">
        <v>386</v>
      </c>
      <c r="E215" s="32">
        <v>370733</v>
      </c>
      <c r="F215" s="33">
        <v>306982</v>
      </c>
      <c r="G215" s="33">
        <f t="shared" si="6"/>
        <v>-63751</v>
      </c>
      <c r="H215" s="34">
        <f t="shared" si="7"/>
        <v>-0.17199999999999999</v>
      </c>
      <c r="I215" s="35" t="s">
        <v>891</v>
      </c>
      <c r="J215" s="36" t="s">
        <v>891</v>
      </c>
      <c r="K215" s="37">
        <v>2014</v>
      </c>
    </row>
    <row r="216" spans="1:11" x14ac:dyDescent="0.25">
      <c r="A216" s="105" t="s">
        <v>382</v>
      </c>
      <c r="B216" s="40" t="s">
        <v>383</v>
      </c>
      <c r="C216" s="40" t="s">
        <v>57</v>
      </c>
      <c r="D216" s="40" t="s">
        <v>387</v>
      </c>
      <c r="E216" s="32">
        <v>140193</v>
      </c>
      <c r="F216" s="33">
        <v>111282</v>
      </c>
      <c r="G216" s="33">
        <f t="shared" si="6"/>
        <v>-28911</v>
      </c>
      <c r="H216" s="34">
        <f t="shared" si="7"/>
        <v>-0.20619999999999999</v>
      </c>
      <c r="I216" s="35" t="s">
        <v>891</v>
      </c>
      <c r="J216" s="36" t="s">
        <v>891</v>
      </c>
      <c r="K216" s="37" t="s">
        <v>891</v>
      </c>
    </row>
    <row r="217" spans="1:11" x14ac:dyDescent="0.25">
      <c r="A217" s="105" t="s">
        <v>382</v>
      </c>
      <c r="B217" s="40" t="s">
        <v>383</v>
      </c>
      <c r="C217" s="40" t="s">
        <v>95</v>
      </c>
      <c r="D217" s="40" t="s">
        <v>388</v>
      </c>
      <c r="E217" s="32">
        <v>3000529</v>
      </c>
      <c r="F217" s="33">
        <v>2908123</v>
      </c>
      <c r="G217" s="33">
        <f t="shared" si="6"/>
        <v>-92406</v>
      </c>
      <c r="H217" s="34">
        <f t="shared" si="7"/>
        <v>-3.0800000000000001E-2</v>
      </c>
      <c r="I217" s="35" t="s">
        <v>891</v>
      </c>
      <c r="J217" s="36" t="s">
        <v>891</v>
      </c>
      <c r="K217" s="37" t="s">
        <v>891</v>
      </c>
    </row>
    <row r="218" spans="1:11" x14ac:dyDescent="0.25">
      <c r="A218" s="105" t="s">
        <v>382</v>
      </c>
      <c r="B218" s="40" t="s">
        <v>383</v>
      </c>
      <c r="C218" s="40" t="s">
        <v>193</v>
      </c>
      <c r="D218" s="40" t="s">
        <v>389</v>
      </c>
      <c r="E218" s="32">
        <v>519874</v>
      </c>
      <c r="F218" s="33">
        <v>504309</v>
      </c>
      <c r="G218" s="33">
        <f t="shared" si="6"/>
        <v>-15565</v>
      </c>
      <c r="H218" s="34">
        <f t="shared" si="7"/>
        <v>-2.9899999999999999E-2</v>
      </c>
      <c r="I218" s="35" t="s">
        <v>891</v>
      </c>
      <c r="J218" s="36" t="s">
        <v>891</v>
      </c>
      <c r="K218" s="37" t="s">
        <v>891</v>
      </c>
    </row>
    <row r="219" spans="1:11" x14ac:dyDescent="0.25">
      <c r="A219" s="105" t="s">
        <v>382</v>
      </c>
      <c r="B219" s="40" t="s">
        <v>383</v>
      </c>
      <c r="C219" s="40" t="s">
        <v>170</v>
      </c>
      <c r="D219" s="40" t="s">
        <v>390</v>
      </c>
      <c r="E219" s="32">
        <v>654660</v>
      </c>
      <c r="F219" s="33">
        <v>644153</v>
      </c>
      <c r="G219" s="33">
        <f t="shared" si="6"/>
        <v>-10507</v>
      </c>
      <c r="H219" s="34">
        <f t="shared" si="7"/>
        <v>-1.6E-2</v>
      </c>
      <c r="I219" s="35" t="s">
        <v>891</v>
      </c>
      <c r="J219" s="36" t="s">
        <v>891</v>
      </c>
      <c r="K219" s="37" t="s">
        <v>891</v>
      </c>
    </row>
    <row r="220" spans="1:11" x14ac:dyDescent="0.25">
      <c r="A220" s="105" t="s">
        <v>382</v>
      </c>
      <c r="B220" s="40" t="s">
        <v>383</v>
      </c>
      <c r="C220" s="40" t="s">
        <v>356</v>
      </c>
      <c r="D220" s="40" t="s">
        <v>391</v>
      </c>
      <c r="E220" s="32">
        <v>837578</v>
      </c>
      <c r="F220" s="33">
        <v>707506</v>
      </c>
      <c r="G220" s="33">
        <f t="shared" si="6"/>
        <v>-130072</v>
      </c>
      <c r="H220" s="34">
        <f t="shared" si="7"/>
        <v>-0.15529999999999999</v>
      </c>
      <c r="I220" s="35" t="s">
        <v>891</v>
      </c>
      <c r="J220" s="36" t="s">
        <v>891</v>
      </c>
      <c r="K220" s="37" t="s">
        <v>891</v>
      </c>
    </row>
    <row r="221" spans="1:11" x14ac:dyDescent="0.25">
      <c r="A221" s="105" t="s">
        <v>392</v>
      </c>
      <c r="B221" s="40" t="s">
        <v>393</v>
      </c>
      <c r="C221" s="40" t="s">
        <v>394</v>
      </c>
      <c r="D221" s="40" t="s">
        <v>395</v>
      </c>
      <c r="E221" s="32">
        <v>215246</v>
      </c>
      <c r="F221" s="33">
        <v>210082</v>
      </c>
      <c r="G221" s="33">
        <f t="shared" si="6"/>
        <v>-5164</v>
      </c>
      <c r="H221" s="34">
        <f t="shared" si="7"/>
        <v>-2.4E-2</v>
      </c>
      <c r="I221" s="35" t="s">
        <v>891</v>
      </c>
      <c r="J221" s="36" t="s">
        <v>891</v>
      </c>
      <c r="K221" s="37" t="s">
        <v>891</v>
      </c>
    </row>
    <row r="222" spans="1:11" x14ac:dyDescent="0.25">
      <c r="A222" s="105" t="s">
        <v>392</v>
      </c>
      <c r="B222" s="40" t="s">
        <v>393</v>
      </c>
      <c r="C222" s="40" t="s">
        <v>396</v>
      </c>
      <c r="D222" s="40" t="s">
        <v>397</v>
      </c>
      <c r="E222" s="32">
        <v>11284</v>
      </c>
      <c r="F222" s="33">
        <v>11284</v>
      </c>
      <c r="G222" s="33">
        <f t="shared" si="6"/>
        <v>0</v>
      </c>
      <c r="H222" s="34">
        <f t="shared" si="7"/>
        <v>0</v>
      </c>
      <c r="I222" s="35">
        <v>1</v>
      </c>
      <c r="J222" s="36">
        <v>1</v>
      </c>
      <c r="K222" s="37" t="s">
        <v>891</v>
      </c>
    </row>
    <row r="223" spans="1:11" x14ac:dyDescent="0.25">
      <c r="A223" s="105" t="s">
        <v>392</v>
      </c>
      <c r="B223" s="40" t="s">
        <v>393</v>
      </c>
      <c r="C223" s="40" t="s">
        <v>398</v>
      </c>
      <c r="D223" s="40" t="s">
        <v>399</v>
      </c>
      <c r="E223" s="32">
        <v>4130620</v>
      </c>
      <c r="F223" s="33">
        <v>4131343</v>
      </c>
      <c r="G223" s="33">
        <f t="shared" si="6"/>
        <v>723</v>
      </c>
      <c r="H223" s="34">
        <f t="shared" si="7"/>
        <v>2.0000000000000001E-4</v>
      </c>
      <c r="I223" s="35" t="s">
        <v>891</v>
      </c>
      <c r="J223" s="36" t="s">
        <v>891</v>
      </c>
      <c r="K223" s="37">
        <v>2014</v>
      </c>
    </row>
    <row r="224" spans="1:11" x14ac:dyDescent="0.25">
      <c r="A224" s="105" t="s">
        <v>392</v>
      </c>
      <c r="B224" s="40" t="s">
        <v>393</v>
      </c>
      <c r="C224" s="40" t="s">
        <v>400</v>
      </c>
      <c r="D224" s="40" t="s">
        <v>401</v>
      </c>
      <c r="E224" s="32">
        <v>12494662</v>
      </c>
      <c r="F224" s="33">
        <v>12277923</v>
      </c>
      <c r="G224" s="33">
        <f t="shared" si="6"/>
        <v>-216739</v>
      </c>
      <c r="H224" s="34">
        <f t="shared" si="7"/>
        <v>-1.7299999999999999E-2</v>
      </c>
      <c r="I224" s="35" t="s">
        <v>891</v>
      </c>
      <c r="J224" s="36" t="s">
        <v>891</v>
      </c>
      <c r="K224" s="37">
        <v>2014</v>
      </c>
    </row>
    <row r="225" spans="1:11" x14ac:dyDescent="0.25">
      <c r="A225" s="105" t="s">
        <v>392</v>
      </c>
      <c r="B225" s="40" t="s">
        <v>393</v>
      </c>
      <c r="C225" s="40" t="s">
        <v>402</v>
      </c>
      <c r="D225" s="40" t="s">
        <v>403</v>
      </c>
      <c r="E225" s="32">
        <v>1884626</v>
      </c>
      <c r="F225" s="33">
        <v>1855365</v>
      </c>
      <c r="G225" s="33">
        <f t="shared" si="6"/>
        <v>-29261</v>
      </c>
      <c r="H225" s="34">
        <f t="shared" si="7"/>
        <v>-1.55E-2</v>
      </c>
      <c r="I225" s="35" t="s">
        <v>891</v>
      </c>
      <c r="J225" s="36" t="s">
        <v>891</v>
      </c>
      <c r="K225" s="37" t="s">
        <v>891</v>
      </c>
    </row>
    <row r="226" spans="1:11" x14ac:dyDescent="0.25">
      <c r="A226" s="105" t="s">
        <v>392</v>
      </c>
      <c r="B226" s="40" t="s">
        <v>393</v>
      </c>
      <c r="C226" s="40" t="s">
        <v>404</v>
      </c>
      <c r="D226" s="40" t="s">
        <v>405</v>
      </c>
      <c r="E226" s="32">
        <v>2481554</v>
      </c>
      <c r="F226" s="33">
        <v>2393732</v>
      </c>
      <c r="G226" s="33">
        <f t="shared" si="6"/>
        <v>-87822</v>
      </c>
      <c r="H226" s="34">
        <f t="shared" si="7"/>
        <v>-3.5400000000000001E-2</v>
      </c>
      <c r="I226" s="35" t="s">
        <v>891</v>
      </c>
      <c r="J226" s="36" t="s">
        <v>891</v>
      </c>
      <c r="K226" s="37">
        <v>2014</v>
      </c>
    </row>
    <row r="227" spans="1:11" x14ac:dyDescent="0.25">
      <c r="A227" s="105" t="s">
        <v>406</v>
      </c>
      <c r="B227" s="40" t="s">
        <v>407</v>
      </c>
      <c r="C227" s="40" t="s">
        <v>57</v>
      </c>
      <c r="D227" s="40" t="s">
        <v>408</v>
      </c>
      <c r="E227" s="32">
        <v>330968</v>
      </c>
      <c r="F227" s="33">
        <v>214674</v>
      </c>
      <c r="G227" s="33">
        <f t="shared" si="6"/>
        <v>-116294</v>
      </c>
      <c r="H227" s="34">
        <f t="shared" si="7"/>
        <v>-0.35139999999999999</v>
      </c>
      <c r="I227" s="35">
        <v>1</v>
      </c>
      <c r="J227" s="36" t="s">
        <v>891</v>
      </c>
      <c r="K227" s="37">
        <v>2014</v>
      </c>
    </row>
    <row r="228" spans="1:11" x14ac:dyDescent="0.25">
      <c r="A228" s="105" t="s">
        <v>406</v>
      </c>
      <c r="B228" s="40" t="s">
        <v>407</v>
      </c>
      <c r="C228" s="40" t="s">
        <v>79</v>
      </c>
      <c r="D228" s="40" t="s">
        <v>409</v>
      </c>
      <c r="E228" s="32">
        <v>578035</v>
      </c>
      <c r="F228" s="33">
        <v>529271</v>
      </c>
      <c r="G228" s="33">
        <f t="shared" si="6"/>
        <v>-48764</v>
      </c>
      <c r="H228" s="34">
        <f t="shared" si="7"/>
        <v>-8.4400000000000003E-2</v>
      </c>
      <c r="I228" s="35" t="s">
        <v>891</v>
      </c>
      <c r="J228" s="36" t="s">
        <v>891</v>
      </c>
      <c r="K228" s="37" t="s">
        <v>891</v>
      </c>
    </row>
    <row r="229" spans="1:11" x14ac:dyDescent="0.25">
      <c r="A229" s="105" t="s">
        <v>406</v>
      </c>
      <c r="B229" s="40" t="s">
        <v>407</v>
      </c>
      <c r="C229" s="40" t="s">
        <v>37</v>
      </c>
      <c r="D229" s="40" t="s">
        <v>410</v>
      </c>
      <c r="E229" s="32">
        <v>2835208</v>
      </c>
      <c r="F229" s="33">
        <v>2788183</v>
      </c>
      <c r="G229" s="33">
        <f t="shared" si="6"/>
        <v>-47025</v>
      </c>
      <c r="H229" s="34">
        <f t="shared" si="7"/>
        <v>-1.66E-2</v>
      </c>
      <c r="I229" s="35" t="s">
        <v>891</v>
      </c>
      <c r="J229" s="36" t="s">
        <v>891</v>
      </c>
      <c r="K229" s="37" t="s">
        <v>891</v>
      </c>
    </row>
    <row r="230" spans="1:11" x14ac:dyDescent="0.25">
      <c r="A230" s="105" t="s">
        <v>406</v>
      </c>
      <c r="B230" s="40" t="s">
        <v>407</v>
      </c>
      <c r="C230" s="40" t="s">
        <v>168</v>
      </c>
      <c r="D230" s="40" t="s">
        <v>411</v>
      </c>
      <c r="E230" s="32">
        <v>2121210</v>
      </c>
      <c r="F230" s="33">
        <v>2079547</v>
      </c>
      <c r="G230" s="33">
        <f t="shared" si="6"/>
        <v>-41663</v>
      </c>
      <c r="H230" s="34">
        <f t="shared" si="7"/>
        <v>-1.9599999999999999E-2</v>
      </c>
      <c r="I230" s="35" t="s">
        <v>891</v>
      </c>
      <c r="J230" s="36" t="s">
        <v>891</v>
      </c>
      <c r="K230" s="37" t="s">
        <v>891</v>
      </c>
    </row>
    <row r="231" spans="1:11" x14ac:dyDescent="0.25">
      <c r="A231" s="105" t="s">
        <v>406</v>
      </c>
      <c r="B231" s="40" t="s">
        <v>407</v>
      </c>
      <c r="C231" s="40" t="s">
        <v>412</v>
      </c>
      <c r="D231" s="40" t="s">
        <v>413</v>
      </c>
      <c r="E231" s="32">
        <v>161355</v>
      </c>
      <c r="F231" s="33">
        <v>165042</v>
      </c>
      <c r="G231" s="33">
        <f t="shared" si="6"/>
        <v>3687</v>
      </c>
      <c r="H231" s="34">
        <f t="shared" si="7"/>
        <v>2.29E-2</v>
      </c>
      <c r="I231" s="35">
        <v>1</v>
      </c>
      <c r="J231" s="36" t="s">
        <v>891</v>
      </c>
      <c r="K231" s="37" t="s">
        <v>891</v>
      </c>
    </row>
    <row r="232" spans="1:11" x14ac:dyDescent="0.25">
      <c r="A232" s="105" t="s">
        <v>406</v>
      </c>
      <c r="B232" s="40" t="s">
        <v>407</v>
      </c>
      <c r="C232" s="40" t="s">
        <v>73</v>
      </c>
      <c r="D232" s="40" t="s">
        <v>414</v>
      </c>
      <c r="E232" s="32">
        <v>101763</v>
      </c>
      <c r="F232" s="33">
        <v>53941</v>
      </c>
      <c r="G232" s="33">
        <f t="shared" si="6"/>
        <v>-47822</v>
      </c>
      <c r="H232" s="34">
        <f t="shared" si="7"/>
        <v>-0.46989999999999998</v>
      </c>
      <c r="I232" s="35">
        <v>1</v>
      </c>
      <c r="J232" s="36" t="s">
        <v>891</v>
      </c>
      <c r="K232" s="37" t="s">
        <v>891</v>
      </c>
    </row>
    <row r="233" spans="1:11" x14ac:dyDescent="0.25">
      <c r="A233" s="105" t="s">
        <v>415</v>
      </c>
      <c r="B233" s="40" t="s">
        <v>416</v>
      </c>
      <c r="C233" s="40" t="s">
        <v>26</v>
      </c>
      <c r="D233" s="40" t="s">
        <v>417</v>
      </c>
      <c r="E233" s="32">
        <v>2470887</v>
      </c>
      <c r="F233" s="33">
        <v>2498581</v>
      </c>
      <c r="G233" s="33">
        <f t="shared" si="6"/>
        <v>27694</v>
      </c>
      <c r="H233" s="34">
        <f t="shared" si="7"/>
        <v>1.12E-2</v>
      </c>
      <c r="I233" s="35" t="s">
        <v>891</v>
      </c>
      <c r="J233" s="36" t="s">
        <v>891</v>
      </c>
      <c r="K233" s="37" t="s">
        <v>891</v>
      </c>
    </row>
    <row r="234" spans="1:11" x14ac:dyDescent="0.25">
      <c r="A234" s="105" t="s">
        <v>415</v>
      </c>
      <c r="B234" s="40" t="s">
        <v>416</v>
      </c>
      <c r="C234" s="40" t="s">
        <v>57</v>
      </c>
      <c r="D234" s="40" t="s">
        <v>418</v>
      </c>
      <c r="E234" s="32">
        <v>153979</v>
      </c>
      <c r="F234" s="33">
        <v>287408</v>
      </c>
      <c r="G234" s="33">
        <f t="shared" si="6"/>
        <v>133429</v>
      </c>
      <c r="H234" s="34">
        <f t="shared" si="7"/>
        <v>0.86650000000000005</v>
      </c>
      <c r="I234" s="35" t="s">
        <v>891</v>
      </c>
      <c r="J234" s="36" t="s">
        <v>891</v>
      </c>
      <c r="K234" s="37" t="s">
        <v>891</v>
      </c>
    </row>
    <row r="235" spans="1:11" x14ac:dyDescent="0.25">
      <c r="A235" s="105" t="s">
        <v>415</v>
      </c>
      <c r="B235" s="40" t="s">
        <v>416</v>
      </c>
      <c r="C235" s="40" t="s">
        <v>79</v>
      </c>
      <c r="D235" s="40" t="s">
        <v>419</v>
      </c>
      <c r="E235" s="32">
        <v>481798</v>
      </c>
      <c r="F235" s="33">
        <v>607164</v>
      </c>
      <c r="G235" s="33">
        <f t="shared" si="6"/>
        <v>125366</v>
      </c>
      <c r="H235" s="34">
        <f t="shared" si="7"/>
        <v>0.26019999999999999</v>
      </c>
      <c r="I235" s="35" t="s">
        <v>891</v>
      </c>
      <c r="J235" s="36" t="s">
        <v>891</v>
      </c>
      <c r="K235" s="37">
        <v>2014</v>
      </c>
    </row>
    <row r="236" spans="1:11" x14ac:dyDescent="0.25">
      <c r="A236" s="105" t="s">
        <v>415</v>
      </c>
      <c r="B236" s="40" t="s">
        <v>416</v>
      </c>
      <c r="C236" s="40" t="s">
        <v>16</v>
      </c>
      <c r="D236" s="40" t="s">
        <v>420</v>
      </c>
      <c r="E236" s="32">
        <v>1551414</v>
      </c>
      <c r="F236" s="33">
        <v>1602738</v>
      </c>
      <c r="G236" s="33">
        <f t="shared" si="6"/>
        <v>51324</v>
      </c>
      <c r="H236" s="34">
        <f t="shared" si="7"/>
        <v>3.3099999999999997E-2</v>
      </c>
      <c r="I236" s="35" t="s">
        <v>891</v>
      </c>
      <c r="J236" s="36" t="s">
        <v>891</v>
      </c>
      <c r="K236" s="37" t="s">
        <v>891</v>
      </c>
    </row>
    <row r="237" spans="1:11" x14ac:dyDescent="0.25">
      <c r="A237" s="105" t="s">
        <v>421</v>
      </c>
      <c r="B237" s="40" t="s">
        <v>422</v>
      </c>
      <c r="C237" s="40" t="s">
        <v>26</v>
      </c>
      <c r="D237" s="40" t="s">
        <v>423</v>
      </c>
      <c r="E237" s="32">
        <v>2614015</v>
      </c>
      <c r="F237" s="33">
        <v>2711989</v>
      </c>
      <c r="G237" s="33">
        <f t="shared" si="6"/>
        <v>97974</v>
      </c>
      <c r="H237" s="34">
        <f t="shared" si="7"/>
        <v>3.7499999999999999E-2</v>
      </c>
      <c r="I237" s="35" t="s">
        <v>891</v>
      </c>
      <c r="J237" s="36" t="s">
        <v>891</v>
      </c>
      <c r="K237" s="37" t="s">
        <v>891</v>
      </c>
    </row>
    <row r="238" spans="1:11" x14ac:dyDescent="0.25">
      <c r="A238" s="105" t="s">
        <v>421</v>
      </c>
      <c r="B238" s="40" t="s">
        <v>422</v>
      </c>
      <c r="C238" s="40" t="s">
        <v>57</v>
      </c>
      <c r="D238" s="40" t="s">
        <v>424</v>
      </c>
      <c r="E238" s="32">
        <v>721887</v>
      </c>
      <c r="F238" s="33">
        <v>765934</v>
      </c>
      <c r="G238" s="33">
        <f t="shared" si="6"/>
        <v>44047</v>
      </c>
      <c r="H238" s="34">
        <f t="shared" si="7"/>
        <v>6.0999999999999999E-2</v>
      </c>
      <c r="I238" s="35" t="s">
        <v>891</v>
      </c>
      <c r="J238" s="36" t="s">
        <v>891</v>
      </c>
      <c r="K238" s="37" t="s">
        <v>891</v>
      </c>
    </row>
    <row r="239" spans="1:11" x14ac:dyDescent="0.25">
      <c r="A239" s="105" t="s">
        <v>421</v>
      </c>
      <c r="B239" s="40" t="s">
        <v>422</v>
      </c>
      <c r="C239" s="40" t="s">
        <v>79</v>
      </c>
      <c r="D239" s="40" t="s">
        <v>425</v>
      </c>
      <c r="E239" s="32">
        <v>543261</v>
      </c>
      <c r="F239" s="33">
        <v>436219</v>
      </c>
      <c r="G239" s="33">
        <f t="shared" si="6"/>
        <v>-107042</v>
      </c>
      <c r="H239" s="34">
        <f t="shared" si="7"/>
        <v>-0.19700000000000001</v>
      </c>
      <c r="I239" s="35" t="s">
        <v>891</v>
      </c>
      <c r="J239" s="36" t="s">
        <v>891</v>
      </c>
      <c r="K239" s="37">
        <v>2014</v>
      </c>
    </row>
    <row r="240" spans="1:11" x14ac:dyDescent="0.25">
      <c r="A240" s="105" t="s">
        <v>421</v>
      </c>
      <c r="B240" s="40" t="s">
        <v>422</v>
      </c>
      <c r="C240" s="40" t="s">
        <v>16</v>
      </c>
      <c r="D240" s="40" t="s">
        <v>426</v>
      </c>
      <c r="E240" s="32">
        <v>461032</v>
      </c>
      <c r="F240" s="33">
        <v>381349</v>
      </c>
      <c r="G240" s="33">
        <f t="shared" si="6"/>
        <v>-79683</v>
      </c>
      <c r="H240" s="34">
        <f t="shared" si="7"/>
        <v>-0.17280000000000001</v>
      </c>
      <c r="I240" s="35" t="s">
        <v>891</v>
      </c>
      <c r="J240" s="36" t="s">
        <v>891</v>
      </c>
      <c r="K240" s="37">
        <v>2014</v>
      </c>
    </row>
    <row r="241" spans="1:11" x14ac:dyDescent="0.25">
      <c r="A241" s="105" t="s">
        <v>427</v>
      </c>
      <c r="B241" s="40" t="s">
        <v>428</v>
      </c>
      <c r="C241" s="40" t="s">
        <v>201</v>
      </c>
      <c r="D241" s="40" t="s">
        <v>429</v>
      </c>
      <c r="E241" s="32">
        <v>573360</v>
      </c>
      <c r="F241" s="33">
        <v>604289</v>
      </c>
      <c r="G241" s="33">
        <f t="shared" si="6"/>
        <v>30929</v>
      </c>
      <c r="H241" s="34">
        <f t="shared" si="7"/>
        <v>5.3900000000000003E-2</v>
      </c>
      <c r="I241" s="35" t="s">
        <v>891</v>
      </c>
      <c r="J241" s="36" t="s">
        <v>891</v>
      </c>
      <c r="K241" s="37" t="s">
        <v>891</v>
      </c>
    </row>
    <row r="242" spans="1:11" x14ac:dyDescent="0.25">
      <c r="A242" s="105" t="s">
        <v>427</v>
      </c>
      <c r="B242" s="40" t="s">
        <v>428</v>
      </c>
      <c r="C242" s="40" t="s">
        <v>430</v>
      </c>
      <c r="D242" s="40" t="s">
        <v>431</v>
      </c>
      <c r="E242" s="32">
        <v>405637</v>
      </c>
      <c r="F242" s="33">
        <v>372158</v>
      </c>
      <c r="G242" s="33">
        <f t="shared" si="6"/>
        <v>-33479</v>
      </c>
      <c r="H242" s="34">
        <f t="shared" si="7"/>
        <v>-8.2500000000000004E-2</v>
      </c>
      <c r="I242" s="35" t="s">
        <v>891</v>
      </c>
      <c r="J242" s="36" t="s">
        <v>891</v>
      </c>
      <c r="K242" s="37">
        <v>2014</v>
      </c>
    </row>
    <row r="243" spans="1:11" x14ac:dyDescent="0.25">
      <c r="A243" s="105" t="s">
        <v>427</v>
      </c>
      <c r="B243" s="40" t="s">
        <v>428</v>
      </c>
      <c r="C243" s="40" t="s">
        <v>155</v>
      </c>
      <c r="D243" s="40" t="s">
        <v>432</v>
      </c>
      <c r="E243" s="32">
        <v>1149830</v>
      </c>
      <c r="F243" s="33">
        <v>1179416</v>
      </c>
      <c r="G243" s="33">
        <f t="shared" si="6"/>
        <v>29586</v>
      </c>
      <c r="H243" s="34">
        <f t="shared" si="7"/>
        <v>2.5700000000000001E-2</v>
      </c>
      <c r="I243" s="35" t="s">
        <v>891</v>
      </c>
      <c r="J243" s="36" t="s">
        <v>891</v>
      </c>
      <c r="K243" s="37" t="s">
        <v>891</v>
      </c>
    </row>
    <row r="244" spans="1:11" x14ac:dyDescent="0.25">
      <c r="A244" s="105" t="s">
        <v>427</v>
      </c>
      <c r="B244" s="40" t="s">
        <v>428</v>
      </c>
      <c r="C244" s="40" t="s">
        <v>433</v>
      </c>
      <c r="D244" s="40" t="s">
        <v>434</v>
      </c>
      <c r="E244" s="32">
        <v>211837</v>
      </c>
      <c r="F244" s="33">
        <v>178164</v>
      </c>
      <c r="G244" s="33">
        <f t="shared" si="6"/>
        <v>-33673</v>
      </c>
      <c r="H244" s="34">
        <f t="shared" si="7"/>
        <v>-0.159</v>
      </c>
      <c r="I244" s="35" t="s">
        <v>891</v>
      </c>
      <c r="J244" s="36" t="s">
        <v>891</v>
      </c>
      <c r="K244" s="37">
        <v>2014</v>
      </c>
    </row>
    <row r="245" spans="1:11" x14ac:dyDescent="0.25">
      <c r="A245" s="105" t="s">
        <v>427</v>
      </c>
      <c r="B245" s="40" t="s">
        <v>428</v>
      </c>
      <c r="C245" s="40" t="s">
        <v>57</v>
      </c>
      <c r="D245" s="40" t="s">
        <v>435</v>
      </c>
      <c r="E245" s="32">
        <v>3505134</v>
      </c>
      <c r="F245" s="33">
        <v>3556559</v>
      </c>
      <c r="G245" s="33">
        <f t="shared" si="6"/>
        <v>51425</v>
      </c>
      <c r="H245" s="34">
        <f t="shared" si="7"/>
        <v>1.47E-2</v>
      </c>
      <c r="I245" s="35" t="s">
        <v>891</v>
      </c>
      <c r="J245" s="36" t="s">
        <v>891</v>
      </c>
      <c r="K245" s="37" t="s">
        <v>891</v>
      </c>
    </row>
    <row r="246" spans="1:11" x14ac:dyDescent="0.25">
      <c r="A246" s="105" t="s">
        <v>427</v>
      </c>
      <c r="B246" s="40" t="s">
        <v>428</v>
      </c>
      <c r="C246" s="40" t="s">
        <v>79</v>
      </c>
      <c r="D246" s="40" t="s">
        <v>436</v>
      </c>
      <c r="E246" s="32">
        <v>4143763</v>
      </c>
      <c r="F246" s="33">
        <v>4001646</v>
      </c>
      <c r="G246" s="33">
        <f t="shared" si="6"/>
        <v>-142117</v>
      </c>
      <c r="H246" s="34">
        <f t="shared" si="7"/>
        <v>-3.4299999999999997E-2</v>
      </c>
      <c r="I246" s="35" t="s">
        <v>891</v>
      </c>
      <c r="J246" s="36" t="s">
        <v>891</v>
      </c>
      <c r="K246" s="37">
        <v>2014</v>
      </c>
    </row>
    <row r="247" spans="1:11" x14ac:dyDescent="0.25">
      <c r="A247" s="105" t="s">
        <v>427</v>
      </c>
      <c r="B247" s="40" t="s">
        <v>428</v>
      </c>
      <c r="C247" s="40" t="s">
        <v>37</v>
      </c>
      <c r="D247" s="40" t="s">
        <v>437</v>
      </c>
      <c r="E247" s="32">
        <v>2652382</v>
      </c>
      <c r="F247" s="33">
        <v>2724299</v>
      </c>
      <c r="G247" s="33">
        <f t="shared" si="6"/>
        <v>71917</v>
      </c>
      <c r="H247" s="34">
        <f t="shared" si="7"/>
        <v>2.7099999999999999E-2</v>
      </c>
      <c r="I247" s="35" t="s">
        <v>891</v>
      </c>
      <c r="J247" s="36" t="s">
        <v>891</v>
      </c>
      <c r="K247" s="37" t="s">
        <v>891</v>
      </c>
    </row>
    <row r="248" spans="1:11" x14ac:dyDescent="0.25">
      <c r="A248" s="105" t="s">
        <v>427</v>
      </c>
      <c r="B248" s="40" t="s">
        <v>428</v>
      </c>
      <c r="C248" s="40" t="s">
        <v>168</v>
      </c>
      <c r="D248" s="40" t="s">
        <v>438</v>
      </c>
      <c r="E248" s="32">
        <v>803090</v>
      </c>
      <c r="F248" s="33">
        <v>867242</v>
      </c>
      <c r="G248" s="33">
        <f t="shared" si="6"/>
        <v>64152</v>
      </c>
      <c r="H248" s="34">
        <f t="shared" si="7"/>
        <v>7.9899999999999999E-2</v>
      </c>
      <c r="I248" s="35" t="s">
        <v>891</v>
      </c>
      <c r="J248" s="36" t="s">
        <v>891</v>
      </c>
      <c r="K248" s="37" t="s">
        <v>891</v>
      </c>
    </row>
    <row r="249" spans="1:11" x14ac:dyDescent="0.25">
      <c r="A249" s="105" t="s">
        <v>427</v>
      </c>
      <c r="B249" s="40" t="s">
        <v>428</v>
      </c>
      <c r="C249" s="40" t="s">
        <v>233</v>
      </c>
      <c r="D249" s="40" t="s">
        <v>439</v>
      </c>
      <c r="E249" s="32">
        <v>982154</v>
      </c>
      <c r="F249" s="33">
        <v>836873</v>
      </c>
      <c r="G249" s="33">
        <f t="shared" si="6"/>
        <v>-145281</v>
      </c>
      <c r="H249" s="34">
        <f t="shared" si="7"/>
        <v>-0.1479</v>
      </c>
      <c r="I249" s="35" t="s">
        <v>891</v>
      </c>
      <c r="J249" s="36" t="s">
        <v>891</v>
      </c>
      <c r="K249" s="37">
        <v>2014</v>
      </c>
    </row>
    <row r="250" spans="1:11" x14ac:dyDescent="0.25">
      <c r="A250" s="105" t="s">
        <v>427</v>
      </c>
      <c r="B250" s="40" t="s">
        <v>428</v>
      </c>
      <c r="C250" s="40" t="s">
        <v>95</v>
      </c>
      <c r="D250" s="40" t="s">
        <v>440</v>
      </c>
      <c r="E250" s="32">
        <v>2414594</v>
      </c>
      <c r="F250" s="33">
        <v>2458812</v>
      </c>
      <c r="G250" s="33">
        <f t="shared" si="6"/>
        <v>44218</v>
      </c>
      <c r="H250" s="34">
        <f t="shared" si="7"/>
        <v>1.83E-2</v>
      </c>
      <c r="I250" s="35" t="s">
        <v>891</v>
      </c>
      <c r="J250" s="36" t="s">
        <v>891</v>
      </c>
      <c r="K250" s="37" t="s">
        <v>891</v>
      </c>
    </row>
    <row r="251" spans="1:11" x14ac:dyDescent="0.25">
      <c r="A251" s="105" t="s">
        <v>427</v>
      </c>
      <c r="B251" s="40" t="s">
        <v>428</v>
      </c>
      <c r="C251" s="40" t="s">
        <v>43</v>
      </c>
      <c r="D251" s="40" t="s">
        <v>441</v>
      </c>
      <c r="E251" s="32">
        <v>797821</v>
      </c>
      <c r="F251" s="33">
        <v>800784</v>
      </c>
      <c r="G251" s="33">
        <f t="shared" si="6"/>
        <v>2963</v>
      </c>
      <c r="H251" s="34">
        <f t="shared" si="7"/>
        <v>3.7000000000000002E-3</v>
      </c>
      <c r="I251" s="35" t="s">
        <v>891</v>
      </c>
      <c r="J251" s="36" t="s">
        <v>891</v>
      </c>
      <c r="K251" s="37" t="s">
        <v>891</v>
      </c>
    </row>
    <row r="252" spans="1:11" x14ac:dyDescent="0.25">
      <c r="A252" s="105" t="s">
        <v>427</v>
      </c>
      <c r="B252" s="40" t="s">
        <v>428</v>
      </c>
      <c r="C252" s="40" t="s">
        <v>193</v>
      </c>
      <c r="D252" s="40" t="s">
        <v>442</v>
      </c>
      <c r="E252" s="32">
        <v>8339700</v>
      </c>
      <c r="F252" s="33">
        <v>8126537</v>
      </c>
      <c r="G252" s="33">
        <f t="shared" si="6"/>
        <v>-213163</v>
      </c>
      <c r="H252" s="34">
        <f t="shared" si="7"/>
        <v>-2.5600000000000001E-2</v>
      </c>
      <c r="I252" s="35" t="s">
        <v>891</v>
      </c>
      <c r="J252" s="36" t="s">
        <v>891</v>
      </c>
      <c r="K252" s="37" t="s">
        <v>891</v>
      </c>
    </row>
    <row r="253" spans="1:11" x14ac:dyDescent="0.25">
      <c r="A253" s="105" t="s">
        <v>427</v>
      </c>
      <c r="B253" s="40" t="s">
        <v>428</v>
      </c>
      <c r="C253" s="40" t="s">
        <v>443</v>
      </c>
      <c r="D253" s="40" t="s">
        <v>444</v>
      </c>
      <c r="E253" s="32">
        <v>2290004</v>
      </c>
      <c r="F253" s="33">
        <v>2181709</v>
      </c>
      <c r="G253" s="33">
        <f t="shared" si="6"/>
        <v>-108295</v>
      </c>
      <c r="H253" s="34">
        <f t="shared" si="7"/>
        <v>-4.7300000000000002E-2</v>
      </c>
      <c r="I253" s="35" t="s">
        <v>891</v>
      </c>
      <c r="J253" s="36" t="s">
        <v>891</v>
      </c>
      <c r="K253" s="37">
        <v>2014</v>
      </c>
    </row>
    <row r="254" spans="1:11" x14ac:dyDescent="0.25">
      <c r="A254" s="105" t="s">
        <v>427</v>
      </c>
      <c r="B254" s="40" t="s">
        <v>428</v>
      </c>
      <c r="C254" s="40" t="s">
        <v>445</v>
      </c>
      <c r="D254" s="40" t="s">
        <v>446</v>
      </c>
      <c r="E254" s="32">
        <v>2540565</v>
      </c>
      <c r="F254" s="33">
        <v>2362749</v>
      </c>
      <c r="G254" s="33">
        <f t="shared" si="6"/>
        <v>-177816</v>
      </c>
      <c r="H254" s="34">
        <f t="shared" si="7"/>
        <v>-7.0000000000000007E-2</v>
      </c>
      <c r="I254" s="35" t="s">
        <v>891</v>
      </c>
      <c r="J254" s="36" t="s">
        <v>891</v>
      </c>
      <c r="K254" s="37">
        <v>2014</v>
      </c>
    </row>
    <row r="255" spans="1:11" x14ac:dyDescent="0.25">
      <c r="A255" s="105" t="s">
        <v>427</v>
      </c>
      <c r="B255" s="40" t="s">
        <v>428</v>
      </c>
      <c r="C255" s="40" t="s">
        <v>447</v>
      </c>
      <c r="D255" s="40" t="s">
        <v>448</v>
      </c>
      <c r="E255" s="32">
        <v>1273189</v>
      </c>
      <c r="F255" s="33">
        <v>1228160</v>
      </c>
      <c r="G255" s="33">
        <f t="shared" si="6"/>
        <v>-45029</v>
      </c>
      <c r="H255" s="34">
        <f t="shared" si="7"/>
        <v>-3.5400000000000001E-2</v>
      </c>
      <c r="I255" s="35" t="s">
        <v>891</v>
      </c>
      <c r="J255" s="36" t="s">
        <v>891</v>
      </c>
      <c r="K255" s="37">
        <v>2014</v>
      </c>
    </row>
    <row r="256" spans="1:11" x14ac:dyDescent="0.25">
      <c r="A256" s="105" t="s">
        <v>427</v>
      </c>
      <c r="B256" s="40" t="s">
        <v>428</v>
      </c>
      <c r="C256" s="40" t="s">
        <v>449</v>
      </c>
      <c r="D256" s="40" t="s">
        <v>450</v>
      </c>
      <c r="E256" s="32">
        <v>2277359</v>
      </c>
      <c r="F256" s="33">
        <v>2298201</v>
      </c>
      <c r="G256" s="33">
        <f t="shared" si="6"/>
        <v>20842</v>
      </c>
      <c r="H256" s="34">
        <f t="shared" si="7"/>
        <v>9.1999999999999998E-3</v>
      </c>
      <c r="I256" s="35" t="s">
        <v>891</v>
      </c>
      <c r="J256" s="36" t="s">
        <v>891</v>
      </c>
      <c r="K256" s="37" t="s">
        <v>891</v>
      </c>
    </row>
    <row r="257" spans="1:11" x14ac:dyDescent="0.25">
      <c r="A257" s="105" t="s">
        <v>427</v>
      </c>
      <c r="B257" s="40" t="s">
        <v>428</v>
      </c>
      <c r="C257" s="40" t="s">
        <v>451</v>
      </c>
      <c r="D257" s="40" t="s">
        <v>452</v>
      </c>
      <c r="E257" s="32">
        <v>1556636</v>
      </c>
      <c r="F257" s="33">
        <v>1536891</v>
      </c>
      <c r="G257" s="33">
        <f t="shared" si="6"/>
        <v>-19745</v>
      </c>
      <c r="H257" s="34">
        <f t="shared" si="7"/>
        <v>-1.2699999999999999E-2</v>
      </c>
      <c r="I257" s="35" t="s">
        <v>891</v>
      </c>
      <c r="J257" s="36" t="s">
        <v>891</v>
      </c>
      <c r="K257" s="37" t="s">
        <v>891</v>
      </c>
    </row>
    <row r="258" spans="1:11" x14ac:dyDescent="0.25">
      <c r="A258" s="105" t="s">
        <v>453</v>
      </c>
      <c r="B258" s="40" t="s">
        <v>454</v>
      </c>
      <c r="C258" s="40" t="s">
        <v>455</v>
      </c>
      <c r="D258" s="40" t="s">
        <v>456</v>
      </c>
      <c r="E258" s="32">
        <v>464376</v>
      </c>
      <c r="F258" s="33">
        <v>455392</v>
      </c>
      <c r="G258" s="33">
        <f t="shared" si="6"/>
        <v>-8984</v>
      </c>
      <c r="H258" s="34">
        <f t="shared" si="7"/>
        <v>-1.9300000000000001E-2</v>
      </c>
      <c r="I258" s="35" t="s">
        <v>891</v>
      </c>
      <c r="J258" s="36" t="s">
        <v>891</v>
      </c>
      <c r="K258" s="37" t="s">
        <v>891</v>
      </c>
    </row>
    <row r="259" spans="1:11" x14ac:dyDescent="0.25">
      <c r="A259" s="105" t="s">
        <v>453</v>
      </c>
      <c r="B259" s="40" t="s">
        <v>454</v>
      </c>
      <c r="C259" s="40" t="s">
        <v>26</v>
      </c>
      <c r="D259" s="40" t="s">
        <v>457</v>
      </c>
      <c r="E259" s="32">
        <v>3221976</v>
      </c>
      <c r="F259" s="33">
        <v>3121795</v>
      </c>
      <c r="G259" s="33">
        <f t="shared" si="6"/>
        <v>-100181</v>
      </c>
      <c r="H259" s="34">
        <f t="shared" si="7"/>
        <v>-3.1099999999999999E-2</v>
      </c>
      <c r="I259" s="35" t="s">
        <v>891</v>
      </c>
      <c r="J259" s="36" t="s">
        <v>891</v>
      </c>
      <c r="K259" s="37" t="s">
        <v>891</v>
      </c>
    </row>
    <row r="260" spans="1:11" x14ac:dyDescent="0.25">
      <c r="A260" s="105" t="s">
        <v>453</v>
      </c>
      <c r="B260" s="40" t="s">
        <v>454</v>
      </c>
      <c r="C260" s="40" t="s">
        <v>79</v>
      </c>
      <c r="D260" s="40" t="s">
        <v>458</v>
      </c>
      <c r="E260" s="32">
        <v>1017711</v>
      </c>
      <c r="F260" s="33">
        <v>1006697</v>
      </c>
      <c r="G260" s="33">
        <f t="shared" si="6"/>
        <v>-11014</v>
      </c>
      <c r="H260" s="34">
        <f t="shared" si="7"/>
        <v>-1.0800000000000001E-2</v>
      </c>
      <c r="I260" s="35" t="s">
        <v>891</v>
      </c>
      <c r="J260" s="36" t="s">
        <v>891</v>
      </c>
      <c r="K260" s="37" t="s">
        <v>891</v>
      </c>
    </row>
    <row r="261" spans="1:11" x14ac:dyDescent="0.25">
      <c r="A261" s="105" t="s">
        <v>453</v>
      </c>
      <c r="B261" s="40" t="s">
        <v>454</v>
      </c>
      <c r="C261" s="40" t="s">
        <v>16</v>
      </c>
      <c r="D261" s="40" t="s">
        <v>459</v>
      </c>
      <c r="E261" s="32">
        <v>1911461</v>
      </c>
      <c r="F261" s="33">
        <v>1849063</v>
      </c>
      <c r="G261" s="33">
        <f t="shared" si="6"/>
        <v>-62398</v>
      </c>
      <c r="H261" s="34">
        <f t="shared" si="7"/>
        <v>-3.2599999999999997E-2</v>
      </c>
      <c r="I261" s="35" t="s">
        <v>891</v>
      </c>
      <c r="J261" s="36" t="s">
        <v>891</v>
      </c>
      <c r="K261" s="37">
        <v>2014</v>
      </c>
    </row>
    <row r="262" spans="1:11" x14ac:dyDescent="0.25">
      <c r="A262" s="105" t="s">
        <v>453</v>
      </c>
      <c r="B262" s="40" t="s">
        <v>454</v>
      </c>
      <c r="C262" s="40" t="s">
        <v>333</v>
      </c>
      <c r="D262" s="40" t="s">
        <v>460</v>
      </c>
      <c r="E262" s="32">
        <v>51500</v>
      </c>
      <c r="F262" s="33">
        <v>48056</v>
      </c>
      <c r="G262" s="33">
        <f t="shared" si="6"/>
        <v>-3444</v>
      </c>
      <c r="H262" s="34">
        <f t="shared" si="7"/>
        <v>-6.6900000000000001E-2</v>
      </c>
      <c r="I262" s="35">
        <v>1</v>
      </c>
      <c r="J262" s="36">
        <v>1</v>
      </c>
      <c r="K262" s="37" t="s">
        <v>891</v>
      </c>
    </row>
    <row r="263" spans="1:11" x14ac:dyDescent="0.25">
      <c r="A263" s="105" t="s">
        <v>453</v>
      </c>
      <c r="B263" s="40" t="s">
        <v>454</v>
      </c>
      <c r="C263" s="40" t="s">
        <v>325</v>
      </c>
      <c r="D263" s="40" t="s">
        <v>461</v>
      </c>
      <c r="E263" s="32">
        <v>2571138</v>
      </c>
      <c r="F263" s="33">
        <v>2603319</v>
      </c>
      <c r="G263" s="33">
        <f t="shared" si="6"/>
        <v>32181</v>
      </c>
      <c r="H263" s="34">
        <f t="shared" si="7"/>
        <v>1.2500000000000001E-2</v>
      </c>
      <c r="I263" s="35" t="s">
        <v>891</v>
      </c>
      <c r="J263" s="36" t="s">
        <v>891</v>
      </c>
      <c r="K263" s="37" t="s">
        <v>891</v>
      </c>
    </row>
    <row r="264" spans="1:11" x14ac:dyDescent="0.25">
      <c r="A264" s="105" t="s">
        <v>453</v>
      </c>
      <c r="B264" s="40" t="s">
        <v>454</v>
      </c>
      <c r="C264" s="40" t="s">
        <v>462</v>
      </c>
      <c r="D264" s="40" t="s">
        <v>463</v>
      </c>
      <c r="E264" s="32">
        <v>2948356</v>
      </c>
      <c r="F264" s="33">
        <v>2965453</v>
      </c>
      <c r="G264" s="33">
        <f t="shared" si="6"/>
        <v>17097</v>
      </c>
      <c r="H264" s="34">
        <f t="shared" si="7"/>
        <v>5.7999999999999996E-3</v>
      </c>
      <c r="I264" s="35" t="s">
        <v>891</v>
      </c>
      <c r="J264" s="36" t="s">
        <v>891</v>
      </c>
      <c r="K264" s="37" t="s">
        <v>891</v>
      </c>
    </row>
    <row r="265" spans="1:11" x14ac:dyDescent="0.25">
      <c r="A265" s="105" t="s">
        <v>453</v>
      </c>
      <c r="B265" s="40" t="s">
        <v>454</v>
      </c>
      <c r="C265" s="40" t="s">
        <v>73</v>
      </c>
      <c r="D265" s="40" t="s">
        <v>464</v>
      </c>
      <c r="E265" s="32">
        <v>681485</v>
      </c>
      <c r="F265" s="33">
        <v>753143</v>
      </c>
      <c r="G265" s="33">
        <f t="shared" si="6"/>
        <v>71658</v>
      </c>
      <c r="H265" s="34">
        <f t="shared" si="7"/>
        <v>0.1051</v>
      </c>
      <c r="I265" s="35" t="s">
        <v>891</v>
      </c>
      <c r="J265" s="36" t="s">
        <v>891</v>
      </c>
      <c r="K265" s="37" t="s">
        <v>891</v>
      </c>
    </row>
    <row r="266" spans="1:11" x14ac:dyDescent="0.25">
      <c r="A266" s="105" t="s">
        <v>453</v>
      </c>
      <c r="B266" s="40" t="s">
        <v>454</v>
      </c>
      <c r="C266" s="40" t="s">
        <v>465</v>
      </c>
      <c r="D266" s="40" t="s">
        <v>466</v>
      </c>
      <c r="E266" s="32">
        <v>1521696</v>
      </c>
      <c r="F266" s="33">
        <v>1432622</v>
      </c>
      <c r="G266" s="33">
        <f t="shared" ref="G266:G329" si="8">SUM(F266-E266)</f>
        <v>-89074</v>
      </c>
      <c r="H266" s="34">
        <f t="shared" ref="H266:H329" si="9">ROUND(G266/E266,4)</f>
        <v>-5.8500000000000003E-2</v>
      </c>
      <c r="I266" s="35" t="s">
        <v>891</v>
      </c>
      <c r="J266" s="36" t="s">
        <v>891</v>
      </c>
      <c r="K266" s="37">
        <v>2014</v>
      </c>
    </row>
    <row r="267" spans="1:11" x14ac:dyDescent="0.25">
      <c r="A267" s="105" t="s">
        <v>467</v>
      </c>
      <c r="B267" s="40" t="s">
        <v>468</v>
      </c>
      <c r="C267" s="40" t="s">
        <v>26</v>
      </c>
      <c r="D267" s="40" t="s">
        <v>469</v>
      </c>
      <c r="E267" s="32">
        <v>8173300</v>
      </c>
      <c r="F267" s="33">
        <v>7973591</v>
      </c>
      <c r="G267" s="33">
        <f t="shared" si="8"/>
        <v>-199709</v>
      </c>
      <c r="H267" s="34">
        <f t="shared" si="9"/>
        <v>-2.4400000000000002E-2</v>
      </c>
      <c r="I267" s="35" t="s">
        <v>891</v>
      </c>
      <c r="J267" s="36" t="s">
        <v>891</v>
      </c>
      <c r="K267" s="37">
        <v>2014</v>
      </c>
    </row>
    <row r="268" spans="1:11" x14ac:dyDescent="0.25">
      <c r="A268" s="105" t="s">
        <v>467</v>
      </c>
      <c r="B268" s="40" t="s">
        <v>468</v>
      </c>
      <c r="C268" s="40" t="s">
        <v>57</v>
      </c>
      <c r="D268" s="40" t="s">
        <v>470</v>
      </c>
      <c r="E268" s="32">
        <v>1564428</v>
      </c>
      <c r="F268" s="33">
        <v>1556275</v>
      </c>
      <c r="G268" s="33">
        <f t="shared" si="8"/>
        <v>-8153</v>
      </c>
      <c r="H268" s="34">
        <f t="shared" si="9"/>
        <v>-5.1999999999999998E-3</v>
      </c>
      <c r="I268" s="35" t="s">
        <v>891</v>
      </c>
      <c r="J268" s="36" t="s">
        <v>891</v>
      </c>
      <c r="K268" s="37" t="s">
        <v>891</v>
      </c>
    </row>
    <row r="269" spans="1:11" x14ac:dyDescent="0.25">
      <c r="A269" s="105" t="s">
        <v>467</v>
      </c>
      <c r="B269" s="40" t="s">
        <v>468</v>
      </c>
      <c r="C269" s="40" t="s">
        <v>79</v>
      </c>
      <c r="D269" s="40" t="s">
        <v>471</v>
      </c>
      <c r="E269" s="32">
        <v>162930</v>
      </c>
      <c r="F269" s="33">
        <v>142906</v>
      </c>
      <c r="G269" s="33">
        <f t="shared" si="8"/>
        <v>-20024</v>
      </c>
      <c r="H269" s="34">
        <f t="shared" si="9"/>
        <v>-0.1229</v>
      </c>
      <c r="I269" s="35">
        <v>1</v>
      </c>
      <c r="J269" s="36" t="s">
        <v>891</v>
      </c>
      <c r="K269" s="37" t="s">
        <v>891</v>
      </c>
    </row>
    <row r="270" spans="1:11" x14ac:dyDescent="0.25">
      <c r="A270" s="105" t="s">
        <v>467</v>
      </c>
      <c r="B270" s="40" t="s">
        <v>468</v>
      </c>
      <c r="C270" s="40" t="s">
        <v>369</v>
      </c>
      <c r="D270" s="40" t="s">
        <v>472</v>
      </c>
      <c r="E270" s="32">
        <v>451490</v>
      </c>
      <c r="F270" s="33">
        <v>577664</v>
      </c>
      <c r="G270" s="33">
        <f t="shared" si="8"/>
        <v>126174</v>
      </c>
      <c r="H270" s="34">
        <f t="shared" si="9"/>
        <v>0.27950000000000003</v>
      </c>
      <c r="I270" s="35" t="s">
        <v>891</v>
      </c>
      <c r="J270" s="36" t="s">
        <v>891</v>
      </c>
      <c r="K270" s="37" t="s">
        <v>891</v>
      </c>
    </row>
    <row r="271" spans="1:11" x14ac:dyDescent="0.25">
      <c r="A271" s="105" t="s">
        <v>473</v>
      </c>
      <c r="B271" s="40" t="s">
        <v>474</v>
      </c>
      <c r="C271" s="40" t="s">
        <v>176</v>
      </c>
      <c r="D271" s="40" t="s">
        <v>475</v>
      </c>
      <c r="E271" s="32">
        <v>503599</v>
      </c>
      <c r="F271" s="33">
        <v>501094</v>
      </c>
      <c r="G271" s="33">
        <f t="shared" si="8"/>
        <v>-2505</v>
      </c>
      <c r="H271" s="34">
        <f t="shared" si="9"/>
        <v>-5.0000000000000001E-3</v>
      </c>
      <c r="I271" s="35" t="s">
        <v>891</v>
      </c>
      <c r="J271" s="36" t="s">
        <v>891</v>
      </c>
      <c r="K271" s="37" t="s">
        <v>891</v>
      </c>
    </row>
    <row r="272" spans="1:11" x14ac:dyDescent="0.25">
      <c r="A272" s="105" t="s">
        <v>473</v>
      </c>
      <c r="B272" s="40" t="s">
        <v>474</v>
      </c>
      <c r="C272" s="40" t="s">
        <v>16</v>
      </c>
      <c r="D272" s="40" t="s">
        <v>476</v>
      </c>
      <c r="E272" s="32">
        <v>353021</v>
      </c>
      <c r="F272" s="33">
        <v>198023</v>
      </c>
      <c r="G272" s="33">
        <f t="shared" si="8"/>
        <v>-154998</v>
      </c>
      <c r="H272" s="34">
        <f t="shared" si="9"/>
        <v>-0.43909999999999999</v>
      </c>
      <c r="I272" s="35">
        <v>1</v>
      </c>
      <c r="J272" s="36" t="s">
        <v>891</v>
      </c>
      <c r="K272" s="37" t="s">
        <v>891</v>
      </c>
    </row>
    <row r="273" spans="1:11" x14ac:dyDescent="0.25">
      <c r="A273" s="105" t="s">
        <v>473</v>
      </c>
      <c r="B273" s="40" t="s">
        <v>474</v>
      </c>
      <c r="C273" s="40" t="s">
        <v>82</v>
      </c>
      <c r="D273" s="40" t="s">
        <v>477</v>
      </c>
      <c r="E273" s="32">
        <v>821067</v>
      </c>
      <c r="F273" s="33">
        <v>666755</v>
      </c>
      <c r="G273" s="33">
        <f t="shared" si="8"/>
        <v>-154312</v>
      </c>
      <c r="H273" s="34">
        <f t="shared" si="9"/>
        <v>-0.18790000000000001</v>
      </c>
      <c r="I273" s="35" t="s">
        <v>891</v>
      </c>
      <c r="J273" s="36" t="s">
        <v>891</v>
      </c>
      <c r="K273" s="37">
        <v>2014</v>
      </c>
    </row>
    <row r="274" spans="1:11" x14ac:dyDescent="0.25">
      <c r="A274" s="105" t="s">
        <v>473</v>
      </c>
      <c r="B274" s="40" t="s">
        <v>474</v>
      </c>
      <c r="C274" s="40" t="s">
        <v>168</v>
      </c>
      <c r="D274" s="40" t="s">
        <v>478</v>
      </c>
      <c r="E274" s="32">
        <v>3260324</v>
      </c>
      <c r="F274" s="33">
        <v>3436904</v>
      </c>
      <c r="G274" s="33">
        <f t="shared" si="8"/>
        <v>176580</v>
      </c>
      <c r="H274" s="34">
        <f t="shared" si="9"/>
        <v>5.4199999999999998E-2</v>
      </c>
      <c r="I274" s="35" t="s">
        <v>891</v>
      </c>
      <c r="J274" s="36" t="s">
        <v>891</v>
      </c>
      <c r="K274" s="37" t="s">
        <v>891</v>
      </c>
    </row>
    <row r="275" spans="1:11" x14ac:dyDescent="0.25">
      <c r="A275" s="105" t="s">
        <v>479</v>
      </c>
      <c r="B275" s="40" t="s">
        <v>480</v>
      </c>
      <c r="C275" s="40" t="s">
        <v>26</v>
      </c>
      <c r="D275" s="40" t="s">
        <v>481</v>
      </c>
      <c r="E275" s="32">
        <v>641087</v>
      </c>
      <c r="F275" s="33">
        <v>659135</v>
      </c>
      <c r="G275" s="33">
        <f t="shared" si="8"/>
        <v>18048</v>
      </c>
      <c r="H275" s="34">
        <f t="shared" si="9"/>
        <v>2.8199999999999999E-2</v>
      </c>
      <c r="I275" s="35" t="s">
        <v>891</v>
      </c>
      <c r="J275" s="36" t="s">
        <v>891</v>
      </c>
      <c r="K275" s="37" t="s">
        <v>891</v>
      </c>
    </row>
    <row r="276" spans="1:11" x14ac:dyDescent="0.25">
      <c r="A276" s="105" t="s">
        <v>479</v>
      </c>
      <c r="B276" s="40" t="s">
        <v>480</v>
      </c>
      <c r="C276" s="40" t="s">
        <v>16</v>
      </c>
      <c r="D276" s="40" t="s">
        <v>482</v>
      </c>
      <c r="E276" s="32">
        <v>155542</v>
      </c>
      <c r="F276" s="33">
        <v>110844</v>
      </c>
      <c r="G276" s="33">
        <f t="shared" si="8"/>
        <v>-44698</v>
      </c>
      <c r="H276" s="34">
        <f t="shared" si="9"/>
        <v>-0.28739999999999999</v>
      </c>
      <c r="I276" s="35">
        <v>1</v>
      </c>
      <c r="J276" s="36" t="s">
        <v>891</v>
      </c>
      <c r="K276" s="37" t="s">
        <v>891</v>
      </c>
    </row>
    <row r="277" spans="1:11" x14ac:dyDescent="0.25">
      <c r="A277" s="105" t="s">
        <v>479</v>
      </c>
      <c r="B277" s="40" t="s">
        <v>480</v>
      </c>
      <c r="C277" s="40" t="s">
        <v>483</v>
      </c>
      <c r="D277" s="40" t="s">
        <v>484</v>
      </c>
      <c r="E277" s="32">
        <v>1618148</v>
      </c>
      <c r="F277" s="33">
        <v>1788228</v>
      </c>
      <c r="G277" s="33">
        <f t="shared" si="8"/>
        <v>170080</v>
      </c>
      <c r="H277" s="34">
        <f t="shared" si="9"/>
        <v>0.1051</v>
      </c>
      <c r="I277" s="35" t="s">
        <v>891</v>
      </c>
      <c r="J277" s="36" t="s">
        <v>891</v>
      </c>
      <c r="K277" s="37" t="s">
        <v>891</v>
      </c>
    </row>
    <row r="278" spans="1:11" x14ac:dyDescent="0.25">
      <c r="A278" s="105" t="s">
        <v>479</v>
      </c>
      <c r="B278" s="40" t="s">
        <v>480</v>
      </c>
      <c r="C278" s="40" t="s">
        <v>485</v>
      </c>
      <c r="D278" s="40" t="s">
        <v>486</v>
      </c>
      <c r="E278" s="32">
        <v>307136</v>
      </c>
      <c r="F278" s="33">
        <v>234834</v>
      </c>
      <c r="G278" s="33">
        <f t="shared" si="8"/>
        <v>-72302</v>
      </c>
      <c r="H278" s="34">
        <f t="shared" si="9"/>
        <v>-0.2354</v>
      </c>
      <c r="I278" s="35">
        <v>1</v>
      </c>
      <c r="J278" s="36" t="s">
        <v>891</v>
      </c>
      <c r="K278" s="37">
        <v>2014</v>
      </c>
    </row>
    <row r="279" spans="1:11" x14ac:dyDescent="0.25">
      <c r="A279" s="105" t="s">
        <v>487</v>
      </c>
      <c r="B279" s="40" t="s">
        <v>488</v>
      </c>
      <c r="C279" s="40" t="s">
        <v>57</v>
      </c>
      <c r="D279" s="40" t="s">
        <v>489</v>
      </c>
      <c r="E279" s="32">
        <v>5278786</v>
      </c>
      <c r="F279" s="33">
        <v>5069031</v>
      </c>
      <c r="G279" s="33">
        <f t="shared" si="8"/>
        <v>-209755</v>
      </c>
      <c r="H279" s="34">
        <f t="shared" si="9"/>
        <v>-3.9699999999999999E-2</v>
      </c>
      <c r="I279" s="35" t="s">
        <v>891</v>
      </c>
      <c r="J279" s="36" t="s">
        <v>891</v>
      </c>
      <c r="K279" s="37">
        <v>2014</v>
      </c>
    </row>
    <row r="280" spans="1:11" x14ac:dyDescent="0.25">
      <c r="A280" s="105" t="s">
        <v>487</v>
      </c>
      <c r="B280" s="40" t="s">
        <v>488</v>
      </c>
      <c r="C280" s="40" t="s">
        <v>79</v>
      </c>
      <c r="D280" s="40" t="s">
        <v>490</v>
      </c>
      <c r="E280" s="32">
        <v>2872983</v>
      </c>
      <c r="F280" s="33">
        <v>2935458</v>
      </c>
      <c r="G280" s="33">
        <f t="shared" si="8"/>
        <v>62475</v>
      </c>
      <c r="H280" s="34">
        <f t="shared" si="9"/>
        <v>2.1700000000000001E-2</v>
      </c>
      <c r="I280" s="35" t="s">
        <v>891</v>
      </c>
      <c r="J280" s="36" t="s">
        <v>891</v>
      </c>
      <c r="K280" s="37" t="s">
        <v>891</v>
      </c>
    </row>
    <row r="281" spans="1:11" x14ac:dyDescent="0.25">
      <c r="A281" s="105" t="s">
        <v>491</v>
      </c>
      <c r="B281" s="40" t="s">
        <v>492</v>
      </c>
      <c r="C281" s="40" t="s">
        <v>34</v>
      </c>
      <c r="D281" s="40" t="s">
        <v>493</v>
      </c>
      <c r="E281" s="32">
        <v>322657</v>
      </c>
      <c r="F281" s="33">
        <v>294481</v>
      </c>
      <c r="G281" s="33">
        <f t="shared" si="8"/>
        <v>-28176</v>
      </c>
      <c r="H281" s="34">
        <f t="shared" si="9"/>
        <v>-8.7300000000000003E-2</v>
      </c>
      <c r="I281" s="35" t="s">
        <v>891</v>
      </c>
      <c r="J281" s="36" t="s">
        <v>891</v>
      </c>
      <c r="K281" s="37" t="s">
        <v>891</v>
      </c>
    </row>
    <row r="282" spans="1:11" x14ac:dyDescent="0.25">
      <c r="A282" s="105" t="s">
        <v>491</v>
      </c>
      <c r="B282" s="40" t="s">
        <v>492</v>
      </c>
      <c r="C282" s="40" t="s">
        <v>245</v>
      </c>
      <c r="D282" s="40" t="s">
        <v>494</v>
      </c>
      <c r="E282" s="32">
        <v>669364</v>
      </c>
      <c r="F282" s="33">
        <v>646205</v>
      </c>
      <c r="G282" s="33">
        <f t="shared" si="8"/>
        <v>-23159</v>
      </c>
      <c r="H282" s="34">
        <f t="shared" si="9"/>
        <v>-3.4599999999999999E-2</v>
      </c>
      <c r="I282" s="35" t="s">
        <v>891</v>
      </c>
      <c r="J282" s="36" t="s">
        <v>891</v>
      </c>
      <c r="K282" s="37">
        <v>2014</v>
      </c>
    </row>
    <row r="283" spans="1:11" x14ac:dyDescent="0.25">
      <c r="A283" s="105" t="s">
        <v>491</v>
      </c>
      <c r="B283" s="40" t="s">
        <v>492</v>
      </c>
      <c r="C283" s="40" t="s">
        <v>495</v>
      </c>
      <c r="D283" s="40" t="s">
        <v>496</v>
      </c>
      <c r="E283" s="32">
        <v>347324</v>
      </c>
      <c r="F283" s="33">
        <v>187684</v>
      </c>
      <c r="G283" s="33">
        <f t="shared" si="8"/>
        <v>-159640</v>
      </c>
      <c r="H283" s="34">
        <f t="shared" si="9"/>
        <v>-0.45960000000000001</v>
      </c>
      <c r="I283" s="35" t="s">
        <v>891</v>
      </c>
      <c r="J283" s="36" t="s">
        <v>891</v>
      </c>
      <c r="K283" s="37">
        <v>2014</v>
      </c>
    </row>
    <row r="284" spans="1:11" x14ac:dyDescent="0.25">
      <c r="A284" s="105" t="s">
        <v>491</v>
      </c>
      <c r="B284" s="40" t="s">
        <v>492</v>
      </c>
      <c r="C284" s="40" t="s">
        <v>26</v>
      </c>
      <c r="D284" s="40" t="s">
        <v>497</v>
      </c>
      <c r="E284" s="32">
        <v>3525773</v>
      </c>
      <c r="F284" s="33">
        <v>58576</v>
      </c>
      <c r="G284" s="33">
        <f t="shared" si="8"/>
        <v>-3467197</v>
      </c>
      <c r="H284" s="34">
        <f t="shared" si="9"/>
        <v>-0.98340000000000005</v>
      </c>
      <c r="I284" s="35">
        <v>1</v>
      </c>
      <c r="J284" s="36">
        <v>1</v>
      </c>
      <c r="K284" s="37" t="s">
        <v>891</v>
      </c>
    </row>
    <row r="285" spans="1:11" x14ac:dyDescent="0.25">
      <c r="A285" s="105" t="s">
        <v>491</v>
      </c>
      <c r="B285" s="40" t="s">
        <v>492</v>
      </c>
      <c r="C285" s="40" t="s">
        <v>57</v>
      </c>
      <c r="D285" s="40" t="s">
        <v>498</v>
      </c>
      <c r="E285" s="32">
        <v>3089166</v>
      </c>
      <c r="F285" s="33">
        <v>3010509</v>
      </c>
      <c r="G285" s="33">
        <f t="shared" si="8"/>
        <v>-78657</v>
      </c>
      <c r="H285" s="34">
        <f t="shared" si="9"/>
        <v>-2.5499999999999998E-2</v>
      </c>
      <c r="I285" s="35" t="s">
        <v>891</v>
      </c>
      <c r="J285" s="36" t="s">
        <v>891</v>
      </c>
      <c r="K285" s="37" t="s">
        <v>891</v>
      </c>
    </row>
    <row r="286" spans="1:11" x14ac:dyDescent="0.25">
      <c r="A286" s="105" t="s">
        <v>491</v>
      </c>
      <c r="B286" s="40" t="s">
        <v>492</v>
      </c>
      <c r="C286" s="40" t="s">
        <v>168</v>
      </c>
      <c r="D286" s="40" t="s">
        <v>499</v>
      </c>
      <c r="E286" s="32">
        <v>2901623</v>
      </c>
      <c r="F286" s="33">
        <v>3131306</v>
      </c>
      <c r="G286" s="33">
        <f t="shared" si="8"/>
        <v>229683</v>
      </c>
      <c r="H286" s="34">
        <f t="shared" si="9"/>
        <v>7.9200000000000007E-2</v>
      </c>
      <c r="I286" s="35" t="s">
        <v>891</v>
      </c>
      <c r="J286" s="36" t="s">
        <v>891</v>
      </c>
      <c r="K286" s="37" t="s">
        <v>891</v>
      </c>
    </row>
    <row r="287" spans="1:11" x14ac:dyDescent="0.25">
      <c r="A287" s="105" t="s">
        <v>491</v>
      </c>
      <c r="B287" s="40" t="s">
        <v>492</v>
      </c>
      <c r="C287" s="40" t="s">
        <v>233</v>
      </c>
      <c r="D287" s="40" t="s">
        <v>500</v>
      </c>
      <c r="E287" s="32">
        <v>5656533</v>
      </c>
      <c r="F287" s="33">
        <v>5741468</v>
      </c>
      <c r="G287" s="33">
        <f t="shared" si="8"/>
        <v>84935</v>
      </c>
      <c r="H287" s="34">
        <f t="shared" si="9"/>
        <v>1.4999999999999999E-2</v>
      </c>
      <c r="I287" s="35" t="s">
        <v>891</v>
      </c>
      <c r="J287" s="36" t="s">
        <v>891</v>
      </c>
      <c r="K287" s="37" t="s">
        <v>891</v>
      </c>
    </row>
    <row r="288" spans="1:11" x14ac:dyDescent="0.25">
      <c r="A288" s="105" t="s">
        <v>491</v>
      </c>
      <c r="B288" s="40" t="s">
        <v>492</v>
      </c>
      <c r="C288" s="40" t="s">
        <v>141</v>
      </c>
      <c r="D288" s="40" t="s">
        <v>501</v>
      </c>
      <c r="E288" s="32">
        <v>1367704</v>
      </c>
      <c r="F288" s="33">
        <v>1274451</v>
      </c>
      <c r="G288" s="33">
        <f t="shared" si="8"/>
        <v>-93253</v>
      </c>
      <c r="H288" s="34">
        <f t="shared" si="9"/>
        <v>-6.8199999999999997E-2</v>
      </c>
      <c r="I288" s="35">
        <v>1</v>
      </c>
      <c r="J288" s="36" t="s">
        <v>891</v>
      </c>
      <c r="K288" s="37" t="s">
        <v>891</v>
      </c>
    </row>
    <row r="289" spans="1:11" x14ac:dyDescent="0.25">
      <c r="A289" s="105" t="s">
        <v>502</v>
      </c>
      <c r="B289" s="40" t="s">
        <v>503</v>
      </c>
      <c r="C289" s="40" t="s">
        <v>26</v>
      </c>
      <c r="D289" s="40" t="s">
        <v>504</v>
      </c>
      <c r="E289" s="32">
        <v>4281346</v>
      </c>
      <c r="F289" s="33">
        <v>4692696</v>
      </c>
      <c r="G289" s="33">
        <f t="shared" si="8"/>
        <v>411350</v>
      </c>
      <c r="H289" s="34">
        <f t="shared" si="9"/>
        <v>9.6100000000000005E-2</v>
      </c>
      <c r="I289" s="35" t="s">
        <v>891</v>
      </c>
      <c r="J289" s="36" t="s">
        <v>891</v>
      </c>
      <c r="K289" s="37" t="s">
        <v>891</v>
      </c>
    </row>
    <row r="290" spans="1:11" x14ac:dyDescent="0.25">
      <c r="A290" s="105" t="s">
        <v>502</v>
      </c>
      <c r="B290" s="40" t="s">
        <v>503</v>
      </c>
      <c r="C290" s="40" t="s">
        <v>57</v>
      </c>
      <c r="D290" s="40" t="s">
        <v>505</v>
      </c>
      <c r="E290" s="32">
        <v>2153512</v>
      </c>
      <c r="F290" s="33">
        <v>2077455</v>
      </c>
      <c r="G290" s="33">
        <f t="shared" si="8"/>
        <v>-76057</v>
      </c>
      <c r="H290" s="34">
        <f t="shared" si="9"/>
        <v>-3.5299999999999998E-2</v>
      </c>
      <c r="I290" s="35" t="s">
        <v>891</v>
      </c>
      <c r="J290" s="36" t="s">
        <v>891</v>
      </c>
      <c r="K290" s="37">
        <v>2014</v>
      </c>
    </row>
    <row r="291" spans="1:11" x14ac:dyDescent="0.25">
      <c r="A291" s="105" t="s">
        <v>502</v>
      </c>
      <c r="B291" s="40" t="s">
        <v>503</v>
      </c>
      <c r="C291" s="40" t="s">
        <v>82</v>
      </c>
      <c r="D291" s="40" t="s">
        <v>506</v>
      </c>
      <c r="E291" s="32">
        <v>2684130</v>
      </c>
      <c r="F291" s="33">
        <v>2679942</v>
      </c>
      <c r="G291" s="33">
        <f t="shared" si="8"/>
        <v>-4188</v>
      </c>
      <c r="H291" s="34">
        <f t="shared" si="9"/>
        <v>-1.6000000000000001E-3</v>
      </c>
      <c r="I291" s="35" t="s">
        <v>891</v>
      </c>
      <c r="J291" s="36" t="s">
        <v>891</v>
      </c>
      <c r="K291" s="37" t="s">
        <v>891</v>
      </c>
    </row>
    <row r="292" spans="1:11" x14ac:dyDescent="0.25">
      <c r="A292" s="105" t="s">
        <v>502</v>
      </c>
      <c r="B292" s="40" t="s">
        <v>503</v>
      </c>
      <c r="C292" s="40" t="s">
        <v>185</v>
      </c>
      <c r="D292" s="40" t="s">
        <v>507</v>
      </c>
      <c r="E292" s="32">
        <v>1752924</v>
      </c>
      <c r="F292" s="33">
        <v>1531731</v>
      </c>
      <c r="G292" s="33">
        <f t="shared" si="8"/>
        <v>-221193</v>
      </c>
      <c r="H292" s="34">
        <f t="shared" si="9"/>
        <v>-0.12620000000000001</v>
      </c>
      <c r="I292" s="35" t="s">
        <v>891</v>
      </c>
      <c r="J292" s="36" t="s">
        <v>891</v>
      </c>
      <c r="K292" s="37">
        <v>2014</v>
      </c>
    </row>
    <row r="293" spans="1:11" x14ac:dyDescent="0.25">
      <c r="A293" s="105" t="s">
        <v>502</v>
      </c>
      <c r="B293" s="40" t="s">
        <v>503</v>
      </c>
      <c r="C293" s="40" t="s">
        <v>39</v>
      </c>
      <c r="D293" s="40" t="s">
        <v>508</v>
      </c>
      <c r="E293" s="32">
        <v>4744537</v>
      </c>
      <c r="F293" s="33">
        <v>4553873</v>
      </c>
      <c r="G293" s="33">
        <f t="shared" si="8"/>
        <v>-190664</v>
      </c>
      <c r="H293" s="34">
        <f t="shared" si="9"/>
        <v>-4.02E-2</v>
      </c>
      <c r="I293" s="35" t="s">
        <v>891</v>
      </c>
      <c r="J293" s="36" t="s">
        <v>891</v>
      </c>
      <c r="K293" s="37">
        <v>2014</v>
      </c>
    </row>
    <row r="294" spans="1:11" x14ac:dyDescent="0.25">
      <c r="A294" s="105" t="s">
        <v>502</v>
      </c>
      <c r="B294" s="40" t="s">
        <v>503</v>
      </c>
      <c r="C294" s="40" t="s">
        <v>193</v>
      </c>
      <c r="D294" s="40" t="s">
        <v>509</v>
      </c>
      <c r="E294" s="32">
        <v>5968509</v>
      </c>
      <c r="F294" s="33">
        <v>5675671</v>
      </c>
      <c r="G294" s="33">
        <f t="shared" si="8"/>
        <v>-292838</v>
      </c>
      <c r="H294" s="34">
        <f t="shared" si="9"/>
        <v>-4.9099999999999998E-2</v>
      </c>
      <c r="I294" s="35" t="s">
        <v>891</v>
      </c>
      <c r="J294" s="36" t="s">
        <v>891</v>
      </c>
      <c r="K294" s="37" t="s">
        <v>891</v>
      </c>
    </row>
    <row r="295" spans="1:11" x14ac:dyDescent="0.25">
      <c r="A295" s="105" t="s">
        <v>510</v>
      </c>
      <c r="B295" s="40" t="s">
        <v>511</v>
      </c>
      <c r="C295" s="40" t="s">
        <v>230</v>
      </c>
      <c r="D295" s="40" t="s">
        <v>512</v>
      </c>
      <c r="E295" s="32">
        <v>724953</v>
      </c>
      <c r="F295" s="33">
        <v>708992</v>
      </c>
      <c r="G295" s="33">
        <f t="shared" si="8"/>
        <v>-15961</v>
      </c>
      <c r="H295" s="34">
        <f t="shared" si="9"/>
        <v>-2.1999999999999999E-2</v>
      </c>
      <c r="I295" s="35" t="s">
        <v>891</v>
      </c>
      <c r="J295" s="36" t="s">
        <v>891</v>
      </c>
      <c r="K295" s="37" t="s">
        <v>891</v>
      </c>
    </row>
    <row r="296" spans="1:11" x14ac:dyDescent="0.25">
      <c r="A296" s="105" t="s">
        <v>510</v>
      </c>
      <c r="B296" s="40" t="s">
        <v>511</v>
      </c>
      <c r="C296" s="40" t="s">
        <v>513</v>
      </c>
      <c r="D296" s="40" t="s">
        <v>514</v>
      </c>
      <c r="E296" s="32">
        <v>1500829</v>
      </c>
      <c r="F296" s="33">
        <v>1470183</v>
      </c>
      <c r="G296" s="33">
        <f t="shared" si="8"/>
        <v>-30646</v>
      </c>
      <c r="H296" s="34">
        <f t="shared" si="9"/>
        <v>-2.0400000000000001E-2</v>
      </c>
      <c r="I296" s="35" t="s">
        <v>891</v>
      </c>
      <c r="J296" s="36" t="s">
        <v>891</v>
      </c>
      <c r="K296" s="37" t="s">
        <v>891</v>
      </c>
    </row>
    <row r="297" spans="1:11" x14ac:dyDescent="0.25">
      <c r="A297" s="105" t="s">
        <v>510</v>
      </c>
      <c r="B297" s="40" t="s">
        <v>511</v>
      </c>
      <c r="C297" s="40" t="s">
        <v>515</v>
      </c>
      <c r="D297" s="40" t="s">
        <v>516</v>
      </c>
      <c r="E297" s="32">
        <v>394916</v>
      </c>
      <c r="F297" s="33">
        <v>341008</v>
      </c>
      <c r="G297" s="33">
        <f t="shared" si="8"/>
        <v>-53908</v>
      </c>
      <c r="H297" s="34">
        <f t="shared" si="9"/>
        <v>-0.13650000000000001</v>
      </c>
      <c r="I297" s="35" t="s">
        <v>891</v>
      </c>
      <c r="J297" s="36" t="s">
        <v>891</v>
      </c>
      <c r="K297" s="37">
        <v>2014</v>
      </c>
    </row>
    <row r="298" spans="1:11" x14ac:dyDescent="0.25">
      <c r="A298" s="105" t="s">
        <v>510</v>
      </c>
      <c r="B298" s="40" t="s">
        <v>511</v>
      </c>
      <c r="C298" s="40" t="s">
        <v>313</v>
      </c>
      <c r="D298" s="40" t="s">
        <v>517</v>
      </c>
      <c r="E298" s="32">
        <v>1115297</v>
      </c>
      <c r="F298" s="33">
        <v>1216949</v>
      </c>
      <c r="G298" s="33">
        <f t="shared" si="8"/>
        <v>101652</v>
      </c>
      <c r="H298" s="34">
        <f t="shared" si="9"/>
        <v>9.11E-2</v>
      </c>
      <c r="I298" s="35" t="s">
        <v>891</v>
      </c>
      <c r="J298" s="36" t="s">
        <v>891</v>
      </c>
      <c r="K298" s="37" t="s">
        <v>891</v>
      </c>
    </row>
    <row r="299" spans="1:11" x14ac:dyDescent="0.25">
      <c r="A299" s="105" t="s">
        <v>510</v>
      </c>
      <c r="B299" s="40" t="s">
        <v>511</v>
      </c>
      <c r="C299" s="40" t="s">
        <v>135</v>
      </c>
      <c r="D299" s="40" t="s">
        <v>518</v>
      </c>
      <c r="E299" s="32">
        <v>1113485</v>
      </c>
      <c r="F299" s="33">
        <v>1102481</v>
      </c>
      <c r="G299" s="33">
        <f t="shared" si="8"/>
        <v>-11004</v>
      </c>
      <c r="H299" s="34">
        <f t="shared" si="9"/>
        <v>-9.9000000000000008E-3</v>
      </c>
      <c r="I299" s="35" t="s">
        <v>891</v>
      </c>
      <c r="J299" s="36" t="s">
        <v>891</v>
      </c>
      <c r="K299" s="37" t="s">
        <v>891</v>
      </c>
    </row>
    <row r="300" spans="1:11" x14ac:dyDescent="0.25">
      <c r="A300" s="105" t="s">
        <v>510</v>
      </c>
      <c r="B300" s="40" t="s">
        <v>511</v>
      </c>
      <c r="C300" s="40" t="s">
        <v>82</v>
      </c>
      <c r="D300" s="40" t="s">
        <v>519</v>
      </c>
      <c r="E300" s="32">
        <v>4664486</v>
      </c>
      <c r="F300" s="33">
        <v>4866171</v>
      </c>
      <c r="G300" s="33">
        <f t="shared" si="8"/>
        <v>201685</v>
      </c>
      <c r="H300" s="34">
        <f t="shared" si="9"/>
        <v>4.3200000000000002E-2</v>
      </c>
      <c r="I300" s="35" t="s">
        <v>891</v>
      </c>
      <c r="J300" s="36" t="s">
        <v>891</v>
      </c>
      <c r="K300" s="37" t="s">
        <v>891</v>
      </c>
    </row>
    <row r="301" spans="1:11" x14ac:dyDescent="0.25">
      <c r="A301" s="105" t="s">
        <v>510</v>
      </c>
      <c r="B301" s="40" t="s">
        <v>511</v>
      </c>
      <c r="C301" s="40" t="s">
        <v>59</v>
      </c>
      <c r="D301" s="40" t="s">
        <v>520</v>
      </c>
      <c r="E301" s="32">
        <v>2909762</v>
      </c>
      <c r="F301" s="33">
        <v>2880314</v>
      </c>
      <c r="G301" s="33">
        <f t="shared" si="8"/>
        <v>-29448</v>
      </c>
      <c r="H301" s="34">
        <f t="shared" si="9"/>
        <v>-1.01E-2</v>
      </c>
      <c r="I301" s="35" t="s">
        <v>891</v>
      </c>
      <c r="J301" s="36" t="s">
        <v>891</v>
      </c>
      <c r="K301" s="37" t="s">
        <v>891</v>
      </c>
    </row>
    <row r="302" spans="1:11" x14ac:dyDescent="0.25">
      <c r="A302" s="105" t="s">
        <v>510</v>
      </c>
      <c r="B302" s="40" t="s">
        <v>511</v>
      </c>
      <c r="C302" s="40" t="s">
        <v>18</v>
      </c>
      <c r="D302" s="40" t="s">
        <v>521</v>
      </c>
      <c r="E302" s="32">
        <v>1904781</v>
      </c>
      <c r="F302" s="33">
        <v>1766149</v>
      </c>
      <c r="G302" s="33">
        <f t="shared" si="8"/>
        <v>-138632</v>
      </c>
      <c r="H302" s="34">
        <f t="shared" si="9"/>
        <v>-7.2800000000000004E-2</v>
      </c>
      <c r="I302" s="35" t="s">
        <v>891</v>
      </c>
      <c r="J302" s="36" t="s">
        <v>891</v>
      </c>
      <c r="K302" s="37" t="s">
        <v>891</v>
      </c>
    </row>
    <row r="303" spans="1:11" x14ac:dyDescent="0.25">
      <c r="A303" s="105" t="s">
        <v>510</v>
      </c>
      <c r="B303" s="40" t="s">
        <v>511</v>
      </c>
      <c r="C303" s="40" t="s">
        <v>353</v>
      </c>
      <c r="D303" s="40" t="s">
        <v>522</v>
      </c>
      <c r="E303" s="32">
        <v>1183032</v>
      </c>
      <c r="F303" s="33">
        <v>1005814</v>
      </c>
      <c r="G303" s="33">
        <f t="shared" si="8"/>
        <v>-177218</v>
      </c>
      <c r="H303" s="34">
        <f t="shared" si="9"/>
        <v>-0.14979999999999999</v>
      </c>
      <c r="I303" s="35" t="s">
        <v>891</v>
      </c>
      <c r="J303" s="36" t="s">
        <v>891</v>
      </c>
      <c r="K303" s="37">
        <v>2014</v>
      </c>
    </row>
    <row r="304" spans="1:11" x14ac:dyDescent="0.25">
      <c r="A304" s="105" t="s">
        <v>510</v>
      </c>
      <c r="B304" s="40" t="s">
        <v>511</v>
      </c>
      <c r="C304" s="40" t="s">
        <v>369</v>
      </c>
      <c r="D304" s="40" t="s">
        <v>523</v>
      </c>
      <c r="E304" s="32">
        <v>1524478</v>
      </c>
      <c r="F304" s="33">
        <v>1489041</v>
      </c>
      <c r="G304" s="33">
        <f t="shared" si="8"/>
        <v>-35437</v>
      </c>
      <c r="H304" s="34">
        <f t="shared" si="9"/>
        <v>-2.3199999999999998E-2</v>
      </c>
      <c r="I304" s="35" t="s">
        <v>891</v>
      </c>
      <c r="J304" s="36" t="s">
        <v>891</v>
      </c>
      <c r="K304" s="37">
        <v>2014</v>
      </c>
    </row>
    <row r="305" spans="1:11" x14ac:dyDescent="0.25">
      <c r="A305" s="105" t="s">
        <v>510</v>
      </c>
      <c r="B305" s="40" t="s">
        <v>511</v>
      </c>
      <c r="C305" s="40" t="s">
        <v>181</v>
      </c>
      <c r="D305" s="40" t="s">
        <v>524</v>
      </c>
      <c r="E305" s="32">
        <v>1839582</v>
      </c>
      <c r="F305" s="33">
        <v>1898730</v>
      </c>
      <c r="G305" s="33">
        <f t="shared" si="8"/>
        <v>59148</v>
      </c>
      <c r="H305" s="34">
        <f t="shared" si="9"/>
        <v>3.2199999999999999E-2</v>
      </c>
      <c r="I305" s="35" t="s">
        <v>891</v>
      </c>
      <c r="J305" s="36" t="s">
        <v>891</v>
      </c>
      <c r="K305" s="37" t="s">
        <v>891</v>
      </c>
    </row>
    <row r="306" spans="1:11" x14ac:dyDescent="0.25">
      <c r="A306" s="105" t="s">
        <v>510</v>
      </c>
      <c r="B306" s="40" t="s">
        <v>511</v>
      </c>
      <c r="C306" s="40" t="s">
        <v>400</v>
      </c>
      <c r="D306" s="40" t="s">
        <v>525</v>
      </c>
      <c r="E306" s="32">
        <v>1342415</v>
      </c>
      <c r="F306" s="33">
        <v>1310584</v>
      </c>
      <c r="G306" s="33">
        <f t="shared" si="8"/>
        <v>-31831</v>
      </c>
      <c r="H306" s="34">
        <f t="shared" si="9"/>
        <v>-2.3699999999999999E-2</v>
      </c>
      <c r="I306" s="35" t="s">
        <v>891</v>
      </c>
      <c r="J306" s="36" t="s">
        <v>891</v>
      </c>
      <c r="K306" s="37" t="s">
        <v>891</v>
      </c>
    </row>
    <row r="307" spans="1:11" x14ac:dyDescent="0.25">
      <c r="A307" s="105" t="s">
        <v>510</v>
      </c>
      <c r="B307" s="40" t="s">
        <v>511</v>
      </c>
      <c r="C307" s="40" t="s">
        <v>147</v>
      </c>
      <c r="D307" s="40" t="s">
        <v>526</v>
      </c>
      <c r="E307" s="32">
        <v>5713428</v>
      </c>
      <c r="F307" s="33">
        <v>5552808</v>
      </c>
      <c r="G307" s="33">
        <f t="shared" si="8"/>
        <v>-160620</v>
      </c>
      <c r="H307" s="34">
        <f t="shared" si="9"/>
        <v>-2.81E-2</v>
      </c>
      <c r="I307" s="35" t="s">
        <v>891</v>
      </c>
      <c r="J307" s="36" t="s">
        <v>891</v>
      </c>
      <c r="K307" s="37" t="s">
        <v>891</v>
      </c>
    </row>
    <row r="308" spans="1:11" x14ac:dyDescent="0.25">
      <c r="A308" s="105" t="s">
        <v>527</v>
      </c>
      <c r="B308" s="40" t="s">
        <v>528</v>
      </c>
      <c r="C308" s="40" t="s">
        <v>176</v>
      </c>
      <c r="D308" s="40" t="s">
        <v>529</v>
      </c>
      <c r="E308" s="32">
        <v>416803</v>
      </c>
      <c r="F308" s="33">
        <v>400126</v>
      </c>
      <c r="G308" s="33">
        <f t="shared" si="8"/>
        <v>-16677</v>
      </c>
      <c r="H308" s="34">
        <f t="shared" si="9"/>
        <v>-0.04</v>
      </c>
      <c r="I308" s="35" t="s">
        <v>891</v>
      </c>
      <c r="J308" s="36" t="s">
        <v>891</v>
      </c>
      <c r="K308" s="37">
        <v>2014</v>
      </c>
    </row>
    <row r="309" spans="1:11" x14ac:dyDescent="0.25">
      <c r="A309" s="105" t="s">
        <v>527</v>
      </c>
      <c r="B309" s="40" t="s">
        <v>528</v>
      </c>
      <c r="C309" s="40" t="s">
        <v>190</v>
      </c>
      <c r="D309" s="40" t="s">
        <v>530</v>
      </c>
      <c r="E309" s="32">
        <v>528736</v>
      </c>
      <c r="F309" s="33">
        <v>515623</v>
      </c>
      <c r="G309" s="33">
        <f t="shared" si="8"/>
        <v>-13113</v>
      </c>
      <c r="H309" s="34">
        <f t="shared" si="9"/>
        <v>-2.4799999999999999E-2</v>
      </c>
      <c r="I309" s="35" t="s">
        <v>891</v>
      </c>
      <c r="J309" s="36" t="s">
        <v>891</v>
      </c>
      <c r="K309" s="37">
        <v>2014</v>
      </c>
    </row>
    <row r="310" spans="1:11" x14ac:dyDescent="0.25">
      <c r="A310" s="105" t="s">
        <v>527</v>
      </c>
      <c r="B310" s="40" t="s">
        <v>528</v>
      </c>
      <c r="C310" s="40" t="s">
        <v>26</v>
      </c>
      <c r="D310" s="40" t="s">
        <v>531</v>
      </c>
      <c r="E310" s="32">
        <v>3976522</v>
      </c>
      <c r="F310" s="33">
        <v>3882912</v>
      </c>
      <c r="G310" s="33">
        <f t="shared" si="8"/>
        <v>-93610</v>
      </c>
      <c r="H310" s="34">
        <f t="shared" si="9"/>
        <v>-2.35E-2</v>
      </c>
      <c r="I310" s="35" t="s">
        <v>891</v>
      </c>
      <c r="J310" s="36" t="s">
        <v>891</v>
      </c>
      <c r="K310" s="37" t="s">
        <v>891</v>
      </c>
    </row>
    <row r="311" spans="1:11" x14ac:dyDescent="0.25">
      <c r="A311" s="105" t="s">
        <v>527</v>
      </c>
      <c r="B311" s="40" t="s">
        <v>528</v>
      </c>
      <c r="C311" s="40" t="s">
        <v>41</v>
      </c>
      <c r="D311" s="40" t="s">
        <v>532</v>
      </c>
      <c r="E311" s="32">
        <v>4994521</v>
      </c>
      <c r="F311" s="33">
        <v>4839624</v>
      </c>
      <c r="G311" s="33">
        <f t="shared" si="8"/>
        <v>-154897</v>
      </c>
      <c r="H311" s="34">
        <f t="shared" si="9"/>
        <v>-3.1E-2</v>
      </c>
      <c r="I311" s="35" t="s">
        <v>891</v>
      </c>
      <c r="J311" s="36" t="s">
        <v>891</v>
      </c>
      <c r="K311" s="37">
        <v>2014</v>
      </c>
    </row>
    <row r="312" spans="1:11" x14ac:dyDescent="0.25">
      <c r="A312" s="105" t="s">
        <v>527</v>
      </c>
      <c r="B312" s="40" t="s">
        <v>528</v>
      </c>
      <c r="C312" s="40" t="s">
        <v>123</v>
      </c>
      <c r="D312" s="40" t="s">
        <v>533</v>
      </c>
      <c r="E312" s="32">
        <v>931078</v>
      </c>
      <c r="F312" s="33">
        <v>919920</v>
      </c>
      <c r="G312" s="33">
        <f t="shared" si="8"/>
        <v>-11158</v>
      </c>
      <c r="H312" s="34">
        <f t="shared" si="9"/>
        <v>-1.2E-2</v>
      </c>
      <c r="I312" s="35" t="s">
        <v>891</v>
      </c>
      <c r="J312" s="36" t="s">
        <v>891</v>
      </c>
      <c r="K312" s="37">
        <v>2014</v>
      </c>
    </row>
    <row r="313" spans="1:11" x14ac:dyDescent="0.25">
      <c r="A313" s="105" t="s">
        <v>527</v>
      </c>
      <c r="B313" s="40" t="s">
        <v>528</v>
      </c>
      <c r="C313" s="40" t="s">
        <v>101</v>
      </c>
      <c r="D313" s="40" t="s">
        <v>534</v>
      </c>
      <c r="E313" s="32">
        <v>290659</v>
      </c>
      <c r="F313" s="33">
        <v>410217</v>
      </c>
      <c r="G313" s="33">
        <f t="shared" si="8"/>
        <v>119558</v>
      </c>
      <c r="H313" s="34">
        <f t="shared" si="9"/>
        <v>0.4113</v>
      </c>
      <c r="I313" s="35" t="s">
        <v>891</v>
      </c>
      <c r="J313" s="36" t="s">
        <v>891</v>
      </c>
      <c r="K313" s="37" t="s">
        <v>891</v>
      </c>
    </row>
    <row r="314" spans="1:11" x14ac:dyDescent="0.25">
      <c r="A314" s="105" t="s">
        <v>535</v>
      </c>
      <c r="B314" s="40" t="s">
        <v>536</v>
      </c>
      <c r="C314" s="40" t="s">
        <v>26</v>
      </c>
      <c r="D314" s="40" t="s">
        <v>537</v>
      </c>
      <c r="E314" s="32">
        <v>5244394</v>
      </c>
      <c r="F314" s="33">
        <v>5185446</v>
      </c>
      <c r="G314" s="33">
        <f t="shared" si="8"/>
        <v>-58948</v>
      </c>
      <c r="H314" s="34">
        <f t="shared" si="9"/>
        <v>-1.12E-2</v>
      </c>
      <c r="I314" s="35" t="s">
        <v>891</v>
      </c>
      <c r="J314" s="36" t="s">
        <v>891</v>
      </c>
      <c r="K314" s="37" t="s">
        <v>891</v>
      </c>
    </row>
    <row r="315" spans="1:11" x14ac:dyDescent="0.25">
      <c r="A315" s="105" t="s">
        <v>535</v>
      </c>
      <c r="B315" s="40" t="s">
        <v>536</v>
      </c>
      <c r="C315" s="40" t="s">
        <v>185</v>
      </c>
      <c r="D315" s="40" t="s">
        <v>538</v>
      </c>
      <c r="E315" s="32">
        <v>3136670</v>
      </c>
      <c r="F315" s="33">
        <v>2184075</v>
      </c>
      <c r="G315" s="33">
        <f t="shared" si="8"/>
        <v>-952595</v>
      </c>
      <c r="H315" s="34">
        <f t="shared" si="9"/>
        <v>-0.30370000000000003</v>
      </c>
      <c r="I315" s="35" t="s">
        <v>891</v>
      </c>
      <c r="J315" s="36" t="s">
        <v>891</v>
      </c>
      <c r="K315" s="37" t="s">
        <v>891</v>
      </c>
    </row>
    <row r="316" spans="1:11" x14ac:dyDescent="0.25">
      <c r="A316" s="105" t="s">
        <v>539</v>
      </c>
      <c r="B316" s="40" t="s">
        <v>540</v>
      </c>
      <c r="C316" s="40" t="s">
        <v>513</v>
      </c>
      <c r="D316" s="40" t="s">
        <v>541</v>
      </c>
      <c r="E316" s="32">
        <v>613576</v>
      </c>
      <c r="F316" s="33">
        <v>538378</v>
      </c>
      <c r="G316" s="33">
        <f t="shared" si="8"/>
        <v>-75198</v>
      </c>
      <c r="H316" s="34">
        <f t="shared" si="9"/>
        <v>-0.1226</v>
      </c>
      <c r="I316" s="35" t="s">
        <v>891</v>
      </c>
      <c r="J316" s="36" t="s">
        <v>891</v>
      </c>
      <c r="K316" s="37">
        <v>2014</v>
      </c>
    </row>
    <row r="317" spans="1:11" x14ac:dyDescent="0.25">
      <c r="A317" s="105" t="s">
        <v>539</v>
      </c>
      <c r="B317" s="40" t="s">
        <v>540</v>
      </c>
      <c r="C317" s="40" t="s">
        <v>57</v>
      </c>
      <c r="D317" s="40" t="s">
        <v>542</v>
      </c>
      <c r="E317" s="32">
        <v>2910711</v>
      </c>
      <c r="F317" s="33">
        <v>2814968</v>
      </c>
      <c r="G317" s="33">
        <f t="shared" si="8"/>
        <v>-95743</v>
      </c>
      <c r="H317" s="34">
        <f t="shared" si="9"/>
        <v>-3.2899999999999999E-2</v>
      </c>
      <c r="I317" s="35" t="s">
        <v>891</v>
      </c>
      <c r="J317" s="36" t="s">
        <v>891</v>
      </c>
      <c r="K317" s="37">
        <v>2014</v>
      </c>
    </row>
    <row r="318" spans="1:11" x14ac:dyDescent="0.25">
      <c r="A318" s="105" t="s">
        <v>539</v>
      </c>
      <c r="B318" s="40" t="s">
        <v>540</v>
      </c>
      <c r="C318" s="40" t="s">
        <v>79</v>
      </c>
      <c r="D318" s="40" t="s">
        <v>543</v>
      </c>
      <c r="E318" s="32">
        <v>3486055</v>
      </c>
      <c r="F318" s="33">
        <v>3174457</v>
      </c>
      <c r="G318" s="33">
        <f t="shared" si="8"/>
        <v>-311598</v>
      </c>
      <c r="H318" s="34">
        <f t="shared" si="9"/>
        <v>-8.9399999999999993E-2</v>
      </c>
      <c r="I318" s="35" t="s">
        <v>891</v>
      </c>
      <c r="J318" s="36" t="s">
        <v>891</v>
      </c>
      <c r="K318" s="37" t="s">
        <v>891</v>
      </c>
    </row>
    <row r="319" spans="1:11" x14ac:dyDescent="0.25">
      <c r="A319" s="105" t="s">
        <v>539</v>
      </c>
      <c r="B319" s="40" t="s">
        <v>540</v>
      </c>
      <c r="C319" s="40" t="s">
        <v>59</v>
      </c>
      <c r="D319" s="40" t="s">
        <v>544</v>
      </c>
      <c r="E319" s="32">
        <v>884237</v>
      </c>
      <c r="F319" s="33">
        <v>1030521</v>
      </c>
      <c r="G319" s="33">
        <f t="shared" si="8"/>
        <v>146284</v>
      </c>
      <c r="H319" s="34">
        <f t="shared" si="9"/>
        <v>0.16539999999999999</v>
      </c>
      <c r="I319" s="35" t="s">
        <v>891</v>
      </c>
      <c r="J319" s="36" t="s">
        <v>891</v>
      </c>
      <c r="K319" s="37" t="s">
        <v>891</v>
      </c>
    </row>
    <row r="320" spans="1:11" x14ac:dyDescent="0.25">
      <c r="A320" s="105" t="s">
        <v>539</v>
      </c>
      <c r="B320" s="40" t="s">
        <v>540</v>
      </c>
      <c r="C320" s="40" t="s">
        <v>215</v>
      </c>
      <c r="D320" s="40" t="s">
        <v>545</v>
      </c>
      <c r="E320" s="32">
        <v>2988975</v>
      </c>
      <c r="F320" s="33">
        <v>2861408</v>
      </c>
      <c r="G320" s="33">
        <f t="shared" si="8"/>
        <v>-127567</v>
      </c>
      <c r="H320" s="34">
        <f t="shared" si="9"/>
        <v>-4.2700000000000002E-2</v>
      </c>
      <c r="I320" s="35" t="s">
        <v>891</v>
      </c>
      <c r="J320" s="36" t="s">
        <v>891</v>
      </c>
      <c r="K320" s="37" t="s">
        <v>891</v>
      </c>
    </row>
    <row r="321" spans="1:11" x14ac:dyDescent="0.25">
      <c r="A321" s="105" t="s">
        <v>539</v>
      </c>
      <c r="B321" s="40" t="s">
        <v>540</v>
      </c>
      <c r="C321" s="40" t="s">
        <v>95</v>
      </c>
      <c r="D321" s="40" t="s">
        <v>546</v>
      </c>
      <c r="E321" s="32">
        <v>16561180</v>
      </c>
      <c r="F321" s="33">
        <v>16237987</v>
      </c>
      <c r="G321" s="33">
        <f t="shared" si="8"/>
        <v>-323193</v>
      </c>
      <c r="H321" s="34">
        <f t="shared" si="9"/>
        <v>-1.95E-2</v>
      </c>
      <c r="I321" s="35" t="s">
        <v>891</v>
      </c>
      <c r="J321" s="36" t="s">
        <v>891</v>
      </c>
      <c r="K321" s="37">
        <v>2014</v>
      </c>
    </row>
    <row r="322" spans="1:11" x14ac:dyDescent="0.25">
      <c r="A322" s="105" t="s">
        <v>539</v>
      </c>
      <c r="B322" s="40" t="s">
        <v>540</v>
      </c>
      <c r="C322" s="40" t="s">
        <v>193</v>
      </c>
      <c r="D322" s="40" t="s">
        <v>547</v>
      </c>
      <c r="E322" s="32">
        <v>6251748</v>
      </c>
      <c r="F322" s="33">
        <v>6062841</v>
      </c>
      <c r="G322" s="33">
        <f t="shared" si="8"/>
        <v>-188907</v>
      </c>
      <c r="H322" s="34">
        <f t="shared" si="9"/>
        <v>-3.0200000000000001E-2</v>
      </c>
      <c r="I322" s="35" t="s">
        <v>891</v>
      </c>
      <c r="J322" s="36" t="s">
        <v>891</v>
      </c>
      <c r="K322" s="37" t="s">
        <v>891</v>
      </c>
    </row>
    <row r="323" spans="1:11" x14ac:dyDescent="0.25">
      <c r="A323" s="105" t="s">
        <v>539</v>
      </c>
      <c r="B323" s="40" t="s">
        <v>540</v>
      </c>
      <c r="C323" s="40" t="s">
        <v>28</v>
      </c>
      <c r="D323" s="40" t="s">
        <v>548</v>
      </c>
      <c r="E323" s="32">
        <v>679220</v>
      </c>
      <c r="F323" s="33">
        <v>732725</v>
      </c>
      <c r="G323" s="33">
        <f t="shared" si="8"/>
        <v>53505</v>
      </c>
      <c r="H323" s="34">
        <f t="shared" si="9"/>
        <v>7.8799999999999995E-2</v>
      </c>
      <c r="I323" s="35" t="s">
        <v>891</v>
      </c>
      <c r="J323" s="36" t="s">
        <v>891</v>
      </c>
      <c r="K323" s="37" t="s">
        <v>891</v>
      </c>
    </row>
    <row r="324" spans="1:11" x14ac:dyDescent="0.25">
      <c r="A324" s="105" t="s">
        <v>539</v>
      </c>
      <c r="B324" s="40" t="s">
        <v>540</v>
      </c>
      <c r="C324" s="40" t="s">
        <v>147</v>
      </c>
      <c r="D324" s="40" t="s">
        <v>549</v>
      </c>
      <c r="E324" s="32">
        <v>2760665</v>
      </c>
      <c r="F324" s="33">
        <v>2810375</v>
      </c>
      <c r="G324" s="33">
        <f t="shared" si="8"/>
        <v>49710</v>
      </c>
      <c r="H324" s="34">
        <f t="shared" si="9"/>
        <v>1.7999999999999999E-2</v>
      </c>
      <c r="I324" s="35" t="s">
        <v>891</v>
      </c>
      <c r="J324" s="36" t="s">
        <v>891</v>
      </c>
      <c r="K324" s="37" t="s">
        <v>891</v>
      </c>
    </row>
    <row r="325" spans="1:11" x14ac:dyDescent="0.25">
      <c r="A325" s="105" t="s">
        <v>539</v>
      </c>
      <c r="B325" s="40" t="s">
        <v>540</v>
      </c>
      <c r="C325" s="40" t="s">
        <v>550</v>
      </c>
      <c r="D325" s="40" t="s">
        <v>551</v>
      </c>
      <c r="E325" s="32">
        <v>1993296</v>
      </c>
      <c r="F325" s="33">
        <v>1955837</v>
      </c>
      <c r="G325" s="33">
        <f t="shared" si="8"/>
        <v>-37459</v>
      </c>
      <c r="H325" s="34">
        <f t="shared" si="9"/>
        <v>-1.8800000000000001E-2</v>
      </c>
      <c r="I325" s="35" t="s">
        <v>891</v>
      </c>
      <c r="J325" s="36" t="s">
        <v>891</v>
      </c>
      <c r="K325" s="37" t="s">
        <v>891</v>
      </c>
    </row>
    <row r="326" spans="1:11" x14ac:dyDescent="0.25">
      <c r="A326" s="105" t="s">
        <v>552</v>
      </c>
      <c r="B326" s="40" t="s">
        <v>553</v>
      </c>
      <c r="C326" s="40" t="s">
        <v>26</v>
      </c>
      <c r="D326" s="40" t="s">
        <v>554</v>
      </c>
      <c r="E326" s="32">
        <v>1811100</v>
      </c>
      <c r="F326" s="33">
        <v>1792548</v>
      </c>
      <c r="G326" s="33">
        <f t="shared" si="8"/>
        <v>-18552</v>
      </c>
      <c r="H326" s="34">
        <f t="shared" si="9"/>
        <v>-1.0200000000000001E-2</v>
      </c>
      <c r="I326" s="35" t="s">
        <v>891</v>
      </c>
      <c r="J326" s="36" t="s">
        <v>891</v>
      </c>
      <c r="K326" s="37" t="s">
        <v>891</v>
      </c>
    </row>
    <row r="327" spans="1:11" x14ac:dyDescent="0.25">
      <c r="A327" s="105" t="s">
        <v>552</v>
      </c>
      <c r="B327" s="40" t="s">
        <v>553</v>
      </c>
      <c r="C327" s="40" t="s">
        <v>57</v>
      </c>
      <c r="D327" s="40" t="s">
        <v>555</v>
      </c>
      <c r="E327" s="32">
        <v>1161</v>
      </c>
      <c r="F327" s="33">
        <v>1393</v>
      </c>
      <c r="G327" s="33">
        <f t="shared" si="8"/>
        <v>232</v>
      </c>
      <c r="H327" s="34">
        <f t="shared" si="9"/>
        <v>0.19980000000000001</v>
      </c>
      <c r="I327" s="35">
        <v>1</v>
      </c>
      <c r="J327" s="36">
        <v>1</v>
      </c>
      <c r="K327" s="37" t="s">
        <v>891</v>
      </c>
    </row>
    <row r="328" spans="1:11" x14ac:dyDescent="0.25">
      <c r="A328" s="105" t="s">
        <v>552</v>
      </c>
      <c r="B328" s="40" t="s">
        <v>553</v>
      </c>
      <c r="C328" s="40" t="s">
        <v>16</v>
      </c>
      <c r="D328" s="40" t="s">
        <v>556</v>
      </c>
      <c r="E328" s="32">
        <v>43607</v>
      </c>
      <c r="F328" s="33">
        <v>43735</v>
      </c>
      <c r="G328" s="33">
        <f t="shared" si="8"/>
        <v>128</v>
      </c>
      <c r="H328" s="34">
        <f t="shared" si="9"/>
        <v>2.8999999999999998E-3</v>
      </c>
      <c r="I328" s="35">
        <v>1</v>
      </c>
      <c r="J328" s="36">
        <v>1</v>
      </c>
      <c r="K328" s="37" t="s">
        <v>891</v>
      </c>
    </row>
    <row r="329" spans="1:11" x14ac:dyDescent="0.25">
      <c r="A329" s="105" t="s">
        <v>552</v>
      </c>
      <c r="B329" s="40" t="s">
        <v>553</v>
      </c>
      <c r="C329" s="40" t="s">
        <v>59</v>
      </c>
      <c r="D329" s="40" t="s">
        <v>557</v>
      </c>
      <c r="E329" s="32">
        <v>714032</v>
      </c>
      <c r="F329" s="33">
        <v>814061</v>
      </c>
      <c r="G329" s="33">
        <f t="shared" si="8"/>
        <v>100029</v>
      </c>
      <c r="H329" s="34">
        <f t="shared" si="9"/>
        <v>0.1401</v>
      </c>
      <c r="I329" s="35" t="s">
        <v>891</v>
      </c>
      <c r="J329" s="36" t="s">
        <v>891</v>
      </c>
      <c r="K329" s="37" t="s">
        <v>891</v>
      </c>
    </row>
    <row r="330" spans="1:11" x14ac:dyDescent="0.25">
      <c r="A330" s="105" t="s">
        <v>558</v>
      </c>
      <c r="B330" s="40" t="s">
        <v>559</v>
      </c>
      <c r="C330" s="40" t="s">
        <v>79</v>
      </c>
      <c r="D330" s="40" t="s">
        <v>560</v>
      </c>
      <c r="E330" s="32">
        <v>2595365</v>
      </c>
      <c r="F330" s="33">
        <v>2506603</v>
      </c>
      <c r="G330" s="33">
        <f t="shared" ref="G330:G393" si="10">SUM(F330-E330)</f>
        <v>-88762</v>
      </c>
      <c r="H330" s="34">
        <f t="shared" ref="H330:H393" si="11">ROUND(G330/E330,4)</f>
        <v>-3.4200000000000001E-2</v>
      </c>
      <c r="I330" s="35" t="s">
        <v>891</v>
      </c>
      <c r="J330" s="36" t="s">
        <v>891</v>
      </c>
      <c r="K330" s="37" t="s">
        <v>891</v>
      </c>
    </row>
    <row r="331" spans="1:11" x14ac:dyDescent="0.25">
      <c r="A331" s="105" t="s">
        <v>558</v>
      </c>
      <c r="B331" s="40" t="s">
        <v>559</v>
      </c>
      <c r="C331" s="40" t="s">
        <v>84</v>
      </c>
      <c r="D331" s="40" t="s">
        <v>561</v>
      </c>
      <c r="E331" s="32">
        <v>2931368</v>
      </c>
      <c r="F331" s="33">
        <v>3004207</v>
      </c>
      <c r="G331" s="33">
        <f t="shared" si="10"/>
        <v>72839</v>
      </c>
      <c r="H331" s="34">
        <f t="shared" si="11"/>
        <v>2.4799999999999999E-2</v>
      </c>
      <c r="I331" s="35" t="s">
        <v>891</v>
      </c>
      <c r="J331" s="36" t="s">
        <v>891</v>
      </c>
      <c r="K331" s="37" t="s">
        <v>891</v>
      </c>
    </row>
    <row r="332" spans="1:11" x14ac:dyDescent="0.25">
      <c r="A332" s="105" t="s">
        <v>558</v>
      </c>
      <c r="B332" s="40" t="s">
        <v>559</v>
      </c>
      <c r="C332" s="40" t="s">
        <v>63</v>
      </c>
      <c r="D332" s="40" t="s">
        <v>562</v>
      </c>
      <c r="E332" s="32">
        <v>940265</v>
      </c>
      <c r="F332" s="33">
        <v>893781</v>
      </c>
      <c r="G332" s="33">
        <f t="shared" si="10"/>
        <v>-46484</v>
      </c>
      <c r="H332" s="34">
        <f t="shared" si="11"/>
        <v>-4.9399999999999999E-2</v>
      </c>
      <c r="I332" s="35" t="s">
        <v>891</v>
      </c>
      <c r="J332" s="36" t="s">
        <v>891</v>
      </c>
      <c r="K332" s="37">
        <v>2014</v>
      </c>
    </row>
    <row r="333" spans="1:11" x14ac:dyDescent="0.25">
      <c r="A333" s="105" t="s">
        <v>563</v>
      </c>
      <c r="B333" s="40" t="s">
        <v>564</v>
      </c>
      <c r="C333" s="40" t="s">
        <v>12</v>
      </c>
      <c r="D333" s="40" t="s">
        <v>565</v>
      </c>
      <c r="E333" s="32">
        <v>374255</v>
      </c>
      <c r="F333" s="33">
        <v>299584</v>
      </c>
      <c r="G333" s="33">
        <f t="shared" si="10"/>
        <v>-74671</v>
      </c>
      <c r="H333" s="34">
        <f t="shared" si="11"/>
        <v>-0.19950000000000001</v>
      </c>
      <c r="I333" s="35" t="s">
        <v>891</v>
      </c>
      <c r="J333" s="36" t="s">
        <v>891</v>
      </c>
      <c r="K333" s="37">
        <v>2014</v>
      </c>
    </row>
    <row r="334" spans="1:11" x14ac:dyDescent="0.25">
      <c r="A334" s="105" t="s">
        <v>563</v>
      </c>
      <c r="B334" s="40" t="s">
        <v>564</v>
      </c>
      <c r="C334" s="40" t="s">
        <v>57</v>
      </c>
      <c r="D334" s="40" t="s">
        <v>566</v>
      </c>
      <c r="E334" s="32">
        <v>1054493</v>
      </c>
      <c r="F334" s="33">
        <v>1033060</v>
      </c>
      <c r="G334" s="33">
        <f t="shared" si="10"/>
        <v>-21433</v>
      </c>
      <c r="H334" s="34">
        <f t="shared" si="11"/>
        <v>-2.0299999999999999E-2</v>
      </c>
      <c r="I334" s="35" t="s">
        <v>891</v>
      </c>
      <c r="J334" s="36" t="s">
        <v>891</v>
      </c>
      <c r="K334" s="37" t="s">
        <v>891</v>
      </c>
    </row>
    <row r="335" spans="1:11" x14ac:dyDescent="0.25">
      <c r="A335" s="105" t="s">
        <v>563</v>
      </c>
      <c r="B335" s="40" t="s">
        <v>564</v>
      </c>
      <c r="C335" s="40" t="s">
        <v>369</v>
      </c>
      <c r="D335" s="40" t="s">
        <v>567</v>
      </c>
      <c r="E335" s="32">
        <v>421330</v>
      </c>
      <c r="F335" s="33">
        <v>476166</v>
      </c>
      <c r="G335" s="33">
        <f t="shared" si="10"/>
        <v>54836</v>
      </c>
      <c r="H335" s="34">
        <f t="shared" si="11"/>
        <v>0.13009999999999999</v>
      </c>
      <c r="I335" s="35" t="s">
        <v>891</v>
      </c>
      <c r="J335" s="36" t="s">
        <v>891</v>
      </c>
      <c r="K335" s="37" t="s">
        <v>891</v>
      </c>
    </row>
    <row r="336" spans="1:11" x14ac:dyDescent="0.25">
      <c r="A336" s="105" t="s">
        <v>563</v>
      </c>
      <c r="B336" s="40" t="s">
        <v>564</v>
      </c>
      <c r="C336" s="40" t="s">
        <v>43</v>
      </c>
      <c r="D336" s="40" t="s">
        <v>568</v>
      </c>
      <c r="E336" s="32">
        <v>3024225</v>
      </c>
      <c r="F336" s="33">
        <v>2973124</v>
      </c>
      <c r="G336" s="33">
        <f t="shared" si="10"/>
        <v>-51101</v>
      </c>
      <c r="H336" s="34">
        <f t="shared" si="11"/>
        <v>-1.6899999999999998E-2</v>
      </c>
      <c r="I336" s="35" t="s">
        <v>891</v>
      </c>
      <c r="J336" s="36" t="s">
        <v>891</v>
      </c>
      <c r="K336" s="37" t="s">
        <v>891</v>
      </c>
    </row>
    <row r="337" spans="1:11" x14ac:dyDescent="0.25">
      <c r="A337" s="105" t="s">
        <v>563</v>
      </c>
      <c r="B337" s="40" t="s">
        <v>564</v>
      </c>
      <c r="C337" s="40" t="s">
        <v>61</v>
      </c>
      <c r="D337" s="40" t="s">
        <v>569</v>
      </c>
      <c r="E337" s="32">
        <v>1414893</v>
      </c>
      <c r="F337" s="33">
        <v>1522623</v>
      </c>
      <c r="G337" s="33">
        <f t="shared" si="10"/>
        <v>107730</v>
      </c>
      <c r="H337" s="34">
        <f t="shared" si="11"/>
        <v>7.6100000000000001E-2</v>
      </c>
      <c r="I337" s="35" t="s">
        <v>891</v>
      </c>
      <c r="J337" s="36" t="s">
        <v>891</v>
      </c>
      <c r="K337" s="37" t="s">
        <v>891</v>
      </c>
    </row>
    <row r="338" spans="1:11" x14ac:dyDescent="0.25">
      <c r="A338" s="105" t="s">
        <v>563</v>
      </c>
      <c r="B338" s="40" t="s">
        <v>564</v>
      </c>
      <c r="C338" s="40" t="s">
        <v>333</v>
      </c>
      <c r="D338" s="40" t="s">
        <v>570</v>
      </c>
      <c r="E338" s="32">
        <v>342932</v>
      </c>
      <c r="F338" s="33">
        <v>563509</v>
      </c>
      <c r="G338" s="33">
        <f t="shared" si="10"/>
        <v>220577</v>
      </c>
      <c r="H338" s="34">
        <f t="shared" si="11"/>
        <v>0.64319999999999999</v>
      </c>
      <c r="I338" s="35" t="s">
        <v>891</v>
      </c>
      <c r="J338" s="36" t="s">
        <v>891</v>
      </c>
      <c r="K338" s="37" t="s">
        <v>891</v>
      </c>
    </row>
    <row r="339" spans="1:11" x14ac:dyDescent="0.25">
      <c r="A339" s="105" t="s">
        <v>571</v>
      </c>
      <c r="B339" s="40" t="s">
        <v>572</v>
      </c>
      <c r="C339" s="40" t="s">
        <v>12</v>
      </c>
      <c r="D339" s="40" t="s">
        <v>573</v>
      </c>
      <c r="E339" s="32">
        <v>19403</v>
      </c>
      <c r="F339" s="33">
        <v>20183</v>
      </c>
      <c r="G339" s="33">
        <f t="shared" si="10"/>
        <v>780</v>
      </c>
      <c r="H339" s="34">
        <f t="shared" si="11"/>
        <v>4.02E-2</v>
      </c>
      <c r="I339" s="35">
        <v>1</v>
      </c>
      <c r="J339" s="36">
        <v>1</v>
      </c>
      <c r="K339" s="37">
        <v>2014</v>
      </c>
    </row>
    <row r="340" spans="1:11" x14ac:dyDescent="0.25">
      <c r="A340" s="105" t="s">
        <v>571</v>
      </c>
      <c r="B340" s="40" t="s">
        <v>572</v>
      </c>
      <c r="C340" s="40" t="s">
        <v>574</v>
      </c>
      <c r="D340" s="40" t="s">
        <v>575</v>
      </c>
      <c r="E340" s="32">
        <v>1411741</v>
      </c>
      <c r="F340" s="33">
        <v>1421688</v>
      </c>
      <c r="G340" s="33">
        <f t="shared" si="10"/>
        <v>9947</v>
      </c>
      <c r="H340" s="34">
        <f t="shared" si="11"/>
        <v>7.0000000000000001E-3</v>
      </c>
      <c r="I340" s="35" t="s">
        <v>891</v>
      </c>
      <c r="J340" s="36" t="s">
        <v>891</v>
      </c>
      <c r="K340" s="37" t="s">
        <v>891</v>
      </c>
    </row>
    <row r="341" spans="1:11" x14ac:dyDescent="0.25">
      <c r="A341" s="105" t="s">
        <v>571</v>
      </c>
      <c r="B341" s="40" t="s">
        <v>572</v>
      </c>
      <c r="C341" s="40" t="s">
        <v>576</v>
      </c>
      <c r="D341" s="40" t="s">
        <v>577</v>
      </c>
      <c r="E341" s="32">
        <v>1462968</v>
      </c>
      <c r="F341" s="33">
        <v>1448982</v>
      </c>
      <c r="G341" s="33">
        <f t="shared" si="10"/>
        <v>-13986</v>
      </c>
      <c r="H341" s="34">
        <f t="shared" si="11"/>
        <v>-9.5999999999999992E-3</v>
      </c>
      <c r="I341" s="35" t="s">
        <v>891</v>
      </c>
      <c r="J341" s="36" t="s">
        <v>891</v>
      </c>
      <c r="K341" s="37" t="s">
        <v>891</v>
      </c>
    </row>
    <row r="342" spans="1:11" x14ac:dyDescent="0.25">
      <c r="A342" s="105" t="s">
        <v>571</v>
      </c>
      <c r="B342" s="40" t="s">
        <v>572</v>
      </c>
      <c r="C342" s="40" t="s">
        <v>578</v>
      </c>
      <c r="D342" s="40" t="s">
        <v>579</v>
      </c>
      <c r="E342" s="32">
        <v>2552863</v>
      </c>
      <c r="F342" s="33">
        <v>2513193</v>
      </c>
      <c r="G342" s="33">
        <f t="shared" si="10"/>
        <v>-39670</v>
      </c>
      <c r="H342" s="34">
        <f t="shared" si="11"/>
        <v>-1.55E-2</v>
      </c>
      <c r="I342" s="35" t="s">
        <v>891</v>
      </c>
      <c r="J342" s="36" t="s">
        <v>891</v>
      </c>
      <c r="K342" s="37" t="s">
        <v>891</v>
      </c>
    </row>
    <row r="343" spans="1:11" x14ac:dyDescent="0.25">
      <c r="A343" s="105" t="s">
        <v>571</v>
      </c>
      <c r="B343" s="40" t="s">
        <v>572</v>
      </c>
      <c r="C343" s="40" t="s">
        <v>580</v>
      </c>
      <c r="D343" s="40" t="s">
        <v>581</v>
      </c>
      <c r="E343" s="32">
        <v>1647553</v>
      </c>
      <c r="F343" s="33">
        <v>1631803</v>
      </c>
      <c r="G343" s="33">
        <f t="shared" si="10"/>
        <v>-15750</v>
      </c>
      <c r="H343" s="34">
        <f t="shared" si="11"/>
        <v>-9.5999999999999992E-3</v>
      </c>
      <c r="I343" s="35" t="s">
        <v>891</v>
      </c>
      <c r="J343" s="36" t="s">
        <v>891</v>
      </c>
      <c r="K343" s="37" t="s">
        <v>891</v>
      </c>
    </row>
    <row r="344" spans="1:11" x14ac:dyDescent="0.25">
      <c r="A344" s="105" t="s">
        <v>571</v>
      </c>
      <c r="B344" s="40" t="s">
        <v>572</v>
      </c>
      <c r="C344" s="40" t="s">
        <v>582</v>
      </c>
      <c r="D344" s="40" t="s">
        <v>583</v>
      </c>
      <c r="E344" s="32">
        <v>2551137</v>
      </c>
      <c r="F344" s="33">
        <v>2526749</v>
      </c>
      <c r="G344" s="33">
        <f t="shared" si="10"/>
        <v>-24388</v>
      </c>
      <c r="H344" s="34">
        <f t="shared" si="11"/>
        <v>-9.5999999999999992E-3</v>
      </c>
      <c r="I344" s="35" t="s">
        <v>891</v>
      </c>
      <c r="J344" s="36" t="s">
        <v>891</v>
      </c>
      <c r="K344" s="37" t="s">
        <v>891</v>
      </c>
    </row>
    <row r="345" spans="1:11" x14ac:dyDescent="0.25">
      <c r="A345" s="105" t="s">
        <v>571</v>
      </c>
      <c r="B345" s="40" t="s">
        <v>572</v>
      </c>
      <c r="C345" s="40" t="s">
        <v>584</v>
      </c>
      <c r="D345" s="40" t="s">
        <v>585</v>
      </c>
      <c r="E345" s="32">
        <v>2203494</v>
      </c>
      <c r="F345" s="33">
        <v>2182428</v>
      </c>
      <c r="G345" s="33">
        <f t="shared" si="10"/>
        <v>-21066</v>
      </c>
      <c r="H345" s="34">
        <f t="shared" si="11"/>
        <v>-9.5999999999999992E-3</v>
      </c>
      <c r="I345" s="35" t="s">
        <v>891</v>
      </c>
      <c r="J345" s="36" t="s">
        <v>891</v>
      </c>
      <c r="K345" s="37" t="s">
        <v>891</v>
      </c>
    </row>
    <row r="346" spans="1:11" x14ac:dyDescent="0.25">
      <c r="A346" s="105" t="s">
        <v>571</v>
      </c>
      <c r="B346" s="40" t="s">
        <v>572</v>
      </c>
      <c r="C346" s="40" t="s">
        <v>586</v>
      </c>
      <c r="D346" s="40" t="s">
        <v>587</v>
      </c>
      <c r="E346" s="32">
        <v>1623826</v>
      </c>
      <c r="F346" s="33">
        <v>1609306</v>
      </c>
      <c r="G346" s="33">
        <f t="shared" si="10"/>
        <v>-14520</v>
      </c>
      <c r="H346" s="34">
        <f t="shared" si="11"/>
        <v>-8.8999999999999999E-3</v>
      </c>
      <c r="I346" s="35" t="s">
        <v>891</v>
      </c>
      <c r="J346" s="36" t="s">
        <v>891</v>
      </c>
      <c r="K346" s="37" t="s">
        <v>891</v>
      </c>
    </row>
    <row r="347" spans="1:11" x14ac:dyDescent="0.25">
      <c r="A347" s="105" t="s">
        <v>571</v>
      </c>
      <c r="B347" s="40" t="s">
        <v>572</v>
      </c>
      <c r="C347" s="40" t="s">
        <v>588</v>
      </c>
      <c r="D347" s="40" t="s">
        <v>589</v>
      </c>
      <c r="E347" s="32">
        <v>1260115</v>
      </c>
      <c r="F347" s="33">
        <v>1248068</v>
      </c>
      <c r="G347" s="33">
        <f t="shared" si="10"/>
        <v>-12047</v>
      </c>
      <c r="H347" s="34">
        <f t="shared" si="11"/>
        <v>-9.5999999999999992E-3</v>
      </c>
      <c r="I347" s="35" t="s">
        <v>891</v>
      </c>
      <c r="J347" s="36" t="s">
        <v>891</v>
      </c>
      <c r="K347" s="37" t="s">
        <v>891</v>
      </c>
    </row>
    <row r="348" spans="1:11" x14ac:dyDescent="0.25">
      <c r="A348" s="105" t="s">
        <v>571</v>
      </c>
      <c r="B348" s="40" t="s">
        <v>572</v>
      </c>
      <c r="C348" s="40" t="s">
        <v>590</v>
      </c>
      <c r="D348" s="40" t="s">
        <v>591</v>
      </c>
      <c r="E348" s="32">
        <v>1481728</v>
      </c>
      <c r="F348" s="33">
        <v>1467563</v>
      </c>
      <c r="G348" s="33">
        <f t="shared" si="10"/>
        <v>-14165</v>
      </c>
      <c r="H348" s="34">
        <f t="shared" si="11"/>
        <v>-9.5999999999999992E-3</v>
      </c>
      <c r="I348" s="35" t="s">
        <v>891</v>
      </c>
      <c r="J348" s="36" t="s">
        <v>891</v>
      </c>
      <c r="K348" s="37" t="s">
        <v>891</v>
      </c>
    </row>
    <row r="349" spans="1:11" x14ac:dyDescent="0.25">
      <c r="A349" s="105" t="s">
        <v>571</v>
      </c>
      <c r="B349" s="40" t="s">
        <v>572</v>
      </c>
      <c r="C349" s="40" t="s">
        <v>592</v>
      </c>
      <c r="D349" s="40" t="s">
        <v>593</v>
      </c>
      <c r="E349" s="32">
        <v>540898</v>
      </c>
      <c r="F349" s="33">
        <v>636983</v>
      </c>
      <c r="G349" s="33">
        <f t="shared" si="10"/>
        <v>96085</v>
      </c>
      <c r="H349" s="34">
        <f t="shared" si="11"/>
        <v>0.17760000000000001</v>
      </c>
      <c r="I349" s="35" t="s">
        <v>891</v>
      </c>
      <c r="J349" s="36" t="s">
        <v>891</v>
      </c>
      <c r="K349" s="37" t="s">
        <v>891</v>
      </c>
    </row>
    <row r="350" spans="1:11" x14ac:dyDescent="0.25">
      <c r="A350" s="106" t="s">
        <v>571</v>
      </c>
      <c r="B350" s="64" t="s">
        <v>572</v>
      </c>
      <c r="C350" s="64" t="s">
        <v>866</v>
      </c>
      <c r="D350" s="64" t="s">
        <v>899</v>
      </c>
      <c r="E350" s="173">
        <v>0</v>
      </c>
      <c r="F350" s="33">
        <v>1238139</v>
      </c>
      <c r="G350" s="33">
        <f t="shared" si="10"/>
        <v>1238139</v>
      </c>
      <c r="H350" s="34">
        <f>IF(E350=0,100%,ROUND(G350/E350,4))</f>
        <v>1</v>
      </c>
      <c r="I350" s="35" t="s">
        <v>891</v>
      </c>
      <c r="J350" s="36" t="s">
        <v>891</v>
      </c>
      <c r="K350" s="37" t="s">
        <v>891</v>
      </c>
    </row>
    <row r="351" spans="1:11" x14ac:dyDescent="0.25">
      <c r="A351" s="105" t="s">
        <v>571</v>
      </c>
      <c r="B351" s="40" t="s">
        <v>572</v>
      </c>
      <c r="C351" s="40" t="s">
        <v>596</v>
      </c>
      <c r="D351" s="40" t="s">
        <v>597</v>
      </c>
      <c r="E351" s="32">
        <v>4373158</v>
      </c>
      <c r="F351" s="33">
        <v>4674361</v>
      </c>
      <c r="G351" s="33">
        <f t="shared" si="10"/>
        <v>301203</v>
      </c>
      <c r="H351" s="34">
        <f t="shared" si="11"/>
        <v>6.8900000000000003E-2</v>
      </c>
      <c r="I351" s="35" t="s">
        <v>891</v>
      </c>
      <c r="J351" s="36" t="s">
        <v>891</v>
      </c>
      <c r="K351" s="37" t="s">
        <v>891</v>
      </c>
    </row>
    <row r="352" spans="1:11" x14ac:dyDescent="0.25">
      <c r="A352" s="105" t="s">
        <v>571</v>
      </c>
      <c r="B352" s="40" t="s">
        <v>572</v>
      </c>
      <c r="C352" s="40" t="s">
        <v>598</v>
      </c>
      <c r="D352" s="40" t="s">
        <v>599</v>
      </c>
      <c r="E352" s="32">
        <v>1427232</v>
      </c>
      <c r="F352" s="33">
        <v>1683068</v>
      </c>
      <c r="G352" s="33">
        <f t="shared" si="10"/>
        <v>255836</v>
      </c>
      <c r="H352" s="34">
        <f t="shared" si="11"/>
        <v>0.17929999999999999</v>
      </c>
      <c r="I352" s="35" t="s">
        <v>891</v>
      </c>
      <c r="J352" s="36" t="s">
        <v>891</v>
      </c>
      <c r="K352" s="37" t="s">
        <v>891</v>
      </c>
    </row>
    <row r="353" spans="1:11" x14ac:dyDescent="0.25">
      <c r="A353" s="105" t="s">
        <v>571</v>
      </c>
      <c r="B353" s="40" t="s">
        <v>572</v>
      </c>
      <c r="C353" s="40" t="s">
        <v>26</v>
      </c>
      <c r="D353" s="40" t="s">
        <v>600</v>
      </c>
      <c r="E353" s="32">
        <v>49030893</v>
      </c>
      <c r="F353" s="33">
        <v>49728965</v>
      </c>
      <c r="G353" s="33">
        <f t="shared" si="10"/>
        <v>698072</v>
      </c>
      <c r="H353" s="34">
        <f t="shared" si="11"/>
        <v>1.4200000000000001E-2</v>
      </c>
      <c r="I353" s="35" t="s">
        <v>891</v>
      </c>
      <c r="J353" s="36" t="s">
        <v>891</v>
      </c>
      <c r="K353" s="37" t="s">
        <v>891</v>
      </c>
    </row>
    <row r="354" spans="1:11" x14ac:dyDescent="0.25">
      <c r="A354" s="105" t="s">
        <v>571</v>
      </c>
      <c r="B354" s="40" t="s">
        <v>572</v>
      </c>
      <c r="C354" s="40" t="s">
        <v>79</v>
      </c>
      <c r="D354" s="40" t="s">
        <v>601</v>
      </c>
      <c r="E354" s="32">
        <v>558323</v>
      </c>
      <c r="F354" s="33">
        <v>488406</v>
      </c>
      <c r="G354" s="33">
        <f t="shared" si="10"/>
        <v>-69917</v>
      </c>
      <c r="H354" s="34">
        <f t="shared" si="11"/>
        <v>-0.12520000000000001</v>
      </c>
      <c r="I354" s="35" t="s">
        <v>891</v>
      </c>
      <c r="J354" s="36" t="s">
        <v>891</v>
      </c>
      <c r="K354" s="37">
        <v>2014</v>
      </c>
    </row>
    <row r="355" spans="1:11" x14ac:dyDescent="0.25">
      <c r="A355" s="105" t="s">
        <v>571</v>
      </c>
      <c r="B355" s="40" t="s">
        <v>572</v>
      </c>
      <c r="C355" s="40" t="s">
        <v>16</v>
      </c>
      <c r="D355" s="40" t="s">
        <v>602</v>
      </c>
      <c r="E355" s="32">
        <v>13550044</v>
      </c>
      <c r="F355" s="33">
        <v>14612493</v>
      </c>
      <c r="G355" s="33">
        <f t="shared" si="10"/>
        <v>1062449</v>
      </c>
      <c r="H355" s="34">
        <f t="shared" si="11"/>
        <v>7.8399999999999997E-2</v>
      </c>
      <c r="I355" s="35" t="s">
        <v>891</v>
      </c>
      <c r="J355" s="36" t="s">
        <v>891</v>
      </c>
      <c r="K355" s="37" t="s">
        <v>891</v>
      </c>
    </row>
    <row r="356" spans="1:11" x14ac:dyDescent="0.25">
      <c r="A356" s="105" t="s">
        <v>571</v>
      </c>
      <c r="B356" s="40" t="s">
        <v>572</v>
      </c>
      <c r="C356" s="40" t="s">
        <v>59</v>
      </c>
      <c r="D356" s="40" t="s">
        <v>603</v>
      </c>
      <c r="E356" s="32">
        <v>9617128</v>
      </c>
      <c r="F356" s="33">
        <v>8818085</v>
      </c>
      <c r="G356" s="33">
        <f t="shared" si="10"/>
        <v>-799043</v>
      </c>
      <c r="H356" s="34">
        <f t="shared" si="11"/>
        <v>-8.3099999999999993E-2</v>
      </c>
      <c r="I356" s="35" t="s">
        <v>891</v>
      </c>
      <c r="J356" s="36" t="s">
        <v>891</v>
      </c>
      <c r="K356" s="37" t="s">
        <v>891</v>
      </c>
    </row>
    <row r="357" spans="1:11" x14ac:dyDescent="0.25">
      <c r="A357" s="105" t="s">
        <v>571</v>
      </c>
      <c r="B357" s="40" t="s">
        <v>572</v>
      </c>
      <c r="C357" s="40" t="s">
        <v>37</v>
      </c>
      <c r="D357" s="40" t="s">
        <v>604</v>
      </c>
      <c r="E357" s="32">
        <v>5633406</v>
      </c>
      <c r="F357" s="33">
        <v>6095242</v>
      </c>
      <c r="G357" s="33">
        <f t="shared" si="10"/>
        <v>461836</v>
      </c>
      <c r="H357" s="34">
        <f t="shared" si="11"/>
        <v>8.2000000000000003E-2</v>
      </c>
      <c r="I357" s="35" t="s">
        <v>891</v>
      </c>
      <c r="J357" s="36" t="s">
        <v>891</v>
      </c>
      <c r="K357" s="37" t="s">
        <v>891</v>
      </c>
    </row>
    <row r="358" spans="1:11" x14ac:dyDescent="0.25">
      <c r="A358" s="105" t="s">
        <v>571</v>
      </c>
      <c r="B358" s="40" t="s">
        <v>572</v>
      </c>
      <c r="C358" s="40" t="s">
        <v>67</v>
      </c>
      <c r="D358" s="40" t="s">
        <v>605</v>
      </c>
      <c r="E358" s="32">
        <v>2952561</v>
      </c>
      <c r="F358" s="33">
        <v>2913154</v>
      </c>
      <c r="G358" s="33">
        <f t="shared" si="10"/>
        <v>-39407</v>
      </c>
      <c r="H358" s="34">
        <f t="shared" si="11"/>
        <v>-1.3299999999999999E-2</v>
      </c>
      <c r="I358" s="35" t="s">
        <v>891</v>
      </c>
      <c r="J358" s="36" t="s">
        <v>891</v>
      </c>
      <c r="K358" s="37" t="s">
        <v>891</v>
      </c>
    </row>
    <row r="359" spans="1:11" x14ac:dyDescent="0.25">
      <c r="A359" s="105" t="s">
        <v>571</v>
      </c>
      <c r="B359" s="40" t="s">
        <v>572</v>
      </c>
      <c r="C359" s="40" t="s">
        <v>93</v>
      </c>
      <c r="D359" s="40" t="s">
        <v>606</v>
      </c>
      <c r="E359" s="32">
        <v>32853562</v>
      </c>
      <c r="F359" s="33">
        <v>29026674</v>
      </c>
      <c r="G359" s="33">
        <f t="shared" si="10"/>
        <v>-3826888</v>
      </c>
      <c r="H359" s="34">
        <f t="shared" si="11"/>
        <v>-0.11650000000000001</v>
      </c>
      <c r="I359" s="35" t="s">
        <v>891</v>
      </c>
      <c r="J359" s="36" t="s">
        <v>891</v>
      </c>
      <c r="K359" s="37" t="s">
        <v>891</v>
      </c>
    </row>
    <row r="360" spans="1:11" x14ac:dyDescent="0.25">
      <c r="A360" s="105" t="s">
        <v>571</v>
      </c>
      <c r="B360" s="40" t="s">
        <v>572</v>
      </c>
      <c r="C360" s="40" t="s">
        <v>356</v>
      </c>
      <c r="D360" s="40" t="s">
        <v>607</v>
      </c>
      <c r="E360" s="32">
        <v>2684491</v>
      </c>
      <c r="F360" s="33">
        <v>2395912</v>
      </c>
      <c r="G360" s="33">
        <f t="shared" si="10"/>
        <v>-288579</v>
      </c>
      <c r="H360" s="34">
        <f t="shared" si="11"/>
        <v>-0.1075</v>
      </c>
      <c r="I360" s="35" t="s">
        <v>891</v>
      </c>
      <c r="J360" s="36" t="s">
        <v>891</v>
      </c>
      <c r="K360" s="37">
        <v>2014</v>
      </c>
    </row>
    <row r="361" spans="1:11" x14ac:dyDescent="0.25">
      <c r="A361" s="105" t="s">
        <v>571</v>
      </c>
      <c r="B361" s="40" t="s">
        <v>572</v>
      </c>
      <c r="C361" s="40" t="s">
        <v>608</v>
      </c>
      <c r="D361" s="40" t="s">
        <v>609</v>
      </c>
      <c r="E361" s="32">
        <v>6577249</v>
      </c>
      <c r="F361" s="33">
        <v>5710055</v>
      </c>
      <c r="G361" s="33">
        <f t="shared" si="10"/>
        <v>-867194</v>
      </c>
      <c r="H361" s="34">
        <f t="shared" si="11"/>
        <v>-0.1318</v>
      </c>
      <c r="I361" s="35" t="s">
        <v>891</v>
      </c>
      <c r="J361" s="36" t="s">
        <v>891</v>
      </c>
      <c r="K361" s="37" t="s">
        <v>891</v>
      </c>
    </row>
    <row r="362" spans="1:11" x14ac:dyDescent="0.25">
      <c r="A362" s="105" t="s">
        <v>571</v>
      </c>
      <c r="B362" s="40" t="s">
        <v>572</v>
      </c>
      <c r="C362" s="40" t="s">
        <v>445</v>
      </c>
      <c r="D362" s="40" t="s">
        <v>610</v>
      </c>
      <c r="E362" s="32">
        <v>41119300</v>
      </c>
      <c r="F362" s="33">
        <v>41629015</v>
      </c>
      <c r="G362" s="33">
        <f t="shared" si="10"/>
        <v>509715</v>
      </c>
      <c r="H362" s="34">
        <f t="shared" si="11"/>
        <v>1.24E-2</v>
      </c>
      <c r="I362" s="35" t="s">
        <v>891</v>
      </c>
      <c r="J362" s="36" t="s">
        <v>891</v>
      </c>
      <c r="K362" s="37" t="s">
        <v>891</v>
      </c>
    </row>
    <row r="363" spans="1:11" x14ac:dyDescent="0.25">
      <c r="A363" s="105" t="s">
        <v>571</v>
      </c>
      <c r="B363" s="40" t="s">
        <v>572</v>
      </c>
      <c r="C363" s="40" t="s">
        <v>611</v>
      </c>
      <c r="D363" s="40" t="s">
        <v>612</v>
      </c>
      <c r="E363" s="32">
        <v>3785132</v>
      </c>
      <c r="F363" s="33">
        <v>3807780</v>
      </c>
      <c r="G363" s="33">
        <f t="shared" si="10"/>
        <v>22648</v>
      </c>
      <c r="H363" s="34">
        <f t="shared" si="11"/>
        <v>6.0000000000000001E-3</v>
      </c>
      <c r="I363" s="35" t="s">
        <v>891</v>
      </c>
      <c r="J363" s="36" t="s">
        <v>891</v>
      </c>
      <c r="K363" s="37" t="s">
        <v>891</v>
      </c>
    </row>
    <row r="364" spans="1:11" x14ac:dyDescent="0.25">
      <c r="A364" s="105" t="s">
        <v>571</v>
      </c>
      <c r="B364" s="40" t="s">
        <v>572</v>
      </c>
      <c r="C364" s="40" t="s">
        <v>550</v>
      </c>
      <c r="D364" s="40" t="s">
        <v>613</v>
      </c>
      <c r="E364" s="32">
        <v>7526256</v>
      </c>
      <c r="F364" s="33">
        <v>7437806</v>
      </c>
      <c r="G364" s="33">
        <f t="shared" si="10"/>
        <v>-88450</v>
      </c>
      <c r="H364" s="34">
        <f t="shared" si="11"/>
        <v>-1.18E-2</v>
      </c>
      <c r="I364" s="35" t="s">
        <v>891</v>
      </c>
      <c r="J364" s="36" t="s">
        <v>891</v>
      </c>
      <c r="K364" s="37" t="s">
        <v>891</v>
      </c>
    </row>
    <row r="365" spans="1:11" x14ac:dyDescent="0.25">
      <c r="A365" s="105" t="s">
        <v>571</v>
      </c>
      <c r="B365" s="40" t="s">
        <v>572</v>
      </c>
      <c r="C365" s="40" t="s">
        <v>412</v>
      </c>
      <c r="D365" s="40" t="s">
        <v>614</v>
      </c>
      <c r="E365" s="32">
        <v>108060912</v>
      </c>
      <c r="F365" s="33">
        <v>106135205</v>
      </c>
      <c r="G365" s="33">
        <f t="shared" si="10"/>
        <v>-1925707</v>
      </c>
      <c r="H365" s="34">
        <f t="shared" si="11"/>
        <v>-1.78E-2</v>
      </c>
      <c r="I365" s="35" t="s">
        <v>891</v>
      </c>
      <c r="J365" s="36" t="s">
        <v>891</v>
      </c>
      <c r="K365" s="37" t="s">
        <v>891</v>
      </c>
    </row>
    <row r="366" spans="1:11" x14ac:dyDescent="0.25">
      <c r="A366" s="106" t="s">
        <v>571</v>
      </c>
      <c r="B366" s="64" t="s">
        <v>572</v>
      </c>
      <c r="C366" s="64" t="s">
        <v>867</v>
      </c>
      <c r="D366" s="64" t="s">
        <v>900</v>
      </c>
      <c r="E366" s="173">
        <v>0</v>
      </c>
      <c r="F366" s="33">
        <v>779745</v>
      </c>
      <c r="G366" s="33">
        <f t="shared" si="10"/>
        <v>779745</v>
      </c>
      <c r="H366" s="34">
        <f>IF(E366=0,100%,ROUND(G366/E366,4))</f>
        <v>1</v>
      </c>
      <c r="I366" s="35" t="s">
        <v>891</v>
      </c>
      <c r="J366" s="36" t="s">
        <v>891</v>
      </c>
      <c r="K366" s="37" t="s">
        <v>891</v>
      </c>
    </row>
    <row r="367" spans="1:11" x14ac:dyDescent="0.25">
      <c r="A367" s="105" t="s">
        <v>615</v>
      </c>
      <c r="B367" s="40" t="s">
        <v>616</v>
      </c>
      <c r="C367" s="40" t="s">
        <v>430</v>
      </c>
      <c r="D367" s="40" t="s">
        <v>617</v>
      </c>
      <c r="E367" s="32">
        <v>1559074</v>
      </c>
      <c r="F367" s="33">
        <v>1533065</v>
      </c>
      <c r="G367" s="33">
        <f t="shared" si="10"/>
        <v>-26009</v>
      </c>
      <c r="H367" s="34">
        <f t="shared" si="11"/>
        <v>-1.67E-2</v>
      </c>
      <c r="I367" s="35" t="s">
        <v>891</v>
      </c>
      <c r="J367" s="36" t="s">
        <v>891</v>
      </c>
      <c r="K367" s="37">
        <v>2014</v>
      </c>
    </row>
    <row r="368" spans="1:11" x14ac:dyDescent="0.25">
      <c r="A368" s="105" t="s">
        <v>615</v>
      </c>
      <c r="B368" s="40" t="s">
        <v>616</v>
      </c>
      <c r="C368" s="40" t="s">
        <v>26</v>
      </c>
      <c r="D368" s="40" t="s">
        <v>618</v>
      </c>
      <c r="E368" s="32">
        <v>4918106</v>
      </c>
      <c r="F368" s="33">
        <v>5107462</v>
      </c>
      <c r="G368" s="33">
        <f t="shared" si="10"/>
        <v>189356</v>
      </c>
      <c r="H368" s="34">
        <f t="shared" si="11"/>
        <v>3.85E-2</v>
      </c>
      <c r="I368" s="35" t="s">
        <v>891</v>
      </c>
      <c r="J368" s="36" t="s">
        <v>891</v>
      </c>
      <c r="K368" s="37" t="s">
        <v>891</v>
      </c>
    </row>
    <row r="369" spans="1:11" x14ac:dyDescent="0.25">
      <c r="A369" s="105" t="s">
        <v>615</v>
      </c>
      <c r="B369" s="40" t="s">
        <v>616</v>
      </c>
      <c r="C369" s="40" t="s">
        <v>57</v>
      </c>
      <c r="D369" s="40" t="s">
        <v>619</v>
      </c>
      <c r="E369" s="32">
        <v>4744794</v>
      </c>
      <c r="F369" s="33">
        <v>4552918</v>
      </c>
      <c r="G369" s="33">
        <f t="shared" si="10"/>
        <v>-191876</v>
      </c>
      <c r="H369" s="34">
        <f t="shared" si="11"/>
        <v>-4.0399999999999998E-2</v>
      </c>
      <c r="I369" s="35" t="s">
        <v>891</v>
      </c>
      <c r="J369" s="36" t="s">
        <v>891</v>
      </c>
      <c r="K369" s="37">
        <v>2014</v>
      </c>
    </row>
    <row r="370" spans="1:11" x14ac:dyDescent="0.25">
      <c r="A370" s="105" t="s">
        <v>615</v>
      </c>
      <c r="B370" s="40" t="s">
        <v>616</v>
      </c>
      <c r="C370" s="40" t="s">
        <v>79</v>
      </c>
      <c r="D370" s="40" t="s">
        <v>620</v>
      </c>
      <c r="E370" s="32">
        <v>3750260</v>
      </c>
      <c r="F370" s="33">
        <v>3787068</v>
      </c>
      <c r="G370" s="33">
        <f t="shared" si="10"/>
        <v>36808</v>
      </c>
      <c r="H370" s="34">
        <f t="shared" si="11"/>
        <v>9.7999999999999997E-3</v>
      </c>
      <c r="I370" s="35" t="s">
        <v>891</v>
      </c>
      <c r="J370" s="36" t="s">
        <v>891</v>
      </c>
      <c r="K370" s="37" t="s">
        <v>891</v>
      </c>
    </row>
    <row r="371" spans="1:11" x14ac:dyDescent="0.25">
      <c r="A371" s="105" t="s">
        <v>615</v>
      </c>
      <c r="B371" s="40" t="s">
        <v>616</v>
      </c>
      <c r="C371" s="40" t="s">
        <v>16</v>
      </c>
      <c r="D371" s="40" t="s">
        <v>621</v>
      </c>
      <c r="E371" s="32">
        <v>3872683</v>
      </c>
      <c r="F371" s="33">
        <v>3747696</v>
      </c>
      <c r="G371" s="33">
        <f t="shared" si="10"/>
        <v>-124987</v>
      </c>
      <c r="H371" s="34">
        <f t="shared" si="11"/>
        <v>-3.2300000000000002E-2</v>
      </c>
      <c r="I371" s="35" t="s">
        <v>891</v>
      </c>
      <c r="J371" s="36" t="s">
        <v>891</v>
      </c>
      <c r="K371" s="37" t="s">
        <v>891</v>
      </c>
    </row>
    <row r="372" spans="1:11" x14ac:dyDescent="0.25">
      <c r="A372" s="105" t="s">
        <v>615</v>
      </c>
      <c r="B372" s="40" t="s">
        <v>616</v>
      </c>
      <c r="C372" s="40" t="s">
        <v>82</v>
      </c>
      <c r="D372" s="40" t="s">
        <v>622</v>
      </c>
      <c r="E372" s="32">
        <v>2023870</v>
      </c>
      <c r="F372" s="33">
        <v>2088664</v>
      </c>
      <c r="G372" s="33">
        <f t="shared" si="10"/>
        <v>64794</v>
      </c>
      <c r="H372" s="34">
        <f t="shared" si="11"/>
        <v>3.2000000000000001E-2</v>
      </c>
      <c r="I372" s="35" t="s">
        <v>891</v>
      </c>
      <c r="J372" s="36" t="s">
        <v>891</v>
      </c>
      <c r="K372" s="37" t="s">
        <v>891</v>
      </c>
    </row>
    <row r="373" spans="1:11" x14ac:dyDescent="0.25">
      <c r="A373" s="105" t="s">
        <v>615</v>
      </c>
      <c r="B373" s="40" t="s">
        <v>616</v>
      </c>
      <c r="C373" s="40" t="s">
        <v>59</v>
      </c>
      <c r="D373" s="40" t="s">
        <v>623</v>
      </c>
      <c r="E373" s="32">
        <v>569956</v>
      </c>
      <c r="F373" s="33">
        <v>554565</v>
      </c>
      <c r="G373" s="33">
        <f t="shared" si="10"/>
        <v>-15391</v>
      </c>
      <c r="H373" s="34">
        <f t="shared" si="11"/>
        <v>-2.7E-2</v>
      </c>
      <c r="I373" s="35" t="s">
        <v>891</v>
      </c>
      <c r="J373" s="36" t="s">
        <v>891</v>
      </c>
      <c r="K373" s="37">
        <v>2014</v>
      </c>
    </row>
    <row r="374" spans="1:11" x14ac:dyDescent="0.25">
      <c r="A374" s="105" t="s">
        <v>615</v>
      </c>
      <c r="B374" s="40" t="s">
        <v>616</v>
      </c>
      <c r="C374" s="40" t="s">
        <v>37</v>
      </c>
      <c r="D374" s="40" t="s">
        <v>144</v>
      </c>
      <c r="E374" s="32">
        <v>959047</v>
      </c>
      <c r="F374" s="33">
        <v>955660</v>
      </c>
      <c r="G374" s="33">
        <f t="shared" si="10"/>
        <v>-3387</v>
      </c>
      <c r="H374" s="34">
        <f t="shared" si="11"/>
        <v>-3.5000000000000001E-3</v>
      </c>
      <c r="I374" s="35" t="s">
        <v>891</v>
      </c>
      <c r="J374" s="36" t="s">
        <v>891</v>
      </c>
      <c r="K374" s="37">
        <v>2014</v>
      </c>
    </row>
    <row r="375" spans="1:11" x14ac:dyDescent="0.25">
      <c r="A375" s="105" t="s">
        <v>615</v>
      </c>
      <c r="B375" s="40" t="s">
        <v>616</v>
      </c>
      <c r="C375" s="40" t="s">
        <v>215</v>
      </c>
      <c r="D375" s="40" t="s">
        <v>624</v>
      </c>
      <c r="E375" s="32">
        <v>1584959</v>
      </c>
      <c r="F375" s="33">
        <v>1609798</v>
      </c>
      <c r="G375" s="33">
        <f t="shared" si="10"/>
        <v>24839</v>
      </c>
      <c r="H375" s="34">
        <f t="shared" si="11"/>
        <v>1.5699999999999999E-2</v>
      </c>
      <c r="I375" s="35" t="s">
        <v>891</v>
      </c>
      <c r="J375" s="36" t="s">
        <v>891</v>
      </c>
      <c r="K375" s="37" t="s">
        <v>891</v>
      </c>
    </row>
    <row r="376" spans="1:11" x14ac:dyDescent="0.25">
      <c r="A376" s="105" t="s">
        <v>625</v>
      </c>
      <c r="B376" s="40" t="s">
        <v>626</v>
      </c>
      <c r="C376" s="40" t="s">
        <v>176</v>
      </c>
      <c r="D376" s="40" t="s">
        <v>627</v>
      </c>
      <c r="E376" s="32">
        <v>324241</v>
      </c>
      <c r="F376" s="33">
        <v>293703</v>
      </c>
      <c r="G376" s="33">
        <f t="shared" si="10"/>
        <v>-30538</v>
      </c>
      <c r="H376" s="34">
        <f t="shared" si="11"/>
        <v>-9.4200000000000006E-2</v>
      </c>
      <c r="I376" s="35" t="s">
        <v>891</v>
      </c>
      <c r="J376" s="36" t="s">
        <v>891</v>
      </c>
      <c r="K376" s="37">
        <v>2014</v>
      </c>
    </row>
    <row r="377" spans="1:11" x14ac:dyDescent="0.25">
      <c r="A377" s="105" t="s">
        <v>625</v>
      </c>
      <c r="B377" s="40" t="s">
        <v>626</v>
      </c>
      <c r="C377" s="40" t="s">
        <v>384</v>
      </c>
      <c r="D377" s="40" t="s">
        <v>628</v>
      </c>
      <c r="E377" s="32">
        <v>312162</v>
      </c>
      <c r="F377" s="33">
        <v>176490</v>
      </c>
      <c r="G377" s="33">
        <f t="shared" si="10"/>
        <v>-135672</v>
      </c>
      <c r="H377" s="34">
        <f t="shared" si="11"/>
        <v>-0.43459999999999999</v>
      </c>
      <c r="I377" s="35" t="s">
        <v>891</v>
      </c>
      <c r="J377" s="36" t="s">
        <v>891</v>
      </c>
      <c r="K377" s="37">
        <v>2014</v>
      </c>
    </row>
    <row r="378" spans="1:11" x14ac:dyDescent="0.25">
      <c r="A378" s="105" t="s">
        <v>625</v>
      </c>
      <c r="B378" s="40" t="s">
        <v>626</v>
      </c>
      <c r="C378" s="40" t="s">
        <v>245</v>
      </c>
      <c r="D378" s="40" t="s">
        <v>629</v>
      </c>
      <c r="E378" s="32">
        <v>107232</v>
      </c>
      <c r="F378" s="33">
        <v>78409</v>
      </c>
      <c r="G378" s="33">
        <f t="shared" si="10"/>
        <v>-28823</v>
      </c>
      <c r="H378" s="34">
        <f t="shared" si="11"/>
        <v>-0.26879999999999998</v>
      </c>
      <c r="I378" s="35" t="s">
        <v>891</v>
      </c>
      <c r="J378" s="36" t="s">
        <v>891</v>
      </c>
      <c r="K378" s="37">
        <v>2014</v>
      </c>
    </row>
    <row r="379" spans="1:11" x14ac:dyDescent="0.25">
      <c r="A379" s="105" t="s">
        <v>625</v>
      </c>
      <c r="B379" s="40" t="s">
        <v>626</v>
      </c>
      <c r="C379" s="40" t="s">
        <v>630</v>
      </c>
      <c r="D379" s="40" t="s">
        <v>631</v>
      </c>
      <c r="E379" s="32">
        <v>624158</v>
      </c>
      <c r="F379" s="33">
        <v>622068</v>
      </c>
      <c r="G379" s="33">
        <f t="shared" si="10"/>
        <v>-2090</v>
      </c>
      <c r="H379" s="34">
        <f t="shared" si="11"/>
        <v>-3.3E-3</v>
      </c>
      <c r="I379" s="35" t="s">
        <v>891</v>
      </c>
      <c r="J379" s="36" t="s">
        <v>891</v>
      </c>
      <c r="K379" s="37" t="s">
        <v>891</v>
      </c>
    </row>
    <row r="380" spans="1:11" x14ac:dyDescent="0.25">
      <c r="A380" s="105" t="s">
        <v>625</v>
      </c>
      <c r="B380" s="40" t="s">
        <v>626</v>
      </c>
      <c r="C380" s="40" t="s">
        <v>632</v>
      </c>
      <c r="D380" s="40" t="s">
        <v>633</v>
      </c>
      <c r="E380" s="32">
        <v>817721</v>
      </c>
      <c r="F380" s="33">
        <v>901659</v>
      </c>
      <c r="G380" s="33">
        <f t="shared" si="10"/>
        <v>83938</v>
      </c>
      <c r="H380" s="34">
        <f t="shared" si="11"/>
        <v>0.1026</v>
      </c>
      <c r="I380" s="35" t="s">
        <v>891</v>
      </c>
      <c r="J380" s="36" t="s">
        <v>891</v>
      </c>
      <c r="K380" s="37" t="s">
        <v>891</v>
      </c>
    </row>
    <row r="381" spans="1:11" x14ac:dyDescent="0.25">
      <c r="A381" s="105" t="s">
        <v>625</v>
      </c>
      <c r="B381" s="40" t="s">
        <v>626</v>
      </c>
      <c r="C381" s="40" t="s">
        <v>57</v>
      </c>
      <c r="D381" s="40" t="s">
        <v>634</v>
      </c>
      <c r="E381" s="32">
        <v>2119832</v>
      </c>
      <c r="F381" s="33">
        <v>1985766</v>
      </c>
      <c r="G381" s="33">
        <f t="shared" si="10"/>
        <v>-134066</v>
      </c>
      <c r="H381" s="34">
        <f t="shared" si="11"/>
        <v>-6.3200000000000006E-2</v>
      </c>
      <c r="I381" s="35" t="s">
        <v>891</v>
      </c>
      <c r="J381" s="36" t="s">
        <v>891</v>
      </c>
      <c r="K381" s="37">
        <v>2014</v>
      </c>
    </row>
    <row r="382" spans="1:11" x14ac:dyDescent="0.25">
      <c r="A382" s="105" t="s">
        <v>625</v>
      </c>
      <c r="B382" s="40" t="s">
        <v>626</v>
      </c>
      <c r="C382" s="40" t="s">
        <v>18</v>
      </c>
      <c r="D382" s="40" t="s">
        <v>635</v>
      </c>
      <c r="E382" s="32">
        <v>653393</v>
      </c>
      <c r="F382" s="33">
        <v>679272</v>
      </c>
      <c r="G382" s="33">
        <f t="shared" si="10"/>
        <v>25879</v>
      </c>
      <c r="H382" s="34">
        <f t="shared" si="11"/>
        <v>3.9600000000000003E-2</v>
      </c>
      <c r="I382" s="35" t="s">
        <v>891</v>
      </c>
      <c r="J382" s="36" t="s">
        <v>891</v>
      </c>
      <c r="K382" s="37">
        <v>2014</v>
      </c>
    </row>
    <row r="383" spans="1:11" x14ac:dyDescent="0.25">
      <c r="A383" s="105" t="s">
        <v>625</v>
      </c>
      <c r="B383" s="40" t="s">
        <v>626</v>
      </c>
      <c r="C383" s="40" t="s">
        <v>193</v>
      </c>
      <c r="D383" s="40" t="s">
        <v>636</v>
      </c>
      <c r="E383" s="32">
        <v>980473</v>
      </c>
      <c r="F383" s="33">
        <v>881373</v>
      </c>
      <c r="G383" s="33">
        <f t="shared" si="10"/>
        <v>-99100</v>
      </c>
      <c r="H383" s="34">
        <f t="shared" si="11"/>
        <v>-0.1011</v>
      </c>
      <c r="I383" s="35" t="s">
        <v>891</v>
      </c>
      <c r="J383" s="36" t="s">
        <v>891</v>
      </c>
      <c r="K383" s="37">
        <v>2014</v>
      </c>
    </row>
    <row r="384" spans="1:11" x14ac:dyDescent="0.25">
      <c r="A384" s="105" t="s">
        <v>625</v>
      </c>
      <c r="B384" s="40" t="s">
        <v>626</v>
      </c>
      <c r="C384" s="40" t="s">
        <v>22</v>
      </c>
      <c r="D384" s="40" t="s">
        <v>637</v>
      </c>
      <c r="E384" s="32">
        <v>267584</v>
      </c>
      <c r="F384" s="33">
        <v>169081</v>
      </c>
      <c r="G384" s="33">
        <f t="shared" si="10"/>
        <v>-98503</v>
      </c>
      <c r="H384" s="34">
        <f t="shared" si="11"/>
        <v>-0.36809999999999998</v>
      </c>
      <c r="I384" s="35" t="s">
        <v>891</v>
      </c>
      <c r="J384" s="36" t="s">
        <v>891</v>
      </c>
      <c r="K384" s="37" t="s">
        <v>891</v>
      </c>
    </row>
    <row r="385" spans="1:11" x14ac:dyDescent="0.25">
      <c r="A385" s="105" t="s">
        <v>625</v>
      </c>
      <c r="B385" s="40" t="s">
        <v>626</v>
      </c>
      <c r="C385" s="40" t="s">
        <v>308</v>
      </c>
      <c r="D385" s="40" t="s">
        <v>638</v>
      </c>
      <c r="E385" s="32">
        <v>1485297</v>
      </c>
      <c r="F385" s="33">
        <v>1515530</v>
      </c>
      <c r="G385" s="33">
        <f t="shared" si="10"/>
        <v>30233</v>
      </c>
      <c r="H385" s="34">
        <f t="shared" si="11"/>
        <v>2.0400000000000001E-2</v>
      </c>
      <c r="I385" s="35" t="s">
        <v>891</v>
      </c>
      <c r="J385" s="36" t="s">
        <v>891</v>
      </c>
      <c r="K385" s="37" t="s">
        <v>891</v>
      </c>
    </row>
    <row r="386" spans="1:11" x14ac:dyDescent="0.25">
      <c r="A386" s="105" t="s">
        <v>625</v>
      </c>
      <c r="B386" s="40" t="s">
        <v>626</v>
      </c>
      <c r="C386" s="40" t="s">
        <v>639</v>
      </c>
      <c r="D386" s="40" t="s">
        <v>640</v>
      </c>
      <c r="E386" s="32">
        <v>787401</v>
      </c>
      <c r="F386" s="33">
        <v>864440</v>
      </c>
      <c r="G386" s="33">
        <f t="shared" si="10"/>
        <v>77039</v>
      </c>
      <c r="H386" s="34">
        <f t="shared" si="11"/>
        <v>9.7799999999999998E-2</v>
      </c>
      <c r="I386" s="35" t="s">
        <v>891</v>
      </c>
      <c r="J386" s="36" t="s">
        <v>891</v>
      </c>
      <c r="K386" s="37" t="s">
        <v>891</v>
      </c>
    </row>
    <row r="387" spans="1:11" x14ac:dyDescent="0.25">
      <c r="A387" s="105" t="s">
        <v>625</v>
      </c>
      <c r="B387" s="40" t="s">
        <v>626</v>
      </c>
      <c r="C387" s="40" t="s">
        <v>335</v>
      </c>
      <c r="D387" s="40" t="s">
        <v>641</v>
      </c>
      <c r="E387" s="32">
        <v>1520545</v>
      </c>
      <c r="F387" s="33">
        <v>1616874</v>
      </c>
      <c r="G387" s="33">
        <f t="shared" si="10"/>
        <v>96329</v>
      </c>
      <c r="H387" s="34">
        <f t="shared" si="11"/>
        <v>6.3399999999999998E-2</v>
      </c>
      <c r="I387" s="35" t="s">
        <v>891</v>
      </c>
      <c r="J387" s="36" t="s">
        <v>891</v>
      </c>
      <c r="K387" s="37" t="s">
        <v>891</v>
      </c>
    </row>
    <row r="388" spans="1:11" x14ac:dyDescent="0.25">
      <c r="A388" s="105" t="s">
        <v>642</v>
      </c>
      <c r="B388" s="40" t="s">
        <v>643</v>
      </c>
      <c r="C388" s="40" t="s">
        <v>153</v>
      </c>
      <c r="D388" s="40" t="s">
        <v>644</v>
      </c>
      <c r="E388" s="32">
        <v>287295</v>
      </c>
      <c r="F388" s="33">
        <v>275847</v>
      </c>
      <c r="G388" s="33">
        <f t="shared" si="10"/>
        <v>-11448</v>
      </c>
      <c r="H388" s="34">
        <f t="shared" si="11"/>
        <v>-3.9800000000000002E-2</v>
      </c>
      <c r="I388" s="35" t="s">
        <v>891</v>
      </c>
      <c r="J388" s="36" t="s">
        <v>891</v>
      </c>
      <c r="K388" s="37">
        <v>2014</v>
      </c>
    </row>
    <row r="389" spans="1:11" x14ac:dyDescent="0.25">
      <c r="A389" s="105" t="s">
        <v>642</v>
      </c>
      <c r="B389" s="40" t="s">
        <v>643</v>
      </c>
      <c r="C389" s="40" t="s">
        <v>26</v>
      </c>
      <c r="D389" s="40" t="s">
        <v>645</v>
      </c>
      <c r="E389" s="32">
        <v>2677261</v>
      </c>
      <c r="F389" s="33">
        <v>2632087</v>
      </c>
      <c r="G389" s="33">
        <f t="shared" si="10"/>
        <v>-45174</v>
      </c>
      <c r="H389" s="34">
        <f t="shared" si="11"/>
        <v>-1.6899999999999998E-2</v>
      </c>
      <c r="I389" s="35" t="s">
        <v>891</v>
      </c>
      <c r="J389" s="36" t="s">
        <v>891</v>
      </c>
      <c r="K389" s="37" t="s">
        <v>891</v>
      </c>
    </row>
    <row r="390" spans="1:11" x14ac:dyDescent="0.25">
      <c r="A390" s="105" t="s">
        <v>642</v>
      </c>
      <c r="B390" s="40" t="s">
        <v>643</v>
      </c>
      <c r="C390" s="40" t="s">
        <v>369</v>
      </c>
      <c r="D390" s="40" t="s">
        <v>646</v>
      </c>
      <c r="E390" s="32">
        <v>1924939</v>
      </c>
      <c r="F390" s="33">
        <v>2084469</v>
      </c>
      <c r="G390" s="33">
        <f t="shared" si="10"/>
        <v>159530</v>
      </c>
      <c r="H390" s="34">
        <f t="shared" si="11"/>
        <v>8.2900000000000001E-2</v>
      </c>
      <c r="I390" s="35" t="s">
        <v>891</v>
      </c>
      <c r="J390" s="36" t="s">
        <v>891</v>
      </c>
      <c r="K390" s="37" t="s">
        <v>891</v>
      </c>
    </row>
    <row r="391" spans="1:11" x14ac:dyDescent="0.25">
      <c r="A391" s="105" t="s">
        <v>642</v>
      </c>
      <c r="B391" s="40" t="s">
        <v>643</v>
      </c>
      <c r="C391" s="40" t="s">
        <v>251</v>
      </c>
      <c r="D391" s="40" t="s">
        <v>647</v>
      </c>
      <c r="E391" s="32">
        <v>3227091</v>
      </c>
      <c r="F391" s="33">
        <v>3294513</v>
      </c>
      <c r="G391" s="33">
        <f t="shared" si="10"/>
        <v>67422</v>
      </c>
      <c r="H391" s="34">
        <f t="shared" si="11"/>
        <v>2.0899999999999998E-2</v>
      </c>
      <c r="I391" s="35" t="s">
        <v>891</v>
      </c>
      <c r="J391" s="36" t="s">
        <v>891</v>
      </c>
      <c r="K391" s="37" t="s">
        <v>891</v>
      </c>
    </row>
    <row r="392" spans="1:11" x14ac:dyDescent="0.25">
      <c r="A392" s="105" t="s">
        <v>642</v>
      </c>
      <c r="B392" s="40" t="s">
        <v>643</v>
      </c>
      <c r="C392" s="40" t="s">
        <v>380</v>
      </c>
      <c r="D392" s="40" t="s">
        <v>648</v>
      </c>
      <c r="E392" s="32">
        <v>8835690</v>
      </c>
      <c r="F392" s="33">
        <v>8738895</v>
      </c>
      <c r="G392" s="33">
        <f t="shared" si="10"/>
        <v>-96795</v>
      </c>
      <c r="H392" s="34">
        <f t="shared" si="11"/>
        <v>-1.0999999999999999E-2</v>
      </c>
      <c r="I392" s="35" t="s">
        <v>891</v>
      </c>
      <c r="J392" s="36" t="s">
        <v>891</v>
      </c>
      <c r="K392" s="37">
        <v>2014</v>
      </c>
    </row>
    <row r="393" spans="1:11" x14ac:dyDescent="0.25">
      <c r="A393" s="105" t="s">
        <v>642</v>
      </c>
      <c r="B393" s="40" t="s">
        <v>643</v>
      </c>
      <c r="C393" s="40" t="s">
        <v>43</v>
      </c>
      <c r="D393" s="40" t="s">
        <v>649</v>
      </c>
      <c r="E393" s="32">
        <v>2115911</v>
      </c>
      <c r="F393" s="33">
        <v>2044731</v>
      </c>
      <c r="G393" s="33">
        <f t="shared" si="10"/>
        <v>-71180</v>
      </c>
      <c r="H393" s="34">
        <f t="shared" si="11"/>
        <v>-3.3599999999999998E-2</v>
      </c>
      <c r="I393" s="35" t="s">
        <v>891</v>
      </c>
      <c r="J393" s="36" t="s">
        <v>891</v>
      </c>
      <c r="K393" s="37" t="s">
        <v>891</v>
      </c>
    </row>
    <row r="394" spans="1:11" x14ac:dyDescent="0.25">
      <c r="A394" s="105" t="s">
        <v>642</v>
      </c>
      <c r="B394" s="40" t="s">
        <v>643</v>
      </c>
      <c r="C394" s="40" t="s">
        <v>61</v>
      </c>
      <c r="D394" s="40" t="s">
        <v>650</v>
      </c>
      <c r="E394" s="32">
        <v>2157898</v>
      </c>
      <c r="F394" s="33">
        <v>2319566</v>
      </c>
      <c r="G394" s="33">
        <f t="shared" ref="G394:G457" si="12">SUM(F394-E394)</f>
        <v>161668</v>
      </c>
      <c r="H394" s="34">
        <f t="shared" ref="H394:H457" si="13">ROUND(G394/E394,4)</f>
        <v>7.4899999999999994E-2</v>
      </c>
      <c r="I394" s="35" t="s">
        <v>891</v>
      </c>
      <c r="J394" s="36" t="s">
        <v>891</v>
      </c>
      <c r="K394" s="37" t="s">
        <v>891</v>
      </c>
    </row>
    <row r="395" spans="1:11" x14ac:dyDescent="0.25">
      <c r="A395" s="105" t="s">
        <v>651</v>
      </c>
      <c r="B395" s="40" t="s">
        <v>652</v>
      </c>
      <c r="C395" s="40" t="s">
        <v>653</v>
      </c>
      <c r="D395" s="40" t="s">
        <v>654</v>
      </c>
      <c r="E395" s="32">
        <v>845343</v>
      </c>
      <c r="F395" s="33">
        <v>834278</v>
      </c>
      <c r="G395" s="33">
        <f t="shared" si="12"/>
        <v>-11065</v>
      </c>
      <c r="H395" s="34">
        <f t="shared" si="13"/>
        <v>-1.3100000000000001E-2</v>
      </c>
      <c r="I395" s="35" t="s">
        <v>891</v>
      </c>
      <c r="J395" s="36" t="s">
        <v>891</v>
      </c>
      <c r="K395" s="37" t="s">
        <v>891</v>
      </c>
    </row>
    <row r="396" spans="1:11" x14ac:dyDescent="0.25">
      <c r="A396" s="105" t="s">
        <v>651</v>
      </c>
      <c r="B396" s="40" t="s">
        <v>652</v>
      </c>
      <c r="C396" s="40" t="s">
        <v>26</v>
      </c>
      <c r="D396" s="40" t="s">
        <v>655</v>
      </c>
      <c r="E396" s="32">
        <v>2030763</v>
      </c>
      <c r="F396" s="33">
        <v>2428070</v>
      </c>
      <c r="G396" s="33">
        <f t="shared" si="12"/>
        <v>397307</v>
      </c>
      <c r="H396" s="34">
        <f t="shared" si="13"/>
        <v>0.1956</v>
      </c>
      <c r="I396" s="35" t="s">
        <v>891</v>
      </c>
      <c r="J396" s="36" t="s">
        <v>891</v>
      </c>
      <c r="K396" s="37" t="s">
        <v>891</v>
      </c>
    </row>
    <row r="397" spans="1:11" x14ac:dyDescent="0.25">
      <c r="A397" s="105" t="s">
        <v>651</v>
      </c>
      <c r="B397" s="40" t="s">
        <v>652</v>
      </c>
      <c r="C397" s="40" t="s">
        <v>59</v>
      </c>
      <c r="D397" s="40" t="s">
        <v>656</v>
      </c>
      <c r="E397" s="32">
        <v>4729490</v>
      </c>
      <c r="F397" s="33">
        <v>4960954</v>
      </c>
      <c r="G397" s="33">
        <f t="shared" si="12"/>
        <v>231464</v>
      </c>
      <c r="H397" s="34">
        <f t="shared" si="13"/>
        <v>4.8899999999999999E-2</v>
      </c>
      <c r="I397" s="35" t="s">
        <v>891</v>
      </c>
      <c r="J397" s="36" t="s">
        <v>891</v>
      </c>
      <c r="K397" s="37" t="s">
        <v>891</v>
      </c>
    </row>
    <row r="398" spans="1:11" x14ac:dyDescent="0.25">
      <c r="A398" s="105" t="s">
        <v>657</v>
      </c>
      <c r="B398" s="40" t="s">
        <v>658</v>
      </c>
      <c r="C398" s="40" t="s">
        <v>659</v>
      </c>
      <c r="D398" s="40" t="s">
        <v>660</v>
      </c>
      <c r="E398" s="32">
        <v>662200</v>
      </c>
      <c r="F398" s="33">
        <v>654631</v>
      </c>
      <c r="G398" s="33">
        <f t="shared" si="12"/>
        <v>-7569</v>
      </c>
      <c r="H398" s="34">
        <f t="shared" si="13"/>
        <v>-1.14E-2</v>
      </c>
      <c r="I398" s="35" t="s">
        <v>891</v>
      </c>
      <c r="J398" s="36" t="s">
        <v>891</v>
      </c>
      <c r="K398" s="37" t="s">
        <v>891</v>
      </c>
    </row>
    <row r="399" spans="1:11" x14ac:dyDescent="0.25">
      <c r="A399" s="105" t="s">
        <v>657</v>
      </c>
      <c r="B399" s="40" t="s">
        <v>658</v>
      </c>
      <c r="C399" s="40" t="s">
        <v>79</v>
      </c>
      <c r="D399" s="40" t="s">
        <v>661</v>
      </c>
      <c r="E399" s="32">
        <v>940874</v>
      </c>
      <c r="F399" s="33">
        <v>1139646</v>
      </c>
      <c r="G399" s="33">
        <f t="shared" si="12"/>
        <v>198772</v>
      </c>
      <c r="H399" s="34">
        <f t="shared" si="13"/>
        <v>0.21129999999999999</v>
      </c>
      <c r="I399" s="35" t="s">
        <v>891</v>
      </c>
      <c r="J399" s="36" t="s">
        <v>891</v>
      </c>
      <c r="K399" s="37" t="s">
        <v>891</v>
      </c>
    </row>
    <row r="400" spans="1:11" x14ac:dyDescent="0.25">
      <c r="A400" s="105" t="s">
        <v>657</v>
      </c>
      <c r="B400" s="40" t="s">
        <v>658</v>
      </c>
      <c r="C400" s="40" t="s">
        <v>168</v>
      </c>
      <c r="D400" s="40" t="s">
        <v>662</v>
      </c>
      <c r="E400" s="32">
        <v>12108738</v>
      </c>
      <c r="F400" s="33">
        <v>11874189</v>
      </c>
      <c r="G400" s="33">
        <f t="shared" si="12"/>
        <v>-234549</v>
      </c>
      <c r="H400" s="34">
        <f t="shared" si="13"/>
        <v>-1.9400000000000001E-2</v>
      </c>
      <c r="I400" s="35" t="s">
        <v>891</v>
      </c>
      <c r="J400" s="36" t="s">
        <v>891</v>
      </c>
      <c r="K400" s="37" t="s">
        <v>891</v>
      </c>
    </row>
    <row r="401" spans="1:11" x14ac:dyDescent="0.25">
      <c r="A401" s="105" t="s">
        <v>657</v>
      </c>
      <c r="B401" s="40" t="s">
        <v>658</v>
      </c>
      <c r="C401" s="40" t="s">
        <v>99</v>
      </c>
      <c r="D401" s="40" t="s">
        <v>663</v>
      </c>
      <c r="E401" s="32">
        <v>3724749</v>
      </c>
      <c r="F401" s="33">
        <v>3570059</v>
      </c>
      <c r="G401" s="33">
        <f t="shared" si="12"/>
        <v>-154690</v>
      </c>
      <c r="H401" s="34">
        <f t="shared" si="13"/>
        <v>-4.1500000000000002E-2</v>
      </c>
      <c r="I401" s="35" t="s">
        <v>891</v>
      </c>
      <c r="J401" s="36" t="s">
        <v>891</v>
      </c>
      <c r="K401" s="37" t="s">
        <v>891</v>
      </c>
    </row>
    <row r="402" spans="1:11" x14ac:dyDescent="0.25">
      <c r="A402" s="105" t="s">
        <v>657</v>
      </c>
      <c r="B402" s="40" t="s">
        <v>658</v>
      </c>
      <c r="C402" s="40" t="s">
        <v>449</v>
      </c>
      <c r="D402" s="40" t="s">
        <v>664</v>
      </c>
      <c r="E402" s="32">
        <v>292118</v>
      </c>
      <c r="F402" s="33">
        <v>60411</v>
      </c>
      <c r="G402" s="33">
        <f t="shared" si="12"/>
        <v>-231707</v>
      </c>
      <c r="H402" s="34">
        <f t="shared" si="13"/>
        <v>-0.79320000000000002</v>
      </c>
      <c r="I402" s="35">
        <v>1</v>
      </c>
      <c r="J402" s="36">
        <v>1</v>
      </c>
      <c r="K402" s="37" t="s">
        <v>891</v>
      </c>
    </row>
    <row r="403" spans="1:11" x14ac:dyDescent="0.25">
      <c r="A403" s="105" t="s">
        <v>657</v>
      </c>
      <c r="B403" s="40" t="s">
        <v>658</v>
      </c>
      <c r="C403" s="40" t="s">
        <v>224</v>
      </c>
      <c r="D403" s="40" t="s">
        <v>665</v>
      </c>
      <c r="E403" s="32">
        <v>696271</v>
      </c>
      <c r="F403" s="33">
        <v>732669</v>
      </c>
      <c r="G403" s="33">
        <f t="shared" si="12"/>
        <v>36398</v>
      </c>
      <c r="H403" s="34">
        <f t="shared" si="13"/>
        <v>5.2299999999999999E-2</v>
      </c>
      <c r="I403" s="35" t="s">
        <v>891</v>
      </c>
      <c r="J403" s="36" t="s">
        <v>891</v>
      </c>
      <c r="K403" s="37" t="s">
        <v>891</v>
      </c>
    </row>
    <row r="404" spans="1:11" x14ac:dyDescent="0.25">
      <c r="A404" s="105" t="s">
        <v>657</v>
      </c>
      <c r="B404" s="40" t="s">
        <v>658</v>
      </c>
      <c r="C404" s="40" t="s">
        <v>462</v>
      </c>
      <c r="D404" s="40" t="s">
        <v>666</v>
      </c>
      <c r="E404" s="32">
        <v>1238060</v>
      </c>
      <c r="F404" s="33">
        <v>895492</v>
      </c>
      <c r="G404" s="33">
        <f t="shared" si="12"/>
        <v>-342568</v>
      </c>
      <c r="H404" s="34">
        <f t="shared" si="13"/>
        <v>-0.2767</v>
      </c>
      <c r="I404" s="35" t="s">
        <v>891</v>
      </c>
      <c r="J404" s="36" t="s">
        <v>891</v>
      </c>
      <c r="K404" s="37">
        <v>2014</v>
      </c>
    </row>
    <row r="405" spans="1:11" x14ac:dyDescent="0.25">
      <c r="A405" s="105" t="s">
        <v>667</v>
      </c>
      <c r="B405" s="40" t="s">
        <v>668</v>
      </c>
      <c r="C405" s="40" t="s">
        <v>513</v>
      </c>
      <c r="D405" s="40" t="s">
        <v>669</v>
      </c>
      <c r="E405" s="32">
        <v>965923</v>
      </c>
      <c r="F405" s="33">
        <v>923836</v>
      </c>
      <c r="G405" s="33">
        <f t="shared" si="12"/>
        <v>-42087</v>
      </c>
      <c r="H405" s="34">
        <f t="shared" si="13"/>
        <v>-4.36E-2</v>
      </c>
      <c r="I405" s="35" t="s">
        <v>891</v>
      </c>
      <c r="J405" s="36" t="s">
        <v>891</v>
      </c>
      <c r="K405" s="37">
        <v>2014</v>
      </c>
    </row>
    <row r="406" spans="1:11" x14ac:dyDescent="0.25">
      <c r="A406" s="105" t="s">
        <v>667</v>
      </c>
      <c r="B406" s="40" t="s">
        <v>668</v>
      </c>
      <c r="C406" s="40" t="s">
        <v>12</v>
      </c>
      <c r="D406" s="40" t="s">
        <v>670</v>
      </c>
      <c r="E406" s="32">
        <v>1093658</v>
      </c>
      <c r="F406" s="33">
        <v>1162678</v>
      </c>
      <c r="G406" s="33">
        <f t="shared" si="12"/>
        <v>69020</v>
      </c>
      <c r="H406" s="34">
        <f t="shared" si="13"/>
        <v>6.3100000000000003E-2</v>
      </c>
      <c r="I406" s="35" t="s">
        <v>891</v>
      </c>
      <c r="J406" s="36" t="s">
        <v>891</v>
      </c>
      <c r="K406" s="37" t="s">
        <v>891</v>
      </c>
    </row>
    <row r="407" spans="1:11" x14ac:dyDescent="0.25">
      <c r="A407" s="105" t="s">
        <v>667</v>
      </c>
      <c r="B407" s="40" t="s">
        <v>668</v>
      </c>
      <c r="C407" s="40" t="s">
        <v>671</v>
      </c>
      <c r="D407" s="40" t="s">
        <v>672</v>
      </c>
      <c r="E407" s="32">
        <v>613362</v>
      </c>
      <c r="F407" s="33">
        <v>613245</v>
      </c>
      <c r="G407" s="33">
        <f t="shared" si="12"/>
        <v>-117</v>
      </c>
      <c r="H407" s="34">
        <f t="shared" si="13"/>
        <v>-2.0000000000000001E-4</v>
      </c>
      <c r="I407" s="35" t="s">
        <v>891</v>
      </c>
      <c r="J407" s="36" t="s">
        <v>891</v>
      </c>
      <c r="K407" s="37" t="s">
        <v>891</v>
      </c>
    </row>
    <row r="408" spans="1:11" x14ac:dyDescent="0.25">
      <c r="A408" s="105" t="s">
        <v>667</v>
      </c>
      <c r="B408" s="40" t="s">
        <v>668</v>
      </c>
      <c r="C408" s="40" t="s">
        <v>673</v>
      </c>
      <c r="D408" s="40" t="s">
        <v>674</v>
      </c>
      <c r="E408" s="32">
        <v>429905</v>
      </c>
      <c r="F408" s="33">
        <v>411513</v>
      </c>
      <c r="G408" s="33">
        <f t="shared" si="12"/>
        <v>-18392</v>
      </c>
      <c r="H408" s="34">
        <f t="shared" si="13"/>
        <v>-4.2799999999999998E-2</v>
      </c>
      <c r="I408" s="35" t="s">
        <v>891</v>
      </c>
      <c r="J408" s="36" t="s">
        <v>891</v>
      </c>
      <c r="K408" s="37" t="s">
        <v>891</v>
      </c>
    </row>
    <row r="409" spans="1:11" x14ac:dyDescent="0.25">
      <c r="A409" s="105" t="s">
        <v>667</v>
      </c>
      <c r="B409" s="40" t="s">
        <v>668</v>
      </c>
      <c r="C409" s="40" t="s">
        <v>26</v>
      </c>
      <c r="D409" s="40" t="s">
        <v>675</v>
      </c>
      <c r="E409" s="32">
        <v>2635226</v>
      </c>
      <c r="F409" s="33">
        <v>2701599</v>
      </c>
      <c r="G409" s="33">
        <f t="shared" si="12"/>
        <v>66373</v>
      </c>
      <c r="H409" s="34">
        <f t="shared" si="13"/>
        <v>2.52E-2</v>
      </c>
      <c r="I409" s="35" t="s">
        <v>891</v>
      </c>
      <c r="J409" s="36" t="s">
        <v>891</v>
      </c>
      <c r="K409" s="37" t="s">
        <v>891</v>
      </c>
    </row>
    <row r="410" spans="1:11" x14ac:dyDescent="0.25">
      <c r="A410" s="105" t="s">
        <v>667</v>
      </c>
      <c r="B410" s="40" t="s">
        <v>668</v>
      </c>
      <c r="C410" s="40" t="s">
        <v>57</v>
      </c>
      <c r="D410" s="40" t="s">
        <v>676</v>
      </c>
      <c r="E410" s="32">
        <v>1120233</v>
      </c>
      <c r="F410" s="33">
        <v>1002128</v>
      </c>
      <c r="G410" s="33">
        <f t="shared" si="12"/>
        <v>-118105</v>
      </c>
      <c r="H410" s="34">
        <f t="shared" si="13"/>
        <v>-0.10539999999999999</v>
      </c>
      <c r="I410" s="35" t="s">
        <v>891</v>
      </c>
      <c r="J410" s="36" t="s">
        <v>891</v>
      </c>
      <c r="K410" s="37">
        <v>2014</v>
      </c>
    </row>
    <row r="411" spans="1:11" x14ac:dyDescent="0.25">
      <c r="A411" s="105" t="s">
        <v>667</v>
      </c>
      <c r="B411" s="40" t="s">
        <v>668</v>
      </c>
      <c r="C411" s="40" t="s">
        <v>18</v>
      </c>
      <c r="D411" s="40" t="s">
        <v>677</v>
      </c>
      <c r="E411" s="32">
        <v>1135770</v>
      </c>
      <c r="F411" s="33">
        <v>1221814</v>
      </c>
      <c r="G411" s="33">
        <f t="shared" si="12"/>
        <v>86044</v>
      </c>
      <c r="H411" s="34">
        <f t="shared" si="13"/>
        <v>7.5800000000000006E-2</v>
      </c>
      <c r="I411" s="35" t="s">
        <v>891</v>
      </c>
      <c r="J411" s="36" t="s">
        <v>891</v>
      </c>
      <c r="K411" s="37" t="s">
        <v>891</v>
      </c>
    </row>
    <row r="412" spans="1:11" x14ac:dyDescent="0.25">
      <c r="A412" s="105" t="s">
        <v>667</v>
      </c>
      <c r="B412" s="40" t="s">
        <v>668</v>
      </c>
      <c r="C412" s="40" t="s">
        <v>369</v>
      </c>
      <c r="D412" s="40" t="s">
        <v>678</v>
      </c>
      <c r="E412" s="32">
        <v>37766</v>
      </c>
      <c r="F412" s="33">
        <v>36446</v>
      </c>
      <c r="G412" s="33">
        <f t="shared" si="12"/>
        <v>-1320</v>
      </c>
      <c r="H412" s="34">
        <f t="shared" si="13"/>
        <v>-3.5000000000000003E-2</v>
      </c>
      <c r="I412" s="35">
        <v>1</v>
      </c>
      <c r="J412" s="36">
        <v>1</v>
      </c>
      <c r="K412" s="37" t="s">
        <v>891</v>
      </c>
    </row>
    <row r="413" spans="1:11" x14ac:dyDescent="0.25">
      <c r="A413" s="105" t="s">
        <v>667</v>
      </c>
      <c r="B413" s="40" t="s">
        <v>668</v>
      </c>
      <c r="C413" s="40" t="s">
        <v>233</v>
      </c>
      <c r="D413" s="40" t="s">
        <v>679</v>
      </c>
      <c r="E413" s="32">
        <v>1708754</v>
      </c>
      <c r="F413" s="33">
        <v>1676786</v>
      </c>
      <c r="G413" s="33">
        <f t="shared" si="12"/>
        <v>-31968</v>
      </c>
      <c r="H413" s="34">
        <f t="shared" si="13"/>
        <v>-1.8700000000000001E-2</v>
      </c>
      <c r="I413" s="35" t="s">
        <v>891</v>
      </c>
      <c r="J413" s="36" t="s">
        <v>891</v>
      </c>
      <c r="K413" s="37">
        <v>2014</v>
      </c>
    </row>
    <row r="414" spans="1:11" x14ac:dyDescent="0.25">
      <c r="A414" s="105" t="s">
        <v>667</v>
      </c>
      <c r="B414" s="40" t="s">
        <v>668</v>
      </c>
      <c r="C414" s="40" t="s">
        <v>20</v>
      </c>
      <c r="D414" s="40" t="s">
        <v>680</v>
      </c>
      <c r="E414" s="32">
        <v>251110</v>
      </c>
      <c r="F414" s="33">
        <v>246962</v>
      </c>
      <c r="G414" s="33">
        <f t="shared" si="12"/>
        <v>-4148</v>
      </c>
      <c r="H414" s="34">
        <f t="shared" si="13"/>
        <v>-1.6500000000000001E-2</v>
      </c>
      <c r="I414" s="35" t="s">
        <v>891</v>
      </c>
      <c r="J414" s="36" t="s">
        <v>891</v>
      </c>
      <c r="K414" s="37">
        <v>2014</v>
      </c>
    </row>
    <row r="415" spans="1:11" x14ac:dyDescent="0.25">
      <c r="A415" s="105" t="s">
        <v>667</v>
      </c>
      <c r="B415" s="40" t="s">
        <v>668</v>
      </c>
      <c r="C415" s="40" t="s">
        <v>681</v>
      </c>
      <c r="D415" s="40" t="s">
        <v>682</v>
      </c>
      <c r="E415" s="32">
        <v>1097989</v>
      </c>
      <c r="F415" s="33">
        <v>1290751</v>
      </c>
      <c r="G415" s="33">
        <f t="shared" si="12"/>
        <v>192762</v>
      </c>
      <c r="H415" s="34">
        <f t="shared" si="13"/>
        <v>0.17560000000000001</v>
      </c>
      <c r="I415" s="35" t="s">
        <v>891</v>
      </c>
      <c r="J415" s="36" t="s">
        <v>891</v>
      </c>
      <c r="K415" s="37" t="s">
        <v>891</v>
      </c>
    </row>
    <row r="416" spans="1:11" x14ac:dyDescent="0.25">
      <c r="A416" s="105" t="s">
        <v>667</v>
      </c>
      <c r="B416" s="40" t="s">
        <v>668</v>
      </c>
      <c r="C416" s="40" t="s">
        <v>22</v>
      </c>
      <c r="D416" s="40" t="s">
        <v>683</v>
      </c>
      <c r="E416" s="32">
        <v>1429445</v>
      </c>
      <c r="F416" s="33">
        <v>1435013</v>
      </c>
      <c r="G416" s="33">
        <f t="shared" si="12"/>
        <v>5568</v>
      </c>
      <c r="H416" s="34">
        <f t="shared" si="13"/>
        <v>3.8999999999999998E-3</v>
      </c>
      <c r="I416" s="35" t="s">
        <v>891</v>
      </c>
      <c r="J416" s="36" t="s">
        <v>891</v>
      </c>
      <c r="K416" s="37">
        <v>2014</v>
      </c>
    </row>
    <row r="417" spans="1:11" x14ac:dyDescent="0.25">
      <c r="A417" s="105" t="s">
        <v>667</v>
      </c>
      <c r="B417" s="40" t="s">
        <v>668</v>
      </c>
      <c r="C417" s="40" t="s">
        <v>684</v>
      </c>
      <c r="D417" s="40" t="s">
        <v>685</v>
      </c>
      <c r="E417" s="32">
        <v>445305</v>
      </c>
      <c r="F417" s="33">
        <v>560251</v>
      </c>
      <c r="G417" s="33">
        <f t="shared" si="12"/>
        <v>114946</v>
      </c>
      <c r="H417" s="34">
        <f t="shared" si="13"/>
        <v>0.2581</v>
      </c>
      <c r="I417" s="35" t="s">
        <v>891</v>
      </c>
      <c r="J417" s="36" t="s">
        <v>891</v>
      </c>
      <c r="K417" s="37" t="s">
        <v>891</v>
      </c>
    </row>
    <row r="418" spans="1:11" x14ac:dyDescent="0.25">
      <c r="A418" s="105" t="s">
        <v>667</v>
      </c>
      <c r="B418" s="40" t="s">
        <v>668</v>
      </c>
      <c r="C418" s="40" t="s">
        <v>71</v>
      </c>
      <c r="D418" s="40" t="s">
        <v>686</v>
      </c>
      <c r="E418" s="32">
        <v>9334372</v>
      </c>
      <c r="F418" s="33">
        <v>9467958</v>
      </c>
      <c r="G418" s="33">
        <f t="shared" si="12"/>
        <v>133586</v>
      </c>
      <c r="H418" s="34">
        <f t="shared" si="13"/>
        <v>1.43E-2</v>
      </c>
      <c r="I418" s="35" t="s">
        <v>891</v>
      </c>
      <c r="J418" s="36" t="s">
        <v>891</v>
      </c>
      <c r="K418" s="37" t="s">
        <v>891</v>
      </c>
    </row>
    <row r="419" spans="1:11" x14ac:dyDescent="0.25">
      <c r="A419" s="105" t="s">
        <v>687</v>
      </c>
      <c r="B419" s="40" t="s">
        <v>688</v>
      </c>
      <c r="C419" s="40" t="s">
        <v>26</v>
      </c>
      <c r="D419" s="40" t="s">
        <v>689</v>
      </c>
      <c r="E419" s="32">
        <v>1116719</v>
      </c>
      <c r="F419" s="33">
        <v>1159713</v>
      </c>
      <c r="G419" s="33">
        <f t="shared" si="12"/>
        <v>42994</v>
      </c>
      <c r="H419" s="34">
        <f t="shared" si="13"/>
        <v>3.85E-2</v>
      </c>
      <c r="I419" s="35" t="s">
        <v>891</v>
      </c>
      <c r="J419" s="36" t="s">
        <v>891</v>
      </c>
      <c r="K419" s="37" t="s">
        <v>891</v>
      </c>
    </row>
    <row r="420" spans="1:11" x14ac:dyDescent="0.25">
      <c r="A420" s="105" t="s">
        <v>687</v>
      </c>
      <c r="B420" s="40" t="s">
        <v>688</v>
      </c>
      <c r="C420" s="40" t="s">
        <v>67</v>
      </c>
      <c r="D420" s="40" t="s">
        <v>690</v>
      </c>
      <c r="E420" s="32">
        <v>1517108</v>
      </c>
      <c r="F420" s="33">
        <v>1769603</v>
      </c>
      <c r="G420" s="33">
        <f t="shared" si="12"/>
        <v>252495</v>
      </c>
      <c r="H420" s="34">
        <f t="shared" si="13"/>
        <v>0.16639999999999999</v>
      </c>
      <c r="I420" s="35" t="s">
        <v>891</v>
      </c>
      <c r="J420" s="36" t="s">
        <v>891</v>
      </c>
      <c r="K420" s="37" t="s">
        <v>891</v>
      </c>
    </row>
    <row r="421" spans="1:11" x14ac:dyDescent="0.25">
      <c r="A421" s="105" t="s">
        <v>687</v>
      </c>
      <c r="B421" s="40" t="s">
        <v>688</v>
      </c>
      <c r="C421" s="40" t="s">
        <v>168</v>
      </c>
      <c r="D421" s="40" t="s">
        <v>691</v>
      </c>
      <c r="E421" s="32">
        <v>6672337</v>
      </c>
      <c r="F421" s="33">
        <v>6612981</v>
      </c>
      <c r="G421" s="33">
        <f t="shared" si="12"/>
        <v>-59356</v>
      </c>
      <c r="H421" s="34">
        <f t="shared" si="13"/>
        <v>-8.8999999999999999E-3</v>
      </c>
      <c r="I421" s="35" t="s">
        <v>891</v>
      </c>
      <c r="J421" s="36" t="s">
        <v>891</v>
      </c>
      <c r="K421" s="37" t="s">
        <v>891</v>
      </c>
    </row>
    <row r="422" spans="1:11" x14ac:dyDescent="0.25">
      <c r="A422" s="105" t="s">
        <v>687</v>
      </c>
      <c r="B422" s="40" t="s">
        <v>688</v>
      </c>
      <c r="C422" s="40" t="s">
        <v>41</v>
      </c>
      <c r="D422" s="40" t="s">
        <v>692</v>
      </c>
      <c r="E422" s="32">
        <v>9227128</v>
      </c>
      <c r="F422" s="33">
        <v>9287046</v>
      </c>
      <c r="G422" s="33">
        <f t="shared" si="12"/>
        <v>59918</v>
      </c>
      <c r="H422" s="34">
        <f t="shared" si="13"/>
        <v>6.4999999999999997E-3</v>
      </c>
      <c r="I422" s="35" t="s">
        <v>891</v>
      </c>
      <c r="J422" s="36" t="s">
        <v>891</v>
      </c>
      <c r="K422" s="37" t="s">
        <v>891</v>
      </c>
    </row>
    <row r="423" spans="1:11" x14ac:dyDescent="0.25">
      <c r="A423" s="105" t="s">
        <v>687</v>
      </c>
      <c r="B423" s="40" t="s">
        <v>688</v>
      </c>
      <c r="C423" s="40" t="s">
        <v>693</v>
      </c>
      <c r="D423" s="40" t="s">
        <v>694</v>
      </c>
      <c r="E423" s="32">
        <v>2923352</v>
      </c>
      <c r="F423" s="33">
        <v>2863201</v>
      </c>
      <c r="G423" s="33">
        <f t="shared" si="12"/>
        <v>-60151</v>
      </c>
      <c r="H423" s="34">
        <f t="shared" si="13"/>
        <v>-2.06E-2</v>
      </c>
      <c r="I423" s="35" t="s">
        <v>891</v>
      </c>
      <c r="J423" s="36" t="s">
        <v>891</v>
      </c>
      <c r="K423" s="37">
        <v>2014</v>
      </c>
    </row>
    <row r="424" spans="1:11" x14ac:dyDescent="0.25">
      <c r="A424" s="105" t="s">
        <v>687</v>
      </c>
      <c r="B424" s="40" t="s">
        <v>688</v>
      </c>
      <c r="C424" s="40" t="s">
        <v>22</v>
      </c>
      <c r="D424" s="40" t="s">
        <v>695</v>
      </c>
      <c r="E424" s="32">
        <v>1384748</v>
      </c>
      <c r="F424" s="33">
        <v>1277254</v>
      </c>
      <c r="G424" s="33">
        <f t="shared" si="12"/>
        <v>-107494</v>
      </c>
      <c r="H424" s="34">
        <f t="shared" si="13"/>
        <v>-7.7600000000000002E-2</v>
      </c>
      <c r="I424" s="35" t="s">
        <v>891</v>
      </c>
      <c r="J424" s="36" t="s">
        <v>891</v>
      </c>
      <c r="K424" s="37" t="s">
        <v>891</v>
      </c>
    </row>
    <row r="425" spans="1:11" x14ac:dyDescent="0.25">
      <c r="A425" s="105" t="s">
        <v>687</v>
      </c>
      <c r="B425" s="40" t="s">
        <v>688</v>
      </c>
      <c r="C425" s="40" t="s">
        <v>356</v>
      </c>
      <c r="D425" s="40" t="s">
        <v>696</v>
      </c>
      <c r="E425" s="32">
        <v>1091848</v>
      </c>
      <c r="F425" s="33">
        <v>1036641</v>
      </c>
      <c r="G425" s="33">
        <f t="shared" si="12"/>
        <v>-55207</v>
      </c>
      <c r="H425" s="34">
        <f t="shared" si="13"/>
        <v>-5.0599999999999999E-2</v>
      </c>
      <c r="I425" s="35" t="s">
        <v>891</v>
      </c>
      <c r="J425" s="36" t="s">
        <v>891</v>
      </c>
      <c r="K425" s="37">
        <v>2014</v>
      </c>
    </row>
    <row r="426" spans="1:11" x14ac:dyDescent="0.25">
      <c r="A426" s="105" t="s">
        <v>697</v>
      </c>
      <c r="B426" s="40" t="s">
        <v>698</v>
      </c>
      <c r="C426" s="40" t="s">
        <v>153</v>
      </c>
      <c r="D426" s="40" t="s">
        <v>699</v>
      </c>
      <c r="E426" s="32">
        <v>1269140</v>
      </c>
      <c r="F426" s="33">
        <v>1402755</v>
      </c>
      <c r="G426" s="33">
        <f t="shared" si="12"/>
        <v>133615</v>
      </c>
      <c r="H426" s="34">
        <f t="shared" si="13"/>
        <v>0.1053</v>
      </c>
      <c r="I426" s="35" t="s">
        <v>891</v>
      </c>
      <c r="J426" s="36" t="s">
        <v>891</v>
      </c>
      <c r="K426" s="37" t="s">
        <v>891</v>
      </c>
    </row>
    <row r="427" spans="1:11" x14ac:dyDescent="0.25">
      <c r="A427" s="105" t="s">
        <v>697</v>
      </c>
      <c r="B427" s="40" t="s">
        <v>698</v>
      </c>
      <c r="C427" s="40" t="s">
        <v>394</v>
      </c>
      <c r="D427" s="40" t="s">
        <v>274</v>
      </c>
      <c r="E427" s="32">
        <v>690024</v>
      </c>
      <c r="F427" s="33">
        <v>614542</v>
      </c>
      <c r="G427" s="33">
        <f t="shared" si="12"/>
        <v>-75482</v>
      </c>
      <c r="H427" s="34">
        <f t="shared" si="13"/>
        <v>-0.1094</v>
      </c>
      <c r="I427" s="35" t="s">
        <v>891</v>
      </c>
      <c r="J427" s="36" t="s">
        <v>891</v>
      </c>
      <c r="K427" s="37" t="s">
        <v>891</v>
      </c>
    </row>
    <row r="428" spans="1:11" x14ac:dyDescent="0.25">
      <c r="A428" s="105" t="s">
        <v>697</v>
      </c>
      <c r="B428" s="40" t="s">
        <v>698</v>
      </c>
      <c r="C428" s="40" t="s">
        <v>12</v>
      </c>
      <c r="D428" s="40" t="s">
        <v>700</v>
      </c>
      <c r="E428" s="32">
        <v>1255786</v>
      </c>
      <c r="F428" s="33">
        <v>1385305</v>
      </c>
      <c r="G428" s="33">
        <f t="shared" si="12"/>
        <v>129519</v>
      </c>
      <c r="H428" s="34">
        <f t="shared" si="13"/>
        <v>0.1031</v>
      </c>
      <c r="I428" s="35" t="s">
        <v>891</v>
      </c>
      <c r="J428" s="36" t="s">
        <v>891</v>
      </c>
      <c r="K428" s="37" t="s">
        <v>891</v>
      </c>
    </row>
    <row r="429" spans="1:11" x14ac:dyDescent="0.25">
      <c r="A429" s="105" t="s">
        <v>697</v>
      </c>
      <c r="B429" s="40" t="s">
        <v>698</v>
      </c>
      <c r="C429" s="40" t="s">
        <v>14</v>
      </c>
      <c r="D429" s="40" t="s">
        <v>701</v>
      </c>
      <c r="E429" s="32">
        <v>1621168</v>
      </c>
      <c r="F429" s="33">
        <v>1465134</v>
      </c>
      <c r="G429" s="33">
        <f t="shared" si="12"/>
        <v>-156034</v>
      </c>
      <c r="H429" s="34">
        <f t="shared" si="13"/>
        <v>-9.6199999999999994E-2</v>
      </c>
      <c r="I429" s="35" t="s">
        <v>891</v>
      </c>
      <c r="J429" s="36" t="s">
        <v>891</v>
      </c>
      <c r="K429" s="37">
        <v>2014</v>
      </c>
    </row>
    <row r="430" spans="1:11" x14ac:dyDescent="0.25">
      <c r="A430" s="105" t="s">
        <v>697</v>
      </c>
      <c r="B430" s="40" t="s">
        <v>698</v>
      </c>
      <c r="C430" s="40" t="s">
        <v>26</v>
      </c>
      <c r="D430" s="40" t="s">
        <v>702</v>
      </c>
      <c r="E430" s="32">
        <v>6281452</v>
      </c>
      <c r="F430" s="33">
        <v>6256104</v>
      </c>
      <c r="G430" s="33">
        <f t="shared" si="12"/>
        <v>-25348</v>
      </c>
      <c r="H430" s="34">
        <f t="shared" si="13"/>
        <v>-4.0000000000000001E-3</v>
      </c>
      <c r="I430" s="35" t="s">
        <v>891</v>
      </c>
      <c r="J430" s="36" t="s">
        <v>891</v>
      </c>
      <c r="K430" s="37" t="s">
        <v>891</v>
      </c>
    </row>
    <row r="431" spans="1:11" x14ac:dyDescent="0.25">
      <c r="A431" s="105" t="s">
        <v>697</v>
      </c>
      <c r="B431" s="40" t="s">
        <v>698</v>
      </c>
      <c r="C431" s="40" t="s">
        <v>57</v>
      </c>
      <c r="D431" s="40" t="s">
        <v>703</v>
      </c>
      <c r="E431" s="32">
        <v>2561460</v>
      </c>
      <c r="F431" s="33">
        <v>2634489</v>
      </c>
      <c r="G431" s="33">
        <f t="shared" si="12"/>
        <v>73029</v>
      </c>
      <c r="H431" s="34">
        <f t="shared" si="13"/>
        <v>2.8500000000000001E-2</v>
      </c>
      <c r="I431" s="35" t="s">
        <v>891</v>
      </c>
      <c r="J431" s="36" t="s">
        <v>891</v>
      </c>
      <c r="K431" s="37" t="s">
        <v>891</v>
      </c>
    </row>
    <row r="432" spans="1:11" x14ac:dyDescent="0.25">
      <c r="A432" s="105" t="s">
        <v>697</v>
      </c>
      <c r="B432" s="40" t="s">
        <v>698</v>
      </c>
      <c r="C432" s="40" t="s">
        <v>79</v>
      </c>
      <c r="D432" s="40" t="s">
        <v>704</v>
      </c>
      <c r="E432" s="32">
        <v>4374482</v>
      </c>
      <c r="F432" s="33">
        <v>4519314</v>
      </c>
      <c r="G432" s="33">
        <f t="shared" si="12"/>
        <v>144832</v>
      </c>
      <c r="H432" s="34">
        <f t="shared" si="13"/>
        <v>3.3099999999999997E-2</v>
      </c>
      <c r="I432" s="35" t="s">
        <v>891</v>
      </c>
      <c r="J432" s="36" t="s">
        <v>891</v>
      </c>
      <c r="K432" s="37" t="s">
        <v>891</v>
      </c>
    </row>
    <row r="433" spans="1:11" x14ac:dyDescent="0.25">
      <c r="A433" s="105" t="s">
        <v>697</v>
      </c>
      <c r="B433" s="40" t="s">
        <v>698</v>
      </c>
      <c r="C433" s="40" t="s">
        <v>16</v>
      </c>
      <c r="D433" s="40" t="s">
        <v>705</v>
      </c>
      <c r="E433" s="32">
        <v>977958</v>
      </c>
      <c r="F433" s="33">
        <v>906318</v>
      </c>
      <c r="G433" s="33">
        <f t="shared" si="12"/>
        <v>-71640</v>
      </c>
      <c r="H433" s="34">
        <f t="shared" si="13"/>
        <v>-7.3300000000000004E-2</v>
      </c>
      <c r="I433" s="35" t="s">
        <v>891</v>
      </c>
      <c r="J433" s="36" t="s">
        <v>891</v>
      </c>
      <c r="K433" s="37">
        <v>2014</v>
      </c>
    </row>
    <row r="434" spans="1:11" x14ac:dyDescent="0.25">
      <c r="A434" s="105" t="s">
        <v>697</v>
      </c>
      <c r="B434" s="40" t="s">
        <v>698</v>
      </c>
      <c r="C434" s="40" t="s">
        <v>82</v>
      </c>
      <c r="D434" s="40" t="s">
        <v>706</v>
      </c>
      <c r="E434" s="32">
        <v>868349</v>
      </c>
      <c r="F434" s="33">
        <v>925069</v>
      </c>
      <c r="G434" s="33">
        <f t="shared" si="12"/>
        <v>56720</v>
      </c>
      <c r="H434" s="34">
        <f t="shared" si="13"/>
        <v>6.5299999999999997E-2</v>
      </c>
      <c r="I434" s="35" t="s">
        <v>891</v>
      </c>
      <c r="J434" s="36" t="s">
        <v>891</v>
      </c>
      <c r="K434" s="37" t="s">
        <v>891</v>
      </c>
    </row>
    <row r="435" spans="1:11" x14ac:dyDescent="0.25">
      <c r="A435" s="105" t="s">
        <v>697</v>
      </c>
      <c r="B435" s="40" t="s">
        <v>698</v>
      </c>
      <c r="C435" s="40" t="s">
        <v>485</v>
      </c>
      <c r="D435" s="40" t="s">
        <v>707</v>
      </c>
      <c r="E435" s="32">
        <v>8249678</v>
      </c>
      <c r="F435" s="33">
        <v>8249845</v>
      </c>
      <c r="G435" s="33">
        <f t="shared" si="12"/>
        <v>167</v>
      </c>
      <c r="H435" s="34">
        <f t="shared" si="13"/>
        <v>0</v>
      </c>
      <c r="I435" s="35" t="s">
        <v>891</v>
      </c>
      <c r="J435" s="36" t="s">
        <v>891</v>
      </c>
      <c r="K435" s="37" t="s">
        <v>891</v>
      </c>
    </row>
    <row r="436" spans="1:11" x14ac:dyDescent="0.25">
      <c r="A436" s="105" t="s">
        <v>697</v>
      </c>
      <c r="B436" s="40" t="s">
        <v>698</v>
      </c>
      <c r="C436" s="40" t="s">
        <v>30</v>
      </c>
      <c r="D436" s="40" t="s">
        <v>708</v>
      </c>
      <c r="E436" s="32">
        <v>13304965</v>
      </c>
      <c r="F436" s="33">
        <v>13215883</v>
      </c>
      <c r="G436" s="33">
        <f t="shared" si="12"/>
        <v>-89082</v>
      </c>
      <c r="H436" s="34">
        <f t="shared" si="13"/>
        <v>-6.7000000000000002E-3</v>
      </c>
      <c r="I436" s="35" t="s">
        <v>891</v>
      </c>
      <c r="J436" s="36" t="s">
        <v>891</v>
      </c>
      <c r="K436" s="37" t="s">
        <v>891</v>
      </c>
    </row>
    <row r="437" spans="1:11" x14ac:dyDescent="0.25">
      <c r="A437" s="105" t="s">
        <v>697</v>
      </c>
      <c r="B437" s="40" t="s">
        <v>698</v>
      </c>
      <c r="C437" s="40" t="s">
        <v>709</v>
      </c>
      <c r="D437" s="40" t="s">
        <v>710</v>
      </c>
      <c r="E437" s="32">
        <v>1013519</v>
      </c>
      <c r="F437" s="33">
        <v>1009327</v>
      </c>
      <c r="G437" s="33">
        <f t="shared" si="12"/>
        <v>-4192</v>
      </c>
      <c r="H437" s="34">
        <f t="shared" si="13"/>
        <v>-4.1000000000000003E-3</v>
      </c>
      <c r="I437" s="35" t="s">
        <v>891</v>
      </c>
      <c r="J437" s="36" t="s">
        <v>891</v>
      </c>
      <c r="K437" s="37" t="s">
        <v>891</v>
      </c>
    </row>
    <row r="438" spans="1:11" x14ac:dyDescent="0.25">
      <c r="A438" s="105" t="s">
        <v>697</v>
      </c>
      <c r="B438" s="40" t="s">
        <v>698</v>
      </c>
      <c r="C438" s="40" t="s">
        <v>711</v>
      </c>
      <c r="D438" s="40" t="s">
        <v>712</v>
      </c>
      <c r="E438" s="32">
        <v>558420</v>
      </c>
      <c r="F438" s="33">
        <v>510973</v>
      </c>
      <c r="G438" s="33">
        <f t="shared" si="12"/>
        <v>-47447</v>
      </c>
      <c r="H438" s="34">
        <f t="shared" si="13"/>
        <v>-8.5000000000000006E-2</v>
      </c>
      <c r="I438" s="35" t="s">
        <v>891</v>
      </c>
      <c r="J438" s="36" t="s">
        <v>891</v>
      </c>
      <c r="K438" s="37">
        <v>2014</v>
      </c>
    </row>
    <row r="439" spans="1:11" x14ac:dyDescent="0.25">
      <c r="A439" s="105" t="s">
        <v>697</v>
      </c>
      <c r="B439" s="40" t="s">
        <v>698</v>
      </c>
      <c r="C439" s="40" t="s">
        <v>713</v>
      </c>
      <c r="D439" s="40" t="s">
        <v>714</v>
      </c>
      <c r="E439" s="32">
        <v>1189775</v>
      </c>
      <c r="F439" s="33">
        <v>1137535</v>
      </c>
      <c r="G439" s="33">
        <f t="shared" si="12"/>
        <v>-52240</v>
      </c>
      <c r="H439" s="34">
        <f t="shared" si="13"/>
        <v>-4.3900000000000002E-2</v>
      </c>
      <c r="I439" s="35" t="s">
        <v>891</v>
      </c>
      <c r="J439" s="36" t="s">
        <v>891</v>
      </c>
      <c r="K439" s="37">
        <v>2014</v>
      </c>
    </row>
    <row r="440" spans="1:11" x14ac:dyDescent="0.25">
      <c r="A440" s="105" t="s">
        <v>715</v>
      </c>
      <c r="B440" s="40" t="s">
        <v>716</v>
      </c>
      <c r="C440" s="40" t="s">
        <v>653</v>
      </c>
      <c r="D440" s="40" t="s">
        <v>717</v>
      </c>
      <c r="E440" s="32">
        <v>381047</v>
      </c>
      <c r="F440" s="33">
        <v>353835</v>
      </c>
      <c r="G440" s="33">
        <f t="shared" si="12"/>
        <v>-27212</v>
      </c>
      <c r="H440" s="34">
        <f t="shared" si="13"/>
        <v>-7.1400000000000005E-2</v>
      </c>
      <c r="I440" s="35" t="s">
        <v>891</v>
      </c>
      <c r="J440" s="36" t="s">
        <v>891</v>
      </c>
      <c r="K440" s="37">
        <v>2014</v>
      </c>
    </row>
    <row r="441" spans="1:11" x14ac:dyDescent="0.25">
      <c r="A441" s="105" t="s">
        <v>715</v>
      </c>
      <c r="B441" s="40" t="s">
        <v>716</v>
      </c>
      <c r="C441" s="40" t="s">
        <v>201</v>
      </c>
      <c r="D441" s="40" t="s">
        <v>718</v>
      </c>
      <c r="E441" s="32">
        <v>476188</v>
      </c>
      <c r="F441" s="33">
        <v>421313</v>
      </c>
      <c r="G441" s="33">
        <f t="shared" si="12"/>
        <v>-54875</v>
      </c>
      <c r="H441" s="34">
        <f t="shared" si="13"/>
        <v>-0.1152</v>
      </c>
      <c r="I441" s="35" t="s">
        <v>891</v>
      </c>
      <c r="J441" s="36" t="s">
        <v>891</v>
      </c>
      <c r="K441" s="37">
        <v>2014</v>
      </c>
    </row>
    <row r="442" spans="1:11" x14ac:dyDescent="0.25">
      <c r="A442" s="105" t="s">
        <v>715</v>
      </c>
      <c r="B442" s="40" t="s">
        <v>716</v>
      </c>
      <c r="C442" s="40" t="s">
        <v>719</v>
      </c>
      <c r="D442" s="40" t="s">
        <v>720</v>
      </c>
      <c r="E442" s="32">
        <v>266938</v>
      </c>
      <c r="F442" s="33">
        <v>362874</v>
      </c>
      <c r="G442" s="33">
        <f t="shared" si="12"/>
        <v>95936</v>
      </c>
      <c r="H442" s="34">
        <f t="shared" si="13"/>
        <v>0.3594</v>
      </c>
      <c r="I442" s="35" t="s">
        <v>891</v>
      </c>
      <c r="J442" s="36" t="s">
        <v>891</v>
      </c>
      <c r="K442" s="37" t="s">
        <v>891</v>
      </c>
    </row>
    <row r="443" spans="1:11" x14ac:dyDescent="0.25">
      <c r="A443" s="105" t="s">
        <v>715</v>
      </c>
      <c r="B443" s="40" t="s">
        <v>716</v>
      </c>
      <c r="C443" s="40" t="s">
        <v>26</v>
      </c>
      <c r="D443" s="40" t="s">
        <v>721</v>
      </c>
      <c r="E443" s="32">
        <v>2380487</v>
      </c>
      <c r="F443" s="33">
        <v>2458526</v>
      </c>
      <c r="G443" s="33">
        <f t="shared" si="12"/>
        <v>78039</v>
      </c>
      <c r="H443" s="34">
        <f t="shared" si="13"/>
        <v>3.2800000000000003E-2</v>
      </c>
      <c r="I443" s="35" t="s">
        <v>891</v>
      </c>
      <c r="J443" s="36" t="s">
        <v>891</v>
      </c>
      <c r="K443" s="37" t="s">
        <v>891</v>
      </c>
    </row>
    <row r="444" spans="1:11" x14ac:dyDescent="0.25">
      <c r="A444" s="105" t="s">
        <v>715</v>
      </c>
      <c r="B444" s="40" t="s">
        <v>716</v>
      </c>
      <c r="C444" s="40" t="s">
        <v>185</v>
      </c>
      <c r="D444" s="40" t="s">
        <v>722</v>
      </c>
      <c r="E444" s="32">
        <v>1919188</v>
      </c>
      <c r="F444" s="33">
        <v>1767153</v>
      </c>
      <c r="G444" s="33">
        <f t="shared" si="12"/>
        <v>-152035</v>
      </c>
      <c r="H444" s="34">
        <f t="shared" si="13"/>
        <v>-7.9200000000000007E-2</v>
      </c>
      <c r="I444" s="35" t="s">
        <v>891</v>
      </c>
      <c r="J444" s="36" t="s">
        <v>891</v>
      </c>
      <c r="K444" s="37">
        <v>2014</v>
      </c>
    </row>
    <row r="445" spans="1:11" x14ac:dyDescent="0.25">
      <c r="A445" s="105" t="s">
        <v>715</v>
      </c>
      <c r="B445" s="40" t="s">
        <v>716</v>
      </c>
      <c r="C445" s="40" t="s">
        <v>353</v>
      </c>
      <c r="D445" s="40" t="s">
        <v>723</v>
      </c>
      <c r="E445" s="32">
        <v>3649618</v>
      </c>
      <c r="F445" s="33">
        <v>3653597</v>
      </c>
      <c r="G445" s="33">
        <f t="shared" si="12"/>
        <v>3979</v>
      </c>
      <c r="H445" s="34">
        <f t="shared" si="13"/>
        <v>1.1000000000000001E-3</v>
      </c>
      <c r="I445" s="35" t="s">
        <v>891</v>
      </c>
      <c r="J445" s="36" t="s">
        <v>891</v>
      </c>
      <c r="K445" s="37" t="s">
        <v>891</v>
      </c>
    </row>
    <row r="446" spans="1:11" x14ac:dyDescent="0.25">
      <c r="A446" s="105" t="s">
        <v>715</v>
      </c>
      <c r="B446" s="40" t="s">
        <v>716</v>
      </c>
      <c r="C446" s="40" t="s">
        <v>47</v>
      </c>
      <c r="D446" s="40" t="s">
        <v>724</v>
      </c>
      <c r="E446" s="32">
        <v>1073310</v>
      </c>
      <c r="F446" s="33">
        <v>1058604</v>
      </c>
      <c r="G446" s="33">
        <f t="shared" si="12"/>
        <v>-14706</v>
      </c>
      <c r="H446" s="34">
        <f t="shared" si="13"/>
        <v>-1.37E-2</v>
      </c>
      <c r="I446" s="35" t="s">
        <v>891</v>
      </c>
      <c r="J446" s="36" t="s">
        <v>891</v>
      </c>
      <c r="K446" s="37" t="s">
        <v>891</v>
      </c>
    </row>
    <row r="447" spans="1:11" x14ac:dyDescent="0.25">
      <c r="A447" s="105" t="s">
        <v>725</v>
      </c>
      <c r="B447" s="40" t="s">
        <v>726</v>
      </c>
      <c r="C447" s="40" t="s">
        <v>79</v>
      </c>
      <c r="D447" s="40" t="s">
        <v>727</v>
      </c>
      <c r="E447" s="32">
        <v>23164</v>
      </c>
      <c r="F447" s="33">
        <v>90046</v>
      </c>
      <c r="G447" s="33">
        <f t="shared" si="12"/>
        <v>66882</v>
      </c>
      <c r="H447" s="34">
        <f t="shared" si="13"/>
        <v>2.8873000000000002</v>
      </c>
      <c r="I447" s="35">
        <v>1</v>
      </c>
      <c r="J447" s="36" t="s">
        <v>891</v>
      </c>
      <c r="K447" s="37" t="s">
        <v>891</v>
      </c>
    </row>
    <row r="448" spans="1:11" x14ac:dyDescent="0.25">
      <c r="A448" s="105" t="s">
        <v>725</v>
      </c>
      <c r="B448" s="40" t="s">
        <v>726</v>
      </c>
      <c r="C448" s="40" t="s">
        <v>59</v>
      </c>
      <c r="D448" s="40" t="s">
        <v>728</v>
      </c>
      <c r="E448" s="32">
        <v>16945</v>
      </c>
      <c r="F448" s="33">
        <v>14624</v>
      </c>
      <c r="G448" s="33">
        <f t="shared" si="12"/>
        <v>-2321</v>
      </c>
      <c r="H448" s="34">
        <f t="shared" si="13"/>
        <v>-0.13700000000000001</v>
      </c>
      <c r="I448" s="35">
        <v>1</v>
      </c>
      <c r="J448" s="36">
        <v>1</v>
      </c>
      <c r="K448" s="37" t="s">
        <v>891</v>
      </c>
    </row>
    <row r="449" spans="1:11" x14ac:dyDescent="0.25">
      <c r="A449" s="105" t="s">
        <v>725</v>
      </c>
      <c r="B449" s="40" t="s">
        <v>726</v>
      </c>
      <c r="C449" s="40" t="s">
        <v>37</v>
      </c>
      <c r="D449" s="40" t="s">
        <v>729</v>
      </c>
      <c r="E449" s="32">
        <v>42124</v>
      </c>
      <c r="F449" s="33">
        <v>40241</v>
      </c>
      <c r="G449" s="33">
        <f t="shared" si="12"/>
        <v>-1883</v>
      </c>
      <c r="H449" s="34">
        <f t="shared" si="13"/>
        <v>-4.4699999999999997E-2</v>
      </c>
      <c r="I449" s="35">
        <v>1</v>
      </c>
      <c r="J449" s="36">
        <v>1</v>
      </c>
      <c r="K449" s="37" t="s">
        <v>891</v>
      </c>
    </row>
    <row r="450" spans="1:11" x14ac:dyDescent="0.25">
      <c r="A450" s="105" t="s">
        <v>725</v>
      </c>
      <c r="B450" s="40" t="s">
        <v>726</v>
      </c>
      <c r="C450" s="40" t="s">
        <v>39</v>
      </c>
      <c r="D450" s="40" t="s">
        <v>730</v>
      </c>
      <c r="E450" s="32">
        <v>19128</v>
      </c>
      <c r="F450" s="33">
        <v>0</v>
      </c>
      <c r="G450" s="33">
        <f t="shared" si="12"/>
        <v>-19128</v>
      </c>
      <c r="H450" s="34">
        <f t="shared" si="13"/>
        <v>-1</v>
      </c>
      <c r="I450" s="35">
        <v>1</v>
      </c>
      <c r="J450" s="36">
        <v>1</v>
      </c>
      <c r="K450" s="37" t="s">
        <v>891</v>
      </c>
    </row>
    <row r="451" spans="1:11" x14ac:dyDescent="0.25">
      <c r="A451" s="105" t="s">
        <v>725</v>
      </c>
      <c r="B451" s="40" t="s">
        <v>726</v>
      </c>
      <c r="C451" s="40" t="s">
        <v>344</v>
      </c>
      <c r="D451" s="40" t="s">
        <v>731</v>
      </c>
      <c r="E451" s="32">
        <v>21551</v>
      </c>
      <c r="F451" s="33">
        <v>21406</v>
      </c>
      <c r="G451" s="33">
        <f t="shared" si="12"/>
        <v>-145</v>
      </c>
      <c r="H451" s="34">
        <f t="shared" si="13"/>
        <v>-6.7000000000000002E-3</v>
      </c>
      <c r="I451" s="35">
        <v>1</v>
      </c>
      <c r="J451" s="36">
        <v>1</v>
      </c>
      <c r="K451" s="37">
        <v>2014</v>
      </c>
    </row>
    <row r="452" spans="1:11" x14ac:dyDescent="0.25">
      <c r="A452" s="105" t="s">
        <v>732</v>
      </c>
      <c r="B452" s="40" t="s">
        <v>733</v>
      </c>
      <c r="C452" s="40" t="s">
        <v>513</v>
      </c>
      <c r="D452" s="40" t="s">
        <v>734</v>
      </c>
      <c r="E452" s="32">
        <v>1038425</v>
      </c>
      <c r="F452" s="33">
        <v>1066781</v>
      </c>
      <c r="G452" s="33">
        <f t="shared" si="12"/>
        <v>28356</v>
      </c>
      <c r="H452" s="34">
        <f t="shared" si="13"/>
        <v>2.7300000000000001E-2</v>
      </c>
      <c r="I452" s="35" t="s">
        <v>891</v>
      </c>
      <c r="J452" s="36" t="s">
        <v>891</v>
      </c>
      <c r="K452" s="37" t="s">
        <v>891</v>
      </c>
    </row>
    <row r="453" spans="1:11" x14ac:dyDescent="0.25">
      <c r="A453" s="105" t="s">
        <v>732</v>
      </c>
      <c r="B453" s="40" t="s">
        <v>733</v>
      </c>
      <c r="C453" s="40" t="s">
        <v>26</v>
      </c>
      <c r="D453" s="40" t="s">
        <v>735</v>
      </c>
      <c r="E453" s="32">
        <v>11149150</v>
      </c>
      <c r="F453" s="33">
        <v>10590809</v>
      </c>
      <c r="G453" s="33">
        <f t="shared" si="12"/>
        <v>-558341</v>
      </c>
      <c r="H453" s="34">
        <f t="shared" si="13"/>
        <v>-5.0099999999999999E-2</v>
      </c>
      <c r="I453" s="35" t="s">
        <v>891</v>
      </c>
      <c r="J453" s="36" t="s">
        <v>891</v>
      </c>
      <c r="K453" s="37">
        <v>2014</v>
      </c>
    </row>
    <row r="454" spans="1:11" x14ac:dyDescent="0.25">
      <c r="A454" s="105" t="s">
        <v>732</v>
      </c>
      <c r="B454" s="40" t="s">
        <v>733</v>
      </c>
      <c r="C454" s="40" t="s">
        <v>57</v>
      </c>
      <c r="D454" s="40" t="s">
        <v>736</v>
      </c>
      <c r="E454" s="32">
        <v>3446534</v>
      </c>
      <c r="F454" s="33">
        <v>3116663</v>
      </c>
      <c r="G454" s="33">
        <f t="shared" si="12"/>
        <v>-329871</v>
      </c>
      <c r="H454" s="34">
        <f t="shared" si="13"/>
        <v>-9.5699999999999993E-2</v>
      </c>
      <c r="I454" s="35" t="s">
        <v>891</v>
      </c>
      <c r="J454" s="36" t="s">
        <v>891</v>
      </c>
      <c r="K454" s="37" t="s">
        <v>891</v>
      </c>
    </row>
    <row r="455" spans="1:11" x14ac:dyDescent="0.25">
      <c r="A455" s="105" t="s">
        <v>732</v>
      </c>
      <c r="B455" s="40" t="s">
        <v>733</v>
      </c>
      <c r="C455" s="40" t="s">
        <v>79</v>
      </c>
      <c r="D455" s="40" t="s">
        <v>737</v>
      </c>
      <c r="E455" s="32">
        <v>3075208</v>
      </c>
      <c r="F455" s="33">
        <v>3151787</v>
      </c>
      <c r="G455" s="33">
        <f t="shared" si="12"/>
        <v>76579</v>
      </c>
      <c r="H455" s="34">
        <f t="shared" si="13"/>
        <v>2.4899999999999999E-2</v>
      </c>
      <c r="I455" s="35" t="s">
        <v>891</v>
      </c>
      <c r="J455" s="36" t="s">
        <v>891</v>
      </c>
      <c r="K455" s="37" t="s">
        <v>891</v>
      </c>
    </row>
    <row r="456" spans="1:11" x14ac:dyDescent="0.25">
      <c r="A456" s="105" t="s">
        <v>732</v>
      </c>
      <c r="B456" s="40" t="s">
        <v>733</v>
      </c>
      <c r="C456" s="40" t="s">
        <v>16</v>
      </c>
      <c r="D456" s="40" t="s">
        <v>738</v>
      </c>
      <c r="E456" s="32">
        <v>2928449</v>
      </c>
      <c r="F456" s="33">
        <v>2566313</v>
      </c>
      <c r="G456" s="33">
        <f t="shared" si="12"/>
        <v>-362136</v>
      </c>
      <c r="H456" s="34">
        <f t="shared" si="13"/>
        <v>-0.1237</v>
      </c>
      <c r="I456" s="35" t="s">
        <v>891</v>
      </c>
      <c r="J456" s="36" t="s">
        <v>891</v>
      </c>
      <c r="K456" s="37" t="s">
        <v>891</v>
      </c>
    </row>
    <row r="457" spans="1:11" x14ac:dyDescent="0.25">
      <c r="A457" s="105" t="s">
        <v>732</v>
      </c>
      <c r="B457" s="40" t="s">
        <v>733</v>
      </c>
      <c r="C457" s="40" t="s">
        <v>82</v>
      </c>
      <c r="D457" s="40" t="s">
        <v>739</v>
      </c>
      <c r="E457" s="32">
        <v>4559004</v>
      </c>
      <c r="F457" s="33">
        <v>4326859</v>
      </c>
      <c r="G457" s="33">
        <f t="shared" si="12"/>
        <v>-232145</v>
      </c>
      <c r="H457" s="34">
        <f t="shared" si="13"/>
        <v>-5.0900000000000001E-2</v>
      </c>
      <c r="I457" s="35" t="s">
        <v>891</v>
      </c>
      <c r="J457" s="36" t="s">
        <v>891</v>
      </c>
      <c r="K457" s="37">
        <v>2014</v>
      </c>
    </row>
    <row r="458" spans="1:11" x14ac:dyDescent="0.25">
      <c r="A458" s="105" t="s">
        <v>732</v>
      </c>
      <c r="B458" s="40" t="s">
        <v>733</v>
      </c>
      <c r="C458" s="40" t="s">
        <v>59</v>
      </c>
      <c r="D458" s="40" t="s">
        <v>740</v>
      </c>
      <c r="E458" s="32">
        <v>4128723</v>
      </c>
      <c r="F458" s="33">
        <v>3979084</v>
      </c>
      <c r="G458" s="33">
        <f t="shared" ref="G458:G521" si="14">SUM(F458-E458)</f>
        <v>-149639</v>
      </c>
      <c r="H458" s="34">
        <f t="shared" ref="H458:H521" si="15">ROUND(G458/E458,4)</f>
        <v>-3.6200000000000003E-2</v>
      </c>
      <c r="I458" s="35" t="s">
        <v>891</v>
      </c>
      <c r="J458" s="36" t="s">
        <v>891</v>
      </c>
      <c r="K458" s="37" t="s">
        <v>891</v>
      </c>
    </row>
    <row r="459" spans="1:11" x14ac:dyDescent="0.25">
      <c r="A459" s="105" t="s">
        <v>732</v>
      </c>
      <c r="B459" s="40" t="s">
        <v>733</v>
      </c>
      <c r="C459" s="40" t="s">
        <v>37</v>
      </c>
      <c r="D459" s="40" t="s">
        <v>741</v>
      </c>
      <c r="E459" s="32">
        <v>2143109</v>
      </c>
      <c r="F459" s="33">
        <v>1945255</v>
      </c>
      <c r="G459" s="33">
        <f t="shared" si="14"/>
        <v>-197854</v>
      </c>
      <c r="H459" s="34">
        <f t="shared" si="15"/>
        <v>-9.2299999999999993E-2</v>
      </c>
      <c r="I459" s="35" t="s">
        <v>891</v>
      </c>
      <c r="J459" s="36" t="s">
        <v>891</v>
      </c>
      <c r="K459" s="37">
        <v>2014</v>
      </c>
    </row>
    <row r="460" spans="1:11" x14ac:dyDescent="0.25">
      <c r="A460" s="105" t="s">
        <v>732</v>
      </c>
      <c r="B460" s="40" t="s">
        <v>733</v>
      </c>
      <c r="C460" s="40" t="s">
        <v>215</v>
      </c>
      <c r="D460" s="40" t="s">
        <v>742</v>
      </c>
      <c r="E460" s="32">
        <v>1206650</v>
      </c>
      <c r="F460" s="33">
        <v>1068887</v>
      </c>
      <c r="G460" s="33">
        <f t="shared" si="14"/>
        <v>-137763</v>
      </c>
      <c r="H460" s="34">
        <f t="shared" si="15"/>
        <v>-0.1142</v>
      </c>
      <c r="I460" s="35" t="s">
        <v>891</v>
      </c>
      <c r="J460" s="36" t="s">
        <v>891</v>
      </c>
      <c r="K460" s="37" t="s">
        <v>891</v>
      </c>
    </row>
    <row r="461" spans="1:11" x14ac:dyDescent="0.25">
      <c r="A461" s="105" t="s">
        <v>743</v>
      </c>
      <c r="B461" s="40" t="s">
        <v>744</v>
      </c>
      <c r="C461" s="40" t="s">
        <v>745</v>
      </c>
      <c r="D461" s="40" t="s">
        <v>746</v>
      </c>
      <c r="E461" s="32">
        <v>890677</v>
      </c>
      <c r="F461" s="33">
        <v>898173</v>
      </c>
      <c r="G461" s="33">
        <f t="shared" si="14"/>
        <v>7496</v>
      </c>
      <c r="H461" s="34">
        <f t="shared" si="15"/>
        <v>8.3999999999999995E-3</v>
      </c>
      <c r="I461" s="35" t="s">
        <v>891</v>
      </c>
      <c r="J461" s="36" t="s">
        <v>891</v>
      </c>
      <c r="K461" s="37" t="s">
        <v>891</v>
      </c>
    </row>
    <row r="462" spans="1:11" x14ac:dyDescent="0.25">
      <c r="A462" s="105" t="s">
        <v>743</v>
      </c>
      <c r="B462" s="40" t="s">
        <v>744</v>
      </c>
      <c r="C462" s="40" t="s">
        <v>26</v>
      </c>
      <c r="D462" s="40" t="s">
        <v>747</v>
      </c>
      <c r="E462" s="32">
        <v>5556133</v>
      </c>
      <c r="F462" s="33">
        <v>5714269</v>
      </c>
      <c r="G462" s="33">
        <f t="shared" si="14"/>
        <v>158136</v>
      </c>
      <c r="H462" s="34">
        <f t="shared" si="15"/>
        <v>2.8500000000000001E-2</v>
      </c>
      <c r="I462" s="35" t="s">
        <v>891</v>
      </c>
      <c r="J462" s="36" t="s">
        <v>891</v>
      </c>
      <c r="K462" s="37" t="s">
        <v>891</v>
      </c>
    </row>
    <row r="463" spans="1:11" x14ac:dyDescent="0.25">
      <c r="A463" s="105" t="s">
        <v>743</v>
      </c>
      <c r="B463" s="40" t="s">
        <v>744</v>
      </c>
      <c r="C463" s="40" t="s">
        <v>57</v>
      </c>
      <c r="D463" s="40" t="s">
        <v>748</v>
      </c>
      <c r="E463" s="32">
        <v>2691743</v>
      </c>
      <c r="F463" s="33">
        <v>2765323</v>
      </c>
      <c r="G463" s="33">
        <f t="shared" si="14"/>
        <v>73580</v>
      </c>
      <c r="H463" s="34">
        <f t="shared" si="15"/>
        <v>2.7300000000000001E-2</v>
      </c>
      <c r="I463" s="35" t="s">
        <v>891</v>
      </c>
      <c r="J463" s="36" t="s">
        <v>891</v>
      </c>
      <c r="K463" s="37" t="s">
        <v>891</v>
      </c>
    </row>
    <row r="464" spans="1:11" x14ac:dyDescent="0.25">
      <c r="A464" s="105" t="s">
        <v>743</v>
      </c>
      <c r="B464" s="40" t="s">
        <v>744</v>
      </c>
      <c r="C464" s="40" t="s">
        <v>79</v>
      </c>
      <c r="D464" s="40" t="s">
        <v>749</v>
      </c>
      <c r="E464" s="32">
        <v>925221</v>
      </c>
      <c r="F464" s="33">
        <v>955684</v>
      </c>
      <c r="G464" s="33">
        <f t="shared" si="14"/>
        <v>30463</v>
      </c>
      <c r="H464" s="34">
        <f t="shared" si="15"/>
        <v>3.2899999999999999E-2</v>
      </c>
      <c r="I464" s="35" t="s">
        <v>891</v>
      </c>
      <c r="J464" s="36" t="s">
        <v>891</v>
      </c>
      <c r="K464" s="37" t="s">
        <v>891</v>
      </c>
    </row>
    <row r="465" spans="1:11" x14ac:dyDescent="0.25">
      <c r="A465" s="105" t="s">
        <v>743</v>
      </c>
      <c r="B465" s="40" t="s">
        <v>744</v>
      </c>
      <c r="C465" s="40" t="s">
        <v>16</v>
      </c>
      <c r="D465" s="40" t="s">
        <v>750</v>
      </c>
      <c r="E465" s="32">
        <v>1067869</v>
      </c>
      <c r="F465" s="33">
        <v>1177995</v>
      </c>
      <c r="G465" s="33">
        <f t="shared" si="14"/>
        <v>110126</v>
      </c>
      <c r="H465" s="34">
        <f t="shared" si="15"/>
        <v>0.1031</v>
      </c>
      <c r="I465" s="35" t="s">
        <v>891</v>
      </c>
      <c r="J465" s="36" t="s">
        <v>891</v>
      </c>
      <c r="K465" s="37" t="s">
        <v>891</v>
      </c>
    </row>
    <row r="466" spans="1:11" x14ac:dyDescent="0.25">
      <c r="A466" s="105" t="s">
        <v>743</v>
      </c>
      <c r="B466" s="40" t="s">
        <v>744</v>
      </c>
      <c r="C466" s="40" t="s">
        <v>59</v>
      </c>
      <c r="D466" s="40" t="s">
        <v>751</v>
      </c>
      <c r="E466" s="32">
        <v>942308</v>
      </c>
      <c r="F466" s="33">
        <v>1057932</v>
      </c>
      <c r="G466" s="33">
        <f t="shared" si="14"/>
        <v>115624</v>
      </c>
      <c r="H466" s="34">
        <f t="shared" si="15"/>
        <v>0.1227</v>
      </c>
      <c r="I466" s="35" t="s">
        <v>891</v>
      </c>
      <c r="J466" s="36" t="s">
        <v>891</v>
      </c>
      <c r="K466" s="37" t="s">
        <v>891</v>
      </c>
    </row>
    <row r="467" spans="1:11" x14ac:dyDescent="0.25">
      <c r="A467" s="105" t="s">
        <v>743</v>
      </c>
      <c r="B467" s="40" t="s">
        <v>744</v>
      </c>
      <c r="C467" s="40" t="s">
        <v>37</v>
      </c>
      <c r="D467" s="40" t="s">
        <v>752</v>
      </c>
      <c r="E467" s="32">
        <v>966347</v>
      </c>
      <c r="F467" s="33">
        <v>969690</v>
      </c>
      <c r="G467" s="33">
        <f t="shared" si="14"/>
        <v>3343</v>
      </c>
      <c r="H467" s="34">
        <f t="shared" si="15"/>
        <v>3.5000000000000001E-3</v>
      </c>
      <c r="I467" s="35" t="s">
        <v>891</v>
      </c>
      <c r="J467" s="36" t="s">
        <v>891</v>
      </c>
      <c r="K467" s="37">
        <v>2014</v>
      </c>
    </row>
    <row r="468" spans="1:11" x14ac:dyDescent="0.25">
      <c r="A468" s="105" t="s">
        <v>743</v>
      </c>
      <c r="B468" s="40" t="s">
        <v>744</v>
      </c>
      <c r="C468" s="40" t="s">
        <v>185</v>
      </c>
      <c r="D468" s="40" t="s">
        <v>753</v>
      </c>
      <c r="E468" s="32">
        <v>790491</v>
      </c>
      <c r="F468" s="33">
        <v>769987</v>
      </c>
      <c r="G468" s="33">
        <f t="shared" si="14"/>
        <v>-20504</v>
      </c>
      <c r="H468" s="34">
        <f t="shared" si="15"/>
        <v>-2.5899999999999999E-2</v>
      </c>
      <c r="I468" s="35" t="s">
        <v>891</v>
      </c>
      <c r="J468" s="36" t="s">
        <v>891</v>
      </c>
      <c r="K468" s="37" t="s">
        <v>891</v>
      </c>
    </row>
    <row r="469" spans="1:11" x14ac:dyDescent="0.25">
      <c r="A469" s="105" t="s">
        <v>743</v>
      </c>
      <c r="B469" s="40" t="s">
        <v>744</v>
      </c>
      <c r="C469" s="40" t="s">
        <v>369</v>
      </c>
      <c r="D469" s="40" t="s">
        <v>754</v>
      </c>
      <c r="E469" s="32">
        <v>988350</v>
      </c>
      <c r="F469" s="33">
        <v>1057207</v>
      </c>
      <c r="G469" s="33">
        <f t="shared" si="14"/>
        <v>68857</v>
      </c>
      <c r="H469" s="34">
        <f t="shared" si="15"/>
        <v>6.9699999999999998E-2</v>
      </c>
      <c r="I469" s="35" t="s">
        <v>891</v>
      </c>
      <c r="J469" s="36" t="s">
        <v>891</v>
      </c>
      <c r="K469" s="37" t="s">
        <v>891</v>
      </c>
    </row>
    <row r="470" spans="1:11" x14ac:dyDescent="0.25">
      <c r="A470" s="105" t="s">
        <v>743</v>
      </c>
      <c r="B470" s="40" t="s">
        <v>744</v>
      </c>
      <c r="C470" s="40" t="s">
        <v>39</v>
      </c>
      <c r="D470" s="40" t="s">
        <v>755</v>
      </c>
      <c r="E470" s="32">
        <v>200958</v>
      </c>
      <c r="F470" s="33">
        <v>281241</v>
      </c>
      <c r="G470" s="33">
        <f t="shared" si="14"/>
        <v>80283</v>
      </c>
      <c r="H470" s="34">
        <f t="shared" si="15"/>
        <v>0.39950000000000002</v>
      </c>
      <c r="I470" s="35" t="s">
        <v>891</v>
      </c>
      <c r="J470" s="36" t="s">
        <v>891</v>
      </c>
      <c r="K470" s="37" t="s">
        <v>891</v>
      </c>
    </row>
    <row r="471" spans="1:11" x14ac:dyDescent="0.25">
      <c r="A471" s="105" t="s">
        <v>756</v>
      </c>
      <c r="B471" s="40" t="s">
        <v>757</v>
      </c>
      <c r="C471" s="40" t="s">
        <v>230</v>
      </c>
      <c r="D471" s="40" t="s">
        <v>758</v>
      </c>
      <c r="E471" s="32">
        <v>1065276</v>
      </c>
      <c r="F471" s="33">
        <v>1210066</v>
      </c>
      <c r="G471" s="33">
        <f t="shared" si="14"/>
        <v>144790</v>
      </c>
      <c r="H471" s="34">
        <f t="shared" si="15"/>
        <v>0.13589999999999999</v>
      </c>
      <c r="I471" s="35" t="s">
        <v>891</v>
      </c>
      <c r="J471" s="36" t="s">
        <v>891</v>
      </c>
      <c r="K471" s="37" t="s">
        <v>891</v>
      </c>
    </row>
    <row r="472" spans="1:11" x14ac:dyDescent="0.25">
      <c r="A472" s="105" t="s">
        <v>756</v>
      </c>
      <c r="B472" s="40" t="s">
        <v>757</v>
      </c>
      <c r="C472" s="40" t="s">
        <v>245</v>
      </c>
      <c r="D472" s="40" t="s">
        <v>759</v>
      </c>
      <c r="E472" s="32">
        <v>580213</v>
      </c>
      <c r="F472" s="33">
        <v>589004</v>
      </c>
      <c r="G472" s="33">
        <f t="shared" si="14"/>
        <v>8791</v>
      </c>
      <c r="H472" s="34">
        <f t="shared" si="15"/>
        <v>1.52E-2</v>
      </c>
      <c r="I472" s="35" t="s">
        <v>891</v>
      </c>
      <c r="J472" s="36" t="s">
        <v>891</v>
      </c>
      <c r="K472" s="37" t="s">
        <v>891</v>
      </c>
    </row>
    <row r="473" spans="1:11" x14ac:dyDescent="0.25">
      <c r="A473" s="105" t="s">
        <v>756</v>
      </c>
      <c r="B473" s="40" t="s">
        <v>757</v>
      </c>
      <c r="C473" s="40" t="s">
        <v>760</v>
      </c>
      <c r="D473" s="40" t="s">
        <v>761</v>
      </c>
      <c r="E473" s="32">
        <v>1706986</v>
      </c>
      <c r="F473" s="33">
        <v>1697645</v>
      </c>
      <c r="G473" s="33">
        <f t="shared" si="14"/>
        <v>-9341</v>
      </c>
      <c r="H473" s="34">
        <f t="shared" si="15"/>
        <v>-5.4999999999999997E-3</v>
      </c>
      <c r="I473" s="35" t="s">
        <v>891</v>
      </c>
      <c r="J473" s="36" t="s">
        <v>891</v>
      </c>
      <c r="K473" s="37">
        <v>2014</v>
      </c>
    </row>
    <row r="474" spans="1:11" x14ac:dyDescent="0.25">
      <c r="A474" s="105" t="s">
        <v>756</v>
      </c>
      <c r="B474" s="40" t="s">
        <v>757</v>
      </c>
      <c r="C474" s="40" t="s">
        <v>396</v>
      </c>
      <c r="D474" s="40" t="s">
        <v>762</v>
      </c>
      <c r="E474" s="32">
        <v>1033687</v>
      </c>
      <c r="F474" s="33">
        <v>996128</v>
      </c>
      <c r="G474" s="33">
        <f t="shared" si="14"/>
        <v>-37559</v>
      </c>
      <c r="H474" s="34">
        <f t="shared" si="15"/>
        <v>-3.6299999999999999E-2</v>
      </c>
      <c r="I474" s="35" t="s">
        <v>891</v>
      </c>
      <c r="J474" s="36" t="s">
        <v>891</v>
      </c>
      <c r="K474" s="37">
        <v>2014</v>
      </c>
    </row>
    <row r="475" spans="1:11" x14ac:dyDescent="0.25">
      <c r="A475" s="105" t="s">
        <v>756</v>
      </c>
      <c r="B475" s="40" t="s">
        <v>757</v>
      </c>
      <c r="C475" s="40" t="s">
        <v>763</v>
      </c>
      <c r="D475" s="40" t="s">
        <v>764</v>
      </c>
      <c r="E475" s="32">
        <v>1715242</v>
      </c>
      <c r="F475" s="33">
        <v>1693013</v>
      </c>
      <c r="G475" s="33">
        <f t="shared" si="14"/>
        <v>-22229</v>
      </c>
      <c r="H475" s="34">
        <f t="shared" si="15"/>
        <v>-1.2999999999999999E-2</v>
      </c>
      <c r="I475" s="35" t="s">
        <v>891</v>
      </c>
      <c r="J475" s="36" t="s">
        <v>891</v>
      </c>
      <c r="K475" s="37" t="s">
        <v>891</v>
      </c>
    </row>
    <row r="476" spans="1:11" x14ac:dyDescent="0.25">
      <c r="A476" s="105" t="s">
        <v>756</v>
      </c>
      <c r="B476" s="40" t="s">
        <v>757</v>
      </c>
      <c r="C476" s="40" t="s">
        <v>26</v>
      </c>
      <c r="D476" s="40" t="s">
        <v>765</v>
      </c>
      <c r="E476" s="32">
        <v>7001708</v>
      </c>
      <c r="F476" s="33">
        <v>6855945</v>
      </c>
      <c r="G476" s="33">
        <f t="shared" si="14"/>
        <v>-145763</v>
      </c>
      <c r="H476" s="34">
        <f t="shared" si="15"/>
        <v>-2.0799999999999999E-2</v>
      </c>
      <c r="I476" s="35" t="s">
        <v>891</v>
      </c>
      <c r="J476" s="36" t="s">
        <v>891</v>
      </c>
      <c r="K476" s="37" t="s">
        <v>891</v>
      </c>
    </row>
    <row r="477" spans="1:11" x14ac:dyDescent="0.25">
      <c r="A477" s="105" t="s">
        <v>756</v>
      </c>
      <c r="B477" s="40" t="s">
        <v>757</v>
      </c>
      <c r="C477" s="40" t="s">
        <v>57</v>
      </c>
      <c r="D477" s="40" t="s">
        <v>766</v>
      </c>
      <c r="E477" s="32">
        <v>3556035</v>
      </c>
      <c r="F477" s="33">
        <v>3473658</v>
      </c>
      <c r="G477" s="33">
        <f t="shared" si="14"/>
        <v>-82377</v>
      </c>
      <c r="H477" s="34">
        <f t="shared" si="15"/>
        <v>-2.3199999999999998E-2</v>
      </c>
      <c r="I477" s="35" t="s">
        <v>891</v>
      </c>
      <c r="J477" s="36" t="s">
        <v>891</v>
      </c>
      <c r="K477" s="37" t="s">
        <v>891</v>
      </c>
    </row>
    <row r="478" spans="1:11" x14ac:dyDescent="0.25">
      <c r="A478" s="105" t="s">
        <v>756</v>
      </c>
      <c r="B478" s="40" t="s">
        <v>757</v>
      </c>
      <c r="C478" s="40" t="s">
        <v>79</v>
      </c>
      <c r="D478" s="40" t="s">
        <v>767</v>
      </c>
      <c r="E478" s="32">
        <v>5853350</v>
      </c>
      <c r="F478" s="33">
        <v>5551948</v>
      </c>
      <c r="G478" s="33">
        <f t="shared" si="14"/>
        <v>-301402</v>
      </c>
      <c r="H478" s="34">
        <f t="shared" si="15"/>
        <v>-5.1499999999999997E-2</v>
      </c>
      <c r="I478" s="35" t="s">
        <v>891</v>
      </c>
      <c r="J478" s="36" t="s">
        <v>891</v>
      </c>
      <c r="K478" s="37">
        <v>2014</v>
      </c>
    </row>
    <row r="479" spans="1:11" x14ac:dyDescent="0.25">
      <c r="A479" s="105" t="s">
        <v>756</v>
      </c>
      <c r="B479" s="40" t="s">
        <v>757</v>
      </c>
      <c r="C479" s="40" t="s">
        <v>16</v>
      </c>
      <c r="D479" s="40" t="s">
        <v>768</v>
      </c>
      <c r="E479" s="32">
        <v>1809124</v>
      </c>
      <c r="F479" s="33">
        <v>1859048</v>
      </c>
      <c r="G479" s="33">
        <f t="shared" si="14"/>
        <v>49924</v>
      </c>
      <c r="H479" s="34">
        <f t="shared" si="15"/>
        <v>2.76E-2</v>
      </c>
      <c r="I479" s="35" t="s">
        <v>891</v>
      </c>
      <c r="J479" s="36" t="s">
        <v>891</v>
      </c>
      <c r="K479" s="37" t="s">
        <v>891</v>
      </c>
    </row>
    <row r="480" spans="1:11" x14ac:dyDescent="0.25">
      <c r="A480" s="105" t="s">
        <v>756</v>
      </c>
      <c r="B480" s="40" t="s">
        <v>757</v>
      </c>
      <c r="C480" s="40" t="s">
        <v>82</v>
      </c>
      <c r="D480" s="40" t="s">
        <v>769</v>
      </c>
      <c r="E480" s="32">
        <v>4055200</v>
      </c>
      <c r="F480" s="33">
        <v>3889764</v>
      </c>
      <c r="G480" s="33">
        <f t="shared" si="14"/>
        <v>-165436</v>
      </c>
      <c r="H480" s="34">
        <f t="shared" si="15"/>
        <v>-4.0800000000000003E-2</v>
      </c>
      <c r="I480" s="35" t="s">
        <v>891</v>
      </c>
      <c r="J480" s="36" t="s">
        <v>891</v>
      </c>
      <c r="K480" s="37">
        <v>2014</v>
      </c>
    </row>
    <row r="481" spans="1:11" x14ac:dyDescent="0.25">
      <c r="A481" s="105" t="s">
        <v>756</v>
      </c>
      <c r="B481" s="40" t="s">
        <v>757</v>
      </c>
      <c r="C481" s="40" t="s">
        <v>59</v>
      </c>
      <c r="D481" s="40" t="s">
        <v>770</v>
      </c>
      <c r="E481" s="32">
        <v>1541245</v>
      </c>
      <c r="F481" s="33">
        <v>1388922</v>
      </c>
      <c r="G481" s="33">
        <f t="shared" si="14"/>
        <v>-152323</v>
      </c>
      <c r="H481" s="34">
        <f t="shared" si="15"/>
        <v>-9.8799999999999999E-2</v>
      </c>
      <c r="I481" s="35" t="s">
        <v>891</v>
      </c>
      <c r="J481" s="36" t="s">
        <v>891</v>
      </c>
      <c r="K481" s="37">
        <v>2014</v>
      </c>
    </row>
    <row r="482" spans="1:11" x14ac:dyDescent="0.25">
      <c r="A482" s="105" t="s">
        <v>756</v>
      </c>
      <c r="B482" s="40" t="s">
        <v>757</v>
      </c>
      <c r="C482" s="40" t="s">
        <v>37</v>
      </c>
      <c r="D482" s="40" t="s">
        <v>771</v>
      </c>
      <c r="E482" s="32">
        <v>1935777</v>
      </c>
      <c r="F482" s="33">
        <v>1874877</v>
      </c>
      <c r="G482" s="33">
        <f t="shared" si="14"/>
        <v>-60900</v>
      </c>
      <c r="H482" s="34">
        <f t="shared" si="15"/>
        <v>-3.15E-2</v>
      </c>
      <c r="I482" s="35" t="s">
        <v>891</v>
      </c>
      <c r="J482" s="36" t="s">
        <v>891</v>
      </c>
      <c r="K482" s="37">
        <v>2014</v>
      </c>
    </row>
    <row r="483" spans="1:11" x14ac:dyDescent="0.25">
      <c r="A483" s="105" t="s">
        <v>772</v>
      </c>
      <c r="B483" s="40" t="s">
        <v>773</v>
      </c>
      <c r="C483" s="40" t="s">
        <v>774</v>
      </c>
      <c r="D483" s="40" t="s">
        <v>775</v>
      </c>
      <c r="E483" s="32">
        <v>582676</v>
      </c>
      <c r="F483" s="33">
        <v>516381</v>
      </c>
      <c r="G483" s="33">
        <f t="shared" si="14"/>
        <v>-66295</v>
      </c>
      <c r="H483" s="34">
        <f t="shared" si="15"/>
        <v>-0.1138</v>
      </c>
      <c r="I483" s="35" t="s">
        <v>891</v>
      </c>
      <c r="J483" s="36" t="s">
        <v>891</v>
      </c>
      <c r="K483" s="37">
        <v>2014</v>
      </c>
    </row>
    <row r="484" spans="1:11" x14ac:dyDescent="0.25">
      <c r="A484" s="105" t="s">
        <v>772</v>
      </c>
      <c r="B484" s="40" t="s">
        <v>773</v>
      </c>
      <c r="C484" s="40" t="s">
        <v>26</v>
      </c>
      <c r="D484" s="40" t="s">
        <v>776</v>
      </c>
      <c r="E484" s="32">
        <v>6581336</v>
      </c>
      <c r="F484" s="33">
        <v>7066793</v>
      </c>
      <c r="G484" s="33">
        <f t="shared" si="14"/>
        <v>485457</v>
      </c>
      <c r="H484" s="34">
        <f t="shared" si="15"/>
        <v>7.3800000000000004E-2</v>
      </c>
      <c r="I484" s="35" t="s">
        <v>891</v>
      </c>
      <c r="J484" s="36" t="s">
        <v>891</v>
      </c>
      <c r="K484" s="37" t="s">
        <v>891</v>
      </c>
    </row>
    <row r="485" spans="1:11" x14ac:dyDescent="0.25">
      <c r="A485" s="105" t="s">
        <v>772</v>
      </c>
      <c r="B485" s="40" t="s">
        <v>773</v>
      </c>
      <c r="C485" s="40" t="s">
        <v>57</v>
      </c>
      <c r="D485" s="40" t="s">
        <v>777</v>
      </c>
      <c r="E485" s="32">
        <v>2517173</v>
      </c>
      <c r="F485" s="33">
        <v>2545194</v>
      </c>
      <c r="G485" s="33">
        <f t="shared" si="14"/>
        <v>28021</v>
      </c>
      <c r="H485" s="34">
        <f t="shared" si="15"/>
        <v>1.11E-2</v>
      </c>
      <c r="I485" s="35" t="s">
        <v>891</v>
      </c>
      <c r="J485" s="36" t="s">
        <v>891</v>
      </c>
      <c r="K485" s="37">
        <v>2014</v>
      </c>
    </row>
    <row r="486" spans="1:11" x14ac:dyDescent="0.25">
      <c r="A486" s="105" t="s">
        <v>772</v>
      </c>
      <c r="B486" s="40" t="s">
        <v>773</v>
      </c>
      <c r="C486" s="40" t="s">
        <v>79</v>
      </c>
      <c r="D486" s="40" t="s">
        <v>778</v>
      </c>
      <c r="E486" s="32">
        <v>3658686</v>
      </c>
      <c r="F486" s="33">
        <v>3678759</v>
      </c>
      <c r="G486" s="33">
        <f t="shared" si="14"/>
        <v>20073</v>
      </c>
      <c r="H486" s="34">
        <f t="shared" si="15"/>
        <v>5.4999999999999997E-3</v>
      </c>
      <c r="I486" s="35" t="s">
        <v>891</v>
      </c>
      <c r="J486" s="36" t="s">
        <v>891</v>
      </c>
      <c r="K486" s="37" t="s">
        <v>891</v>
      </c>
    </row>
    <row r="487" spans="1:11" x14ac:dyDescent="0.25">
      <c r="A487" s="105" t="s">
        <v>772</v>
      </c>
      <c r="B487" s="40" t="s">
        <v>773</v>
      </c>
      <c r="C487" s="40" t="s">
        <v>39</v>
      </c>
      <c r="D487" s="40" t="s">
        <v>779</v>
      </c>
      <c r="E487" s="32">
        <v>476328</v>
      </c>
      <c r="F487" s="33">
        <v>391758</v>
      </c>
      <c r="G487" s="33">
        <f t="shared" si="14"/>
        <v>-84570</v>
      </c>
      <c r="H487" s="34">
        <f t="shared" si="15"/>
        <v>-0.17749999999999999</v>
      </c>
      <c r="I487" s="35">
        <v>1</v>
      </c>
      <c r="J487" s="36" t="s">
        <v>891</v>
      </c>
      <c r="K487" s="37" t="s">
        <v>891</v>
      </c>
    </row>
    <row r="488" spans="1:11" x14ac:dyDescent="0.25">
      <c r="A488" s="105" t="s">
        <v>772</v>
      </c>
      <c r="B488" s="40" t="s">
        <v>773</v>
      </c>
      <c r="C488" s="40" t="s">
        <v>138</v>
      </c>
      <c r="D488" s="40" t="s">
        <v>780</v>
      </c>
      <c r="E488" s="32">
        <v>1079139</v>
      </c>
      <c r="F488" s="33">
        <v>1256408</v>
      </c>
      <c r="G488" s="33">
        <f t="shared" si="14"/>
        <v>177269</v>
      </c>
      <c r="H488" s="34">
        <f t="shared" si="15"/>
        <v>0.1643</v>
      </c>
      <c r="I488" s="35" t="s">
        <v>891</v>
      </c>
      <c r="J488" s="36" t="s">
        <v>891</v>
      </c>
      <c r="K488" s="37" t="s">
        <v>891</v>
      </c>
    </row>
    <row r="489" spans="1:11" x14ac:dyDescent="0.25">
      <c r="A489" s="105" t="s">
        <v>772</v>
      </c>
      <c r="B489" s="40" t="s">
        <v>773</v>
      </c>
      <c r="C489" s="40" t="s">
        <v>125</v>
      </c>
      <c r="D489" s="40" t="s">
        <v>781</v>
      </c>
      <c r="E489" s="32">
        <v>985119</v>
      </c>
      <c r="F489" s="33">
        <v>996523</v>
      </c>
      <c r="G489" s="33">
        <f t="shared" si="14"/>
        <v>11404</v>
      </c>
      <c r="H489" s="34">
        <f t="shared" si="15"/>
        <v>1.1599999999999999E-2</v>
      </c>
      <c r="I489" s="35" t="s">
        <v>891</v>
      </c>
      <c r="J489" s="36" t="s">
        <v>891</v>
      </c>
      <c r="K489" s="37" t="s">
        <v>891</v>
      </c>
    </row>
    <row r="490" spans="1:11" x14ac:dyDescent="0.25">
      <c r="A490" s="105" t="s">
        <v>772</v>
      </c>
      <c r="B490" s="40" t="s">
        <v>773</v>
      </c>
      <c r="C490" s="40" t="s">
        <v>69</v>
      </c>
      <c r="D490" s="40" t="s">
        <v>782</v>
      </c>
      <c r="E490" s="32">
        <v>271735</v>
      </c>
      <c r="F490" s="33">
        <v>42659</v>
      </c>
      <c r="G490" s="33">
        <f t="shared" si="14"/>
        <v>-229076</v>
      </c>
      <c r="H490" s="34">
        <f t="shared" si="15"/>
        <v>-0.84299999999999997</v>
      </c>
      <c r="I490" s="35">
        <v>1</v>
      </c>
      <c r="J490" s="36">
        <v>1</v>
      </c>
      <c r="K490" s="37">
        <v>2014</v>
      </c>
    </row>
    <row r="491" spans="1:11" x14ac:dyDescent="0.25">
      <c r="A491" s="105" t="s">
        <v>783</v>
      </c>
      <c r="B491" s="40" t="s">
        <v>784</v>
      </c>
      <c r="C491" s="40" t="s">
        <v>513</v>
      </c>
      <c r="D491" s="40" t="s">
        <v>785</v>
      </c>
      <c r="E491" s="32">
        <v>96326</v>
      </c>
      <c r="F491" s="33">
        <v>138041</v>
      </c>
      <c r="G491" s="33">
        <f t="shared" si="14"/>
        <v>41715</v>
      </c>
      <c r="H491" s="34">
        <f t="shared" si="15"/>
        <v>0.43309999999999998</v>
      </c>
      <c r="I491" s="35" t="s">
        <v>891</v>
      </c>
      <c r="J491" s="36" t="s">
        <v>891</v>
      </c>
      <c r="K491" s="37" t="s">
        <v>891</v>
      </c>
    </row>
    <row r="492" spans="1:11" x14ac:dyDescent="0.25">
      <c r="A492" s="105" t="s">
        <v>783</v>
      </c>
      <c r="B492" s="40" t="s">
        <v>784</v>
      </c>
      <c r="C492" s="40" t="s">
        <v>786</v>
      </c>
      <c r="D492" s="40" t="s">
        <v>787</v>
      </c>
      <c r="E492" s="32">
        <v>51149</v>
      </c>
      <c r="F492" s="33">
        <v>50917</v>
      </c>
      <c r="G492" s="33">
        <f t="shared" si="14"/>
        <v>-232</v>
      </c>
      <c r="H492" s="34">
        <f t="shared" si="15"/>
        <v>-4.4999999999999997E-3</v>
      </c>
      <c r="I492" s="35">
        <v>1</v>
      </c>
      <c r="J492" s="36">
        <v>1</v>
      </c>
      <c r="K492" s="37">
        <v>2014</v>
      </c>
    </row>
    <row r="493" spans="1:11" x14ac:dyDescent="0.25">
      <c r="A493" s="105" t="s">
        <v>783</v>
      </c>
      <c r="B493" s="40" t="s">
        <v>784</v>
      </c>
      <c r="C493" s="40" t="s">
        <v>26</v>
      </c>
      <c r="D493" s="40" t="s">
        <v>788</v>
      </c>
      <c r="E493" s="32">
        <v>278649</v>
      </c>
      <c r="F493" s="33">
        <v>176807</v>
      </c>
      <c r="G493" s="33">
        <f t="shared" si="14"/>
        <v>-101842</v>
      </c>
      <c r="H493" s="34">
        <f t="shared" si="15"/>
        <v>-0.36549999999999999</v>
      </c>
      <c r="I493" s="35" t="s">
        <v>891</v>
      </c>
      <c r="J493" s="36" t="s">
        <v>891</v>
      </c>
      <c r="K493" s="37">
        <v>2014</v>
      </c>
    </row>
    <row r="494" spans="1:11" x14ac:dyDescent="0.25">
      <c r="A494" s="105" t="s">
        <v>783</v>
      </c>
      <c r="B494" s="40" t="s">
        <v>784</v>
      </c>
      <c r="C494" s="40" t="s">
        <v>215</v>
      </c>
      <c r="D494" s="40" t="s">
        <v>789</v>
      </c>
      <c r="E494" s="32">
        <v>8094278</v>
      </c>
      <c r="F494" s="33">
        <v>8398364</v>
      </c>
      <c r="G494" s="33">
        <f t="shared" si="14"/>
        <v>304086</v>
      </c>
      <c r="H494" s="34">
        <f t="shared" si="15"/>
        <v>3.7600000000000001E-2</v>
      </c>
      <c r="I494" s="35" t="s">
        <v>891</v>
      </c>
      <c r="J494" s="36" t="s">
        <v>891</v>
      </c>
      <c r="K494" s="37" t="s">
        <v>891</v>
      </c>
    </row>
    <row r="495" spans="1:11" x14ac:dyDescent="0.25">
      <c r="A495" s="105" t="s">
        <v>783</v>
      </c>
      <c r="B495" s="40" t="s">
        <v>784</v>
      </c>
      <c r="C495" s="40" t="s">
        <v>39</v>
      </c>
      <c r="D495" s="40" t="s">
        <v>790</v>
      </c>
      <c r="E495" s="32">
        <v>41001</v>
      </c>
      <c r="F495" s="33">
        <v>5339</v>
      </c>
      <c r="G495" s="33">
        <f t="shared" si="14"/>
        <v>-35662</v>
      </c>
      <c r="H495" s="34">
        <f t="shared" si="15"/>
        <v>-0.86980000000000002</v>
      </c>
      <c r="I495" s="35">
        <v>1</v>
      </c>
      <c r="J495" s="36">
        <v>1</v>
      </c>
      <c r="K495" s="37" t="s">
        <v>891</v>
      </c>
    </row>
    <row r="496" spans="1:11" x14ac:dyDescent="0.25">
      <c r="A496" s="105" t="s">
        <v>783</v>
      </c>
      <c r="B496" s="40" t="s">
        <v>784</v>
      </c>
      <c r="C496" s="40" t="s">
        <v>380</v>
      </c>
      <c r="D496" s="40" t="s">
        <v>791</v>
      </c>
      <c r="E496" s="32">
        <v>1910381</v>
      </c>
      <c r="F496" s="33">
        <v>2068145</v>
      </c>
      <c r="G496" s="33">
        <f t="shared" si="14"/>
        <v>157764</v>
      </c>
      <c r="H496" s="34">
        <f t="shared" si="15"/>
        <v>8.2600000000000007E-2</v>
      </c>
      <c r="I496" s="35" t="s">
        <v>891</v>
      </c>
      <c r="J496" s="36" t="s">
        <v>891</v>
      </c>
      <c r="K496" s="37" t="s">
        <v>891</v>
      </c>
    </row>
    <row r="497" spans="1:11" x14ac:dyDescent="0.25">
      <c r="A497" s="105" t="s">
        <v>783</v>
      </c>
      <c r="B497" s="40" t="s">
        <v>784</v>
      </c>
      <c r="C497" s="40" t="s">
        <v>611</v>
      </c>
      <c r="D497" s="40" t="s">
        <v>792</v>
      </c>
      <c r="E497" s="32">
        <v>701237</v>
      </c>
      <c r="F497" s="33">
        <v>737862</v>
      </c>
      <c r="G497" s="33">
        <f t="shared" si="14"/>
        <v>36625</v>
      </c>
      <c r="H497" s="34">
        <f t="shared" si="15"/>
        <v>5.2200000000000003E-2</v>
      </c>
      <c r="I497" s="35" t="s">
        <v>891</v>
      </c>
      <c r="J497" s="36" t="s">
        <v>891</v>
      </c>
      <c r="K497" s="37">
        <v>2014</v>
      </c>
    </row>
    <row r="498" spans="1:11" x14ac:dyDescent="0.25">
      <c r="A498" s="105" t="s">
        <v>783</v>
      </c>
      <c r="B498" s="40" t="s">
        <v>784</v>
      </c>
      <c r="C498" s="40" t="s">
        <v>793</v>
      </c>
      <c r="D498" s="40" t="s">
        <v>794</v>
      </c>
      <c r="E498" s="32">
        <v>623313</v>
      </c>
      <c r="F498" s="33">
        <v>596683</v>
      </c>
      <c r="G498" s="33">
        <f t="shared" si="14"/>
        <v>-26630</v>
      </c>
      <c r="H498" s="34">
        <f t="shared" si="15"/>
        <v>-4.2700000000000002E-2</v>
      </c>
      <c r="I498" s="35" t="s">
        <v>891</v>
      </c>
      <c r="J498" s="36" t="s">
        <v>891</v>
      </c>
      <c r="K498" s="37" t="s">
        <v>891</v>
      </c>
    </row>
    <row r="499" spans="1:11" x14ac:dyDescent="0.25">
      <c r="A499" s="105" t="s">
        <v>783</v>
      </c>
      <c r="B499" s="40" t="s">
        <v>784</v>
      </c>
      <c r="C499" s="40" t="s">
        <v>795</v>
      </c>
      <c r="D499" s="40" t="s">
        <v>796</v>
      </c>
      <c r="E499" s="32">
        <v>1008015</v>
      </c>
      <c r="F499" s="33">
        <v>910088</v>
      </c>
      <c r="G499" s="33">
        <f t="shared" si="14"/>
        <v>-97927</v>
      </c>
      <c r="H499" s="34">
        <f t="shared" si="15"/>
        <v>-9.7100000000000006E-2</v>
      </c>
      <c r="I499" s="35" t="s">
        <v>891</v>
      </c>
      <c r="J499" s="36" t="s">
        <v>891</v>
      </c>
      <c r="K499" s="37">
        <v>2014</v>
      </c>
    </row>
    <row r="500" spans="1:11" x14ac:dyDescent="0.25">
      <c r="A500" s="105" t="s">
        <v>797</v>
      </c>
      <c r="B500" s="40" t="s">
        <v>798</v>
      </c>
      <c r="C500" s="40" t="s">
        <v>215</v>
      </c>
      <c r="D500" s="40" t="s">
        <v>799</v>
      </c>
      <c r="E500" s="32">
        <v>1353617</v>
      </c>
      <c r="F500" s="33">
        <v>1244232</v>
      </c>
      <c r="G500" s="33">
        <f t="shared" si="14"/>
        <v>-109385</v>
      </c>
      <c r="H500" s="34">
        <f t="shared" si="15"/>
        <v>-8.0799999999999997E-2</v>
      </c>
      <c r="I500" s="35" t="s">
        <v>891</v>
      </c>
      <c r="J500" s="36" t="s">
        <v>891</v>
      </c>
      <c r="K500" s="37">
        <v>2014</v>
      </c>
    </row>
    <row r="501" spans="1:11" x14ac:dyDescent="0.25">
      <c r="A501" s="105" t="s">
        <v>797</v>
      </c>
      <c r="B501" s="40" t="s">
        <v>798</v>
      </c>
      <c r="C501" s="40" t="s">
        <v>67</v>
      </c>
      <c r="D501" s="40" t="s">
        <v>800</v>
      </c>
      <c r="E501" s="32">
        <v>181657</v>
      </c>
      <c r="F501" s="33">
        <v>166917</v>
      </c>
      <c r="G501" s="33">
        <f t="shared" si="14"/>
        <v>-14740</v>
      </c>
      <c r="H501" s="34">
        <f t="shared" si="15"/>
        <v>-8.1100000000000005E-2</v>
      </c>
      <c r="I501" s="35" t="s">
        <v>891</v>
      </c>
      <c r="J501" s="36" t="s">
        <v>891</v>
      </c>
      <c r="K501" s="37">
        <v>2014</v>
      </c>
    </row>
    <row r="502" spans="1:11" x14ac:dyDescent="0.25">
      <c r="A502" s="105" t="s">
        <v>797</v>
      </c>
      <c r="B502" s="40" t="s">
        <v>798</v>
      </c>
      <c r="C502" s="40" t="s">
        <v>801</v>
      </c>
      <c r="D502" s="40" t="s">
        <v>802</v>
      </c>
      <c r="E502" s="32">
        <v>2808313</v>
      </c>
      <c r="F502" s="33">
        <v>2931129</v>
      </c>
      <c r="G502" s="33">
        <f t="shared" si="14"/>
        <v>122816</v>
      </c>
      <c r="H502" s="34">
        <f t="shared" si="15"/>
        <v>4.3700000000000003E-2</v>
      </c>
      <c r="I502" s="35" t="s">
        <v>891</v>
      </c>
      <c r="J502" s="36" t="s">
        <v>891</v>
      </c>
      <c r="K502" s="37">
        <v>2014</v>
      </c>
    </row>
    <row r="503" spans="1:11" x14ac:dyDescent="0.25">
      <c r="A503" s="105" t="s">
        <v>797</v>
      </c>
      <c r="B503" s="40" t="s">
        <v>798</v>
      </c>
      <c r="C503" s="40" t="s">
        <v>803</v>
      </c>
      <c r="D503" s="40" t="s">
        <v>804</v>
      </c>
      <c r="E503" s="32">
        <v>973384</v>
      </c>
      <c r="F503" s="33">
        <v>948360</v>
      </c>
      <c r="G503" s="33">
        <f t="shared" si="14"/>
        <v>-25024</v>
      </c>
      <c r="H503" s="34">
        <f t="shared" si="15"/>
        <v>-2.5700000000000001E-2</v>
      </c>
      <c r="I503" s="35" t="s">
        <v>891</v>
      </c>
      <c r="J503" s="36" t="s">
        <v>891</v>
      </c>
      <c r="K503" s="37">
        <v>2014</v>
      </c>
    </row>
    <row r="504" spans="1:11" x14ac:dyDescent="0.25">
      <c r="A504" s="105" t="s">
        <v>805</v>
      </c>
      <c r="B504" s="40" t="s">
        <v>806</v>
      </c>
      <c r="C504" s="40" t="s">
        <v>719</v>
      </c>
      <c r="D504" s="40" t="s">
        <v>807</v>
      </c>
      <c r="E504" s="32">
        <v>1009182</v>
      </c>
      <c r="F504" s="33">
        <v>911457</v>
      </c>
      <c r="G504" s="33">
        <f t="shared" si="14"/>
        <v>-97725</v>
      </c>
      <c r="H504" s="34">
        <f t="shared" si="15"/>
        <v>-9.6799999999999997E-2</v>
      </c>
      <c r="I504" s="35" t="s">
        <v>891</v>
      </c>
      <c r="J504" s="36" t="s">
        <v>891</v>
      </c>
      <c r="K504" s="37">
        <v>2014</v>
      </c>
    </row>
    <row r="505" spans="1:11" x14ac:dyDescent="0.25">
      <c r="A505" s="105" t="s">
        <v>805</v>
      </c>
      <c r="B505" s="40" t="s">
        <v>806</v>
      </c>
      <c r="C505" s="40" t="s">
        <v>808</v>
      </c>
      <c r="D505" s="40" t="s">
        <v>809</v>
      </c>
      <c r="E505" s="32">
        <v>1379594</v>
      </c>
      <c r="F505" s="33">
        <v>1366405</v>
      </c>
      <c r="G505" s="33">
        <f t="shared" si="14"/>
        <v>-13189</v>
      </c>
      <c r="H505" s="34">
        <f t="shared" si="15"/>
        <v>-9.5999999999999992E-3</v>
      </c>
      <c r="I505" s="35" t="s">
        <v>891</v>
      </c>
      <c r="J505" s="36" t="s">
        <v>891</v>
      </c>
      <c r="K505" s="37" t="s">
        <v>891</v>
      </c>
    </row>
    <row r="506" spans="1:11" x14ac:dyDescent="0.25">
      <c r="A506" s="105" t="s">
        <v>805</v>
      </c>
      <c r="B506" s="40" t="s">
        <v>806</v>
      </c>
      <c r="C506" s="40" t="s">
        <v>582</v>
      </c>
      <c r="D506" s="40" t="s">
        <v>810</v>
      </c>
      <c r="E506" s="32">
        <v>1600767</v>
      </c>
      <c r="F506" s="33">
        <v>1583821</v>
      </c>
      <c r="G506" s="33">
        <f t="shared" si="14"/>
        <v>-16946</v>
      </c>
      <c r="H506" s="34">
        <f t="shared" si="15"/>
        <v>-1.06E-2</v>
      </c>
      <c r="I506" s="35" t="s">
        <v>891</v>
      </c>
      <c r="J506" s="36" t="s">
        <v>891</v>
      </c>
      <c r="K506" s="37" t="s">
        <v>891</v>
      </c>
    </row>
    <row r="507" spans="1:11" x14ac:dyDescent="0.25">
      <c r="A507" s="105" t="s">
        <v>805</v>
      </c>
      <c r="B507" s="40" t="s">
        <v>806</v>
      </c>
      <c r="C507" s="40" t="s">
        <v>811</v>
      </c>
      <c r="D507" s="40" t="s">
        <v>901</v>
      </c>
      <c r="E507" s="32">
        <v>2004341</v>
      </c>
      <c r="F507" s="33">
        <v>2593930</v>
      </c>
      <c r="G507" s="33">
        <f t="shared" si="14"/>
        <v>589589</v>
      </c>
      <c r="H507" s="34">
        <f t="shared" si="15"/>
        <v>0.29420000000000002</v>
      </c>
      <c r="I507" s="35" t="s">
        <v>891</v>
      </c>
      <c r="J507" s="36" t="s">
        <v>891</v>
      </c>
      <c r="K507" s="37" t="s">
        <v>891</v>
      </c>
    </row>
    <row r="508" spans="1:11" x14ac:dyDescent="0.25">
      <c r="A508" s="106" t="s">
        <v>805</v>
      </c>
      <c r="B508" s="64" t="s">
        <v>806</v>
      </c>
      <c r="C508" s="64" t="s">
        <v>870</v>
      </c>
      <c r="D508" s="64" t="s">
        <v>902</v>
      </c>
      <c r="E508" s="173">
        <v>0</v>
      </c>
      <c r="F508" s="33">
        <v>599346</v>
      </c>
      <c r="G508" s="33">
        <f t="shared" si="14"/>
        <v>599346</v>
      </c>
      <c r="H508" s="34">
        <f t="shared" ref="H508:H510" si="16">IF(E508=0,100%,ROUND(G508/E508,4))</f>
        <v>1</v>
      </c>
      <c r="I508" s="35" t="s">
        <v>891</v>
      </c>
      <c r="J508" s="36" t="s">
        <v>891</v>
      </c>
      <c r="K508" s="37" t="s">
        <v>891</v>
      </c>
    </row>
    <row r="509" spans="1:11" x14ac:dyDescent="0.25">
      <c r="A509" s="106" t="s">
        <v>805</v>
      </c>
      <c r="B509" s="64" t="s">
        <v>806</v>
      </c>
      <c r="C509" s="64" t="s">
        <v>871</v>
      </c>
      <c r="D509" s="64" t="s">
        <v>903</v>
      </c>
      <c r="E509" s="173">
        <v>0</v>
      </c>
      <c r="F509" s="33">
        <v>413509</v>
      </c>
      <c r="G509" s="33">
        <f t="shared" si="14"/>
        <v>413509</v>
      </c>
      <c r="H509" s="34">
        <f t="shared" si="16"/>
        <v>1</v>
      </c>
      <c r="I509" s="35" t="s">
        <v>891</v>
      </c>
      <c r="J509" s="36" t="s">
        <v>891</v>
      </c>
      <c r="K509" s="37" t="s">
        <v>891</v>
      </c>
    </row>
    <row r="510" spans="1:11" x14ac:dyDescent="0.25">
      <c r="A510" s="106" t="s">
        <v>805</v>
      </c>
      <c r="B510" s="64" t="s">
        <v>806</v>
      </c>
      <c r="C510" s="64" t="s">
        <v>872</v>
      </c>
      <c r="D510" s="64" t="s">
        <v>904</v>
      </c>
      <c r="E510" s="173">
        <v>0</v>
      </c>
      <c r="F510" s="33">
        <v>438317</v>
      </c>
      <c r="G510" s="33">
        <f t="shared" si="14"/>
        <v>438317</v>
      </c>
      <c r="H510" s="34">
        <f t="shared" si="16"/>
        <v>1</v>
      </c>
      <c r="I510" s="35" t="s">
        <v>891</v>
      </c>
      <c r="J510" s="36" t="s">
        <v>891</v>
      </c>
      <c r="K510" s="37" t="s">
        <v>891</v>
      </c>
    </row>
    <row r="511" spans="1:11" x14ac:dyDescent="0.25">
      <c r="A511" s="105" t="s">
        <v>805</v>
      </c>
      <c r="B511" s="40" t="s">
        <v>806</v>
      </c>
      <c r="C511" s="40" t="s">
        <v>594</v>
      </c>
      <c r="D511" s="40" t="s">
        <v>812</v>
      </c>
      <c r="E511" s="32">
        <v>1319962</v>
      </c>
      <c r="F511" s="33">
        <v>1391626</v>
      </c>
      <c r="G511" s="33">
        <f t="shared" si="14"/>
        <v>71664</v>
      </c>
      <c r="H511" s="34">
        <f t="shared" si="15"/>
        <v>5.4300000000000001E-2</v>
      </c>
      <c r="I511" s="35" t="s">
        <v>891</v>
      </c>
      <c r="J511" s="36" t="s">
        <v>891</v>
      </c>
      <c r="K511" s="37" t="s">
        <v>891</v>
      </c>
    </row>
    <row r="512" spans="1:11" x14ac:dyDescent="0.25">
      <c r="A512" s="105" t="s">
        <v>805</v>
      </c>
      <c r="B512" s="40" t="s">
        <v>806</v>
      </c>
      <c r="C512" s="40" t="s">
        <v>595</v>
      </c>
      <c r="D512" s="40" t="s">
        <v>813</v>
      </c>
      <c r="E512" s="32">
        <v>4677560</v>
      </c>
      <c r="F512" s="33">
        <v>4914569</v>
      </c>
      <c r="G512" s="33">
        <f t="shared" si="14"/>
        <v>237009</v>
      </c>
      <c r="H512" s="34">
        <f t="shared" si="15"/>
        <v>5.0700000000000002E-2</v>
      </c>
      <c r="I512" s="35" t="s">
        <v>891</v>
      </c>
      <c r="J512" s="36" t="s">
        <v>891</v>
      </c>
      <c r="K512" s="37" t="s">
        <v>891</v>
      </c>
    </row>
    <row r="513" spans="1:11" x14ac:dyDescent="0.25">
      <c r="A513" s="105" t="s">
        <v>805</v>
      </c>
      <c r="B513" s="40" t="s">
        <v>806</v>
      </c>
      <c r="C513" s="40" t="s">
        <v>596</v>
      </c>
      <c r="D513" s="40" t="s">
        <v>814</v>
      </c>
      <c r="E513" s="32">
        <v>514453</v>
      </c>
      <c r="F513" s="33">
        <v>508860</v>
      </c>
      <c r="G513" s="33">
        <f t="shared" si="14"/>
        <v>-5593</v>
      </c>
      <c r="H513" s="34">
        <f t="shared" si="15"/>
        <v>-1.09E-2</v>
      </c>
      <c r="I513" s="35" t="s">
        <v>891</v>
      </c>
      <c r="J513" s="36" t="s">
        <v>891</v>
      </c>
      <c r="K513" s="37" t="s">
        <v>891</v>
      </c>
    </row>
    <row r="514" spans="1:11" x14ac:dyDescent="0.25">
      <c r="A514" s="106" t="s">
        <v>805</v>
      </c>
      <c r="B514" s="64" t="s">
        <v>806</v>
      </c>
      <c r="C514" s="64" t="s">
        <v>873</v>
      </c>
      <c r="D514" s="64" t="s">
        <v>905</v>
      </c>
      <c r="E514" s="173">
        <v>0</v>
      </c>
      <c r="F514" s="33">
        <v>452848</v>
      </c>
      <c r="G514" s="33">
        <f t="shared" si="14"/>
        <v>452848</v>
      </c>
      <c r="H514" s="34">
        <f>IF(E514=0,100%,ROUND(G514/E514,4))</f>
        <v>1</v>
      </c>
      <c r="I514" s="35" t="s">
        <v>891</v>
      </c>
      <c r="J514" s="36" t="s">
        <v>891</v>
      </c>
      <c r="K514" s="37" t="s">
        <v>891</v>
      </c>
    </row>
    <row r="515" spans="1:11" x14ac:dyDescent="0.25">
      <c r="A515" s="105" t="s">
        <v>805</v>
      </c>
      <c r="B515" s="40" t="s">
        <v>806</v>
      </c>
      <c r="C515" s="40" t="s">
        <v>26</v>
      </c>
      <c r="D515" s="40" t="s">
        <v>815</v>
      </c>
      <c r="E515" s="32">
        <v>93537308</v>
      </c>
      <c r="F515" s="33">
        <v>91962010</v>
      </c>
      <c r="G515" s="33">
        <f t="shared" si="14"/>
        <v>-1575298</v>
      </c>
      <c r="H515" s="34">
        <f t="shared" si="15"/>
        <v>-1.6799999999999999E-2</v>
      </c>
      <c r="I515" s="35" t="s">
        <v>891</v>
      </c>
      <c r="J515" s="36" t="s">
        <v>891</v>
      </c>
      <c r="K515" s="37" t="s">
        <v>891</v>
      </c>
    </row>
    <row r="516" spans="1:11" x14ac:dyDescent="0.25">
      <c r="A516" s="105" t="s">
        <v>805</v>
      </c>
      <c r="B516" s="40" t="s">
        <v>806</v>
      </c>
      <c r="C516" s="40" t="s">
        <v>57</v>
      </c>
      <c r="D516" s="40" t="s">
        <v>816</v>
      </c>
      <c r="E516" s="32">
        <v>15635016</v>
      </c>
      <c r="F516" s="33">
        <v>15474927</v>
      </c>
      <c r="G516" s="33">
        <f t="shared" si="14"/>
        <v>-160089</v>
      </c>
      <c r="H516" s="34">
        <f t="shared" si="15"/>
        <v>-1.0200000000000001E-2</v>
      </c>
      <c r="I516" s="35" t="s">
        <v>891</v>
      </c>
      <c r="J516" s="36" t="s">
        <v>891</v>
      </c>
      <c r="K516" s="37">
        <v>2014</v>
      </c>
    </row>
    <row r="517" spans="1:11" x14ac:dyDescent="0.25">
      <c r="A517" s="105" t="s">
        <v>805</v>
      </c>
      <c r="B517" s="40" t="s">
        <v>806</v>
      </c>
      <c r="C517" s="40" t="s">
        <v>79</v>
      </c>
      <c r="D517" s="40" t="s">
        <v>817</v>
      </c>
      <c r="E517" s="32">
        <v>46463162</v>
      </c>
      <c r="F517" s="33">
        <v>46806242</v>
      </c>
      <c r="G517" s="33">
        <f t="shared" si="14"/>
        <v>343080</v>
      </c>
      <c r="H517" s="34">
        <f t="shared" si="15"/>
        <v>7.4000000000000003E-3</v>
      </c>
      <c r="I517" s="35" t="s">
        <v>891</v>
      </c>
      <c r="J517" s="36" t="s">
        <v>891</v>
      </c>
      <c r="K517" s="37" t="s">
        <v>891</v>
      </c>
    </row>
    <row r="518" spans="1:11" x14ac:dyDescent="0.25">
      <c r="A518" s="105" t="s">
        <v>805</v>
      </c>
      <c r="B518" s="40" t="s">
        <v>806</v>
      </c>
      <c r="C518" s="40" t="s">
        <v>16</v>
      </c>
      <c r="D518" s="40" t="s">
        <v>818</v>
      </c>
      <c r="E518" s="32">
        <v>10149450</v>
      </c>
      <c r="F518" s="33">
        <v>9532279</v>
      </c>
      <c r="G518" s="33">
        <f t="shared" si="14"/>
        <v>-617171</v>
      </c>
      <c r="H518" s="34">
        <f t="shared" si="15"/>
        <v>-6.08E-2</v>
      </c>
      <c r="I518" s="35" t="s">
        <v>891</v>
      </c>
      <c r="J518" s="36" t="s">
        <v>891</v>
      </c>
      <c r="K518" s="37" t="s">
        <v>891</v>
      </c>
    </row>
    <row r="519" spans="1:11" x14ac:dyDescent="0.25">
      <c r="A519" s="105" t="s">
        <v>805</v>
      </c>
      <c r="B519" s="40" t="s">
        <v>806</v>
      </c>
      <c r="C519" s="40" t="s">
        <v>82</v>
      </c>
      <c r="D519" s="40" t="s">
        <v>819</v>
      </c>
      <c r="E519" s="32">
        <v>21135286</v>
      </c>
      <c r="F519" s="33">
        <v>21029947</v>
      </c>
      <c r="G519" s="33">
        <f t="shared" si="14"/>
        <v>-105339</v>
      </c>
      <c r="H519" s="34">
        <f t="shared" si="15"/>
        <v>-5.0000000000000001E-3</v>
      </c>
      <c r="I519" s="35" t="s">
        <v>891</v>
      </c>
      <c r="J519" s="36" t="s">
        <v>891</v>
      </c>
      <c r="K519" s="37" t="s">
        <v>891</v>
      </c>
    </row>
    <row r="520" spans="1:11" x14ac:dyDescent="0.25">
      <c r="A520" s="105" t="s">
        <v>805</v>
      </c>
      <c r="B520" s="40" t="s">
        <v>806</v>
      </c>
      <c r="C520" s="40" t="s">
        <v>59</v>
      </c>
      <c r="D520" s="40" t="s">
        <v>820</v>
      </c>
      <c r="E520" s="32">
        <v>7475929</v>
      </c>
      <c r="F520" s="33">
        <v>7293181</v>
      </c>
      <c r="G520" s="33">
        <f t="shared" si="14"/>
        <v>-182748</v>
      </c>
      <c r="H520" s="34">
        <f t="shared" si="15"/>
        <v>-2.4400000000000002E-2</v>
      </c>
      <c r="I520" s="35" t="s">
        <v>891</v>
      </c>
      <c r="J520" s="36" t="s">
        <v>891</v>
      </c>
      <c r="K520" s="37" t="s">
        <v>891</v>
      </c>
    </row>
    <row r="521" spans="1:11" x14ac:dyDescent="0.25">
      <c r="A521" s="105" t="s">
        <v>805</v>
      </c>
      <c r="B521" s="40" t="s">
        <v>806</v>
      </c>
      <c r="C521" s="40" t="s">
        <v>37</v>
      </c>
      <c r="D521" s="40" t="s">
        <v>821</v>
      </c>
      <c r="E521" s="32">
        <v>7172404</v>
      </c>
      <c r="F521" s="33">
        <v>6998633</v>
      </c>
      <c r="G521" s="33">
        <f t="shared" si="14"/>
        <v>-173771</v>
      </c>
      <c r="H521" s="34">
        <f t="shared" si="15"/>
        <v>-2.4199999999999999E-2</v>
      </c>
      <c r="I521" s="35" t="s">
        <v>891</v>
      </c>
      <c r="J521" s="36" t="s">
        <v>891</v>
      </c>
      <c r="K521" s="37" t="s">
        <v>891</v>
      </c>
    </row>
    <row r="522" spans="1:11" x14ac:dyDescent="0.25">
      <c r="A522" s="105" t="s">
        <v>805</v>
      </c>
      <c r="B522" s="40" t="s">
        <v>806</v>
      </c>
      <c r="C522" s="40" t="s">
        <v>215</v>
      </c>
      <c r="D522" s="40" t="s">
        <v>822</v>
      </c>
      <c r="E522" s="32">
        <v>3612320</v>
      </c>
      <c r="F522" s="33">
        <v>3749816</v>
      </c>
      <c r="G522" s="33">
        <f t="shared" ref="G522:G546" si="17">SUM(F522-E522)</f>
        <v>137496</v>
      </c>
      <c r="H522" s="34">
        <f t="shared" ref="H522:H546" si="18">ROUND(G522/E522,4)</f>
        <v>3.8100000000000002E-2</v>
      </c>
      <c r="I522" s="35" t="s">
        <v>891</v>
      </c>
      <c r="J522" s="36" t="s">
        <v>891</v>
      </c>
      <c r="K522" s="37" t="s">
        <v>891</v>
      </c>
    </row>
    <row r="523" spans="1:11" x14ac:dyDescent="0.25">
      <c r="A523" s="105" t="s">
        <v>805</v>
      </c>
      <c r="B523" s="40" t="s">
        <v>806</v>
      </c>
      <c r="C523" s="40" t="s">
        <v>67</v>
      </c>
      <c r="D523" s="40" t="s">
        <v>823</v>
      </c>
      <c r="E523" s="32">
        <v>40968055</v>
      </c>
      <c r="F523" s="33">
        <v>40375217</v>
      </c>
      <c r="G523" s="33">
        <f t="shared" si="17"/>
        <v>-592838</v>
      </c>
      <c r="H523" s="34">
        <f t="shared" si="18"/>
        <v>-1.4500000000000001E-2</v>
      </c>
      <c r="I523" s="35" t="s">
        <v>891</v>
      </c>
      <c r="J523" s="36" t="s">
        <v>891</v>
      </c>
      <c r="K523" s="37" t="s">
        <v>891</v>
      </c>
    </row>
    <row r="524" spans="1:11" x14ac:dyDescent="0.25">
      <c r="A524" s="105" t="s">
        <v>805</v>
      </c>
      <c r="B524" s="40" t="s">
        <v>806</v>
      </c>
      <c r="C524" s="40" t="s">
        <v>185</v>
      </c>
      <c r="D524" s="40" t="s">
        <v>824</v>
      </c>
      <c r="E524" s="32">
        <v>3366865</v>
      </c>
      <c r="F524" s="33">
        <v>3263805</v>
      </c>
      <c r="G524" s="33">
        <f t="shared" si="17"/>
        <v>-103060</v>
      </c>
      <c r="H524" s="34">
        <f t="shared" si="18"/>
        <v>-3.0599999999999999E-2</v>
      </c>
      <c r="I524" s="35" t="s">
        <v>891</v>
      </c>
      <c r="J524" s="36" t="s">
        <v>891</v>
      </c>
      <c r="K524" s="37">
        <v>2014</v>
      </c>
    </row>
    <row r="525" spans="1:11" x14ac:dyDescent="0.25">
      <c r="A525" s="105" t="s">
        <v>805</v>
      </c>
      <c r="B525" s="40" t="s">
        <v>806</v>
      </c>
      <c r="C525" s="40" t="s">
        <v>18</v>
      </c>
      <c r="D525" s="40" t="s">
        <v>825</v>
      </c>
      <c r="E525" s="32">
        <v>20217397</v>
      </c>
      <c r="F525" s="33">
        <v>19257540</v>
      </c>
      <c r="G525" s="33">
        <f t="shared" si="17"/>
        <v>-959857</v>
      </c>
      <c r="H525" s="34">
        <f t="shared" si="18"/>
        <v>-4.7500000000000001E-2</v>
      </c>
      <c r="I525" s="35" t="s">
        <v>891</v>
      </c>
      <c r="J525" s="36" t="s">
        <v>891</v>
      </c>
      <c r="K525" s="37" t="s">
        <v>891</v>
      </c>
    </row>
    <row r="526" spans="1:11" x14ac:dyDescent="0.25">
      <c r="A526" s="105" t="s">
        <v>805</v>
      </c>
      <c r="B526" s="40" t="s">
        <v>806</v>
      </c>
      <c r="C526" s="40" t="s">
        <v>353</v>
      </c>
      <c r="D526" s="40" t="s">
        <v>826</v>
      </c>
      <c r="E526" s="32">
        <v>8250557</v>
      </c>
      <c r="F526" s="33">
        <v>8345198</v>
      </c>
      <c r="G526" s="33">
        <f t="shared" si="17"/>
        <v>94641</v>
      </c>
      <c r="H526" s="34">
        <f t="shared" si="18"/>
        <v>1.15E-2</v>
      </c>
      <c r="I526" s="35" t="s">
        <v>891</v>
      </c>
      <c r="J526" s="36" t="s">
        <v>891</v>
      </c>
      <c r="K526" s="37" t="s">
        <v>891</v>
      </c>
    </row>
    <row r="527" spans="1:11" x14ac:dyDescent="0.25">
      <c r="A527" s="105" t="s">
        <v>805</v>
      </c>
      <c r="B527" s="40" t="s">
        <v>806</v>
      </c>
      <c r="C527" s="40" t="s">
        <v>369</v>
      </c>
      <c r="D527" s="40" t="s">
        <v>758</v>
      </c>
      <c r="E527" s="32">
        <v>1548143</v>
      </c>
      <c r="F527" s="33">
        <v>1543775</v>
      </c>
      <c r="G527" s="33">
        <f t="shared" si="17"/>
        <v>-4368</v>
      </c>
      <c r="H527" s="34">
        <f t="shared" si="18"/>
        <v>-2.8E-3</v>
      </c>
      <c r="I527" s="35" t="s">
        <v>891</v>
      </c>
      <c r="J527" s="36" t="s">
        <v>891</v>
      </c>
      <c r="K527" s="37" t="s">
        <v>891</v>
      </c>
    </row>
    <row r="528" spans="1:11" x14ac:dyDescent="0.25">
      <c r="A528" s="105" t="s">
        <v>827</v>
      </c>
      <c r="B528" s="40" t="s">
        <v>828</v>
      </c>
      <c r="C528" s="40" t="s">
        <v>26</v>
      </c>
      <c r="D528" s="40" t="s">
        <v>829</v>
      </c>
      <c r="E528" s="32">
        <v>1418640</v>
      </c>
      <c r="F528" s="33">
        <v>1395554</v>
      </c>
      <c r="G528" s="33">
        <f t="shared" si="17"/>
        <v>-23086</v>
      </c>
      <c r="H528" s="34">
        <f t="shared" si="18"/>
        <v>-1.6299999999999999E-2</v>
      </c>
      <c r="I528" s="35" t="s">
        <v>891</v>
      </c>
      <c r="J528" s="36" t="s">
        <v>891</v>
      </c>
      <c r="K528" s="37" t="s">
        <v>891</v>
      </c>
    </row>
    <row r="529" spans="1:11" x14ac:dyDescent="0.25">
      <c r="A529" s="105" t="s">
        <v>827</v>
      </c>
      <c r="B529" s="40" t="s">
        <v>828</v>
      </c>
      <c r="C529" s="40" t="s">
        <v>233</v>
      </c>
      <c r="D529" s="40" t="s">
        <v>830</v>
      </c>
      <c r="E529" s="32">
        <v>9874640</v>
      </c>
      <c r="F529" s="33">
        <v>9662877</v>
      </c>
      <c r="G529" s="33">
        <f t="shared" si="17"/>
        <v>-211763</v>
      </c>
      <c r="H529" s="34">
        <f t="shared" si="18"/>
        <v>-2.1399999999999999E-2</v>
      </c>
      <c r="I529" s="35" t="s">
        <v>891</v>
      </c>
      <c r="J529" s="36" t="s">
        <v>891</v>
      </c>
      <c r="K529" s="37" t="s">
        <v>891</v>
      </c>
    </row>
    <row r="530" spans="1:11" x14ac:dyDescent="0.25">
      <c r="A530" s="105" t="s">
        <v>827</v>
      </c>
      <c r="B530" s="40" t="s">
        <v>828</v>
      </c>
      <c r="C530" s="40" t="s">
        <v>41</v>
      </c>
      <c r="D530" s="40" t="s">
        <v>831</v>
      </c>
      <c r="E530" s="32">
        <v>7643740</v>
      </c>
      <c r="F530" s="33">
        <v>7580631</v>
      </c>
      <c r="G530" s="33">
        <f t="shared" si="17"/>
        <v>-63109</v>
      </c>
      <c r="H530" s="34">
        <f t="shared" si="18"/>
        <v>-8.3000000000000001E-3</v>
      </c>
      <c r="I530" s="35" t="s">
        <v>891</v>
      </c>
      <c r="J530" s="36" t="s">
        <v>891</v>
      </c>
      <c r="K530" s="37" t="s">
        <v>891</v>
      </c>
    </row>
    <row r="531" spans="1:11" x14ac:dyDescent="0.25">
      <c r="A531" s="105" t="s">
        <v>827</v>
      </c>
      <c r="B531" s="40" t="s">
        <v>828</v>
      </c>
      <c r="C531" s="40" t="s">
        <v>832</v>
      </c>
      <c r="D531" s="40" t="s">
        <v>833</v>
      </c>
      <c r="E531" s="32">
        <v>1701337</v>
      </c>
      <c r="F531" s="33">
        <v>1722956</v>
      </c>
      <c r="G531" s="33">
        <f t="shared" si="17"/>
        <v>21619</v>
      </c>
      <c r="H531" s="34">
        <f t="shared" si="18"/>
        <v>1.2699999999999999E-2</v>
      </c>
      <c r="I531" s="35" t="s">
        <v>891</v>
      </c>
      <c r="J531" s="36" t="s">
        <v>891</v>
      </c>
      <c r="K531" s="37" t="s">
        <v>891</v>
      </c>
    </row>
    <row r="532" spans="1:11" x14ac:dyDescent="0.25">
      <c r="A532" s="105" t="s">
        <v>834</v>
      </c>
      <c r="B532" s="40" t="s">
        <v>835</v>
      </c>
      <c r="C532" s="40" t="s">
        <v>16</v>
      </c>
      <c r="D532" s="40" t="s">
        <v>836</v>
      </c>
      <c r="E532" s="32">
        <v>352250</v>
      </c>
      <c r="F532" s="33">
        <v>552297</v>
      </c>
      <c r="G532" s="33">
        <f t="shared" si="17"/>
        <v>200047</v>
      </c>
      <c r="H532" s="34">
        <f t="shared" si="18"/>
        <v>0.56789999999999996</v>
      </c>
      <c r="I532" s="35" t="s">
        <v>891</v>
      </c>
      <c r="J532" s="36" t="s">
        <v>891</v>
      </c>
      <c r="K532" s="37" t="s">
        <v>891</v>
      </c>
    </row>
    <row r="533" spans="1:11" x14ac:dyDescent="0.25">
      <c r="A533" s="105" t="s">
        <v>834</v>
      </c>
      <c r="B533" s="40" t="s">
        <v>835</v>
      </c>
      <c r="C533" s="40" t="s">
        <v>37</v>
      </c>
      <c r="D533" s="40" t="s">
        <v>837</v>
      </c>
      <c r="E533" s="32">
        <v>4044870</v>
      </c>
      <c r="F533" s="33">
        <v>3919535</v>
      </c>
      <c r="G533" s="33">
        <f t="shared" si="17"/>
        <v>-125335</v>
      </c>
      <c r="H533" s="34">
        <f t="shared" si="18"/>
        <v>-3.1E-2</v>
      </c>
      <c r="I533" s="35" t="s">
        <v>891</v>
      </c>
      <c r="J533" s="36" t="s">
        <v>891</v>
      </c>
      <c r="K533" s="37" t="s">
        <v>891</v>
      </c>
    </row>
    <row r="534" spans="1:11" x14ac:dyDescent="0.25">
      <c r="A534" s="105" t="s">
        <v>834</v>
      </c>
      <c r="B534" s="40" t="s">
        <v>835</v>
      </c>
      <c r="C534" s="40" t="s">
        <v>251</v>
      </c>
      <c r="D534" s="40" t="s">
        <v>838</v>
      </c>
      <c r="E534" s="32">
        <v>1961766</v>
      </c>
      <c r="F534" s="33">
        <v>1898415</v>
      </c>
      <c r="G534" s="33">
        <f t="shared" si="17"/>
        <v>-63351</v>
      </c>
      <c r="H534" s="34">
        <f t="shared" si="18"/>
        <v>-3.2300000000000002E-2</v>
      </c>
      <c r="I534" s="35" t="s">
        <v>891</v>
      </c>
      <c r="J534" s="36" t="s">
        <v>891</v>
      </c>
      <c r="K534" s="37" t="s">
        <v>891</v>
      </c>
    </row>
    <row r="535" spans="1:11" x14ac:dyDescent="0.25">
      <c r="A535" s="105" t="s">
        <v>834</v>
      </c>
      <c r="B535" s="40" t="s">
        <v>835</v>
      </c>
      <c r="C535" s="40" t="s">
        <v>22</v>
      </c>
      <c r="D535" s="40" t="s">
        <v>839</v>
      </c>
      <c r="E535" s="32">
        <v>15691652</v>
      </c>
      <c r="F535" s="33">
        <v>15732520</v>
      </c>
      <c r="G535" s="33">
        <f t="shared" si="17"/>
        <v>40868</v>
      </c>
      <c r="H535" s="34">
        <f t="shared" si="18"/>
        <v>2.5999999999999999E-3</v>
      </c>
      <c r="I535" s="35" t="s">
        <v>891</v>
      </c>
      <c r="J535" s="36" t="s">
        <v>891</v>
      </c>
      <c r="K535" s="37" t="s">
        <v>891</v>
      </c>
    </row>
    <row r="536" spans="1:11" x14ac:dyDescent="0.25">
      <c r="A536" s="105" t="s">
        <v>840</v>
      </c>
      <c r="B536" s="40" t="s">
        <v>841</v>
      </c>
      <c r="C536" s="40" t="s">
        <v>26</v>
      </c>
      <c r="D536" s="40" t="s">
        <v>842</v>
      </c>
      <c r="E536" s="32">
        <v>452495</v>
      </c>
      <c r="F536" s="33">
        <v>588389</v>
      </c>
      <c r="G536" s="33">
        <f t="shared" si="17"/>
        <v>135894</v>
      </c>
      <c r="H536" s="34">
        <f t="shared" si="18"/>
        <v>0.30030000000000001</v>
      </c>
      <c r="I536" s="35" t="s">
        <v>891</v>
      </c>
      <c r="J536" s="36" t="s">
        <v>891</v>
      </c>
      <c r="K536" s="37" t="s">
        <v>891</v>
      </c>
    </row>
    <row r="537" spans="1:11" x14ac:dyDescent="0.25">
      <c r="A537" s="105" t="s">
        <v>840</v>
      </c>
      <c r="B537" s="40" t="s">
        <v>841</v>
      </c>
      <c r="C537" s="40" t="s">
        <v>185</v>
      </c>
      <c r="D537" s="40" t="s">
        <v>843</v>
      </c>
      <c r="E537" s="32">
        <v>1445144</v>
      </c>
      <c r="F537" s="33">
        <v>1840248</v>
      </c>
      <c r="G537" s="33">
        <f t="shared" si="17"/>
        <v>395104</v>
      </c>
      <c r="H537" s="34">
        <f t="shared" si="18"/>
        <v>0.27339999999999998</v>
      </c>
      <c r="I537" s="35" t="s">
        <v>891</v>
      </c>
      <c r="J537" s="36" t="s">
        <v>891</v>
      </c>
      <c r="K537" s="37" t="s">
        <v>891</v>
      </c>
    </row>
    <row r="538" spans="1:11" x14ac:dyDescent="0.25">
      <c r="A538" s="105" t="s">
        <v>840</v>
      </c>
      <c r="B538" s="40" t="s">
        <v>841</v>
      </c>
      <c r="C538" s="40" t="s">
        <v>18</v>
      </c>
      <c r="D538" s="40" t="s">
        <v>844</v>
      </c>
      <c r="E538" s="32">
        <v>663242</v>
      </c>
      <c r="F538" s="33">
        <v>873321</v>
      </c>
      <c r="G538" s="33">
        <f t="shared" si="17"/>
        <v>210079</v>
      </c>
      <c r="H538" s="34">
        <f t="shared" si="18"/>
        <v>0.31669999999999998</v>
      </c>
      <c r="I538" s="35" t="s">
        <v>891</v>
      </c>
      <c r="J538" s="36" t="s">
        <v>891</v>
      </c>
      <c r="K538" s="37">
        <v>2014</v>
      </c>
    </row>
    <row r="539" spans="1:11" x14ac:dyDescent="0.25">
      <c r="A539" s="105" t="s">
        <v>840</v>
      </c>
      <c r="B539" s="40" t="s">
        <v>841</v>
      </c>
      <c r="C539" s="40" t="s">
        <v>845</v>
      </c>
      <c r="D539" s="40" t="s">
        <v>846</v>
      </c>
      <c r="E539" s="32">
        <v>1412047</v>
      </c>
      <c r="F539" s="33">
        <v>2016157</v>
      </c>
      <c r="G539" s="33">
        <f t="shared" si="17"/>
        <v>604110</v>
      </c>
      <c r="H539" s="34">
        <f t="shared" si="18"/>
        <v>0.42780000000000001</v>
      </c>
      <c r="I539" s="35" t="s">
        <v>891</v>
      </c>
      <c r="J539" s="36" t="s">
        <v>891</v>
      </c>
      <c r="K539" s="37" t="s">
        <v>891</v>
      </c>
    </row>
    <row r="540" spans="1:11" x14ac:dyDescent="0.25">
      <c r="A540" s="105" t="s">
        <v>847</v>
      </c>
      <c r="B540" s="40" t="s">
        <v>848</v>
      </c>
      <c r="C540" s="40" t="s">
        <v>26</v>
      </c>
      <c r="D540" s="40" t="s">
        <v>849</v>
      </c>
      <c r="E540" s="32">
        <v>216800</v>
      </c>
      <c r="F540" s="33">
        <v>67936</v>
      </c>
      <c r="G540" s="33">
        <f t="shared" si="17"/>
        <v>-148864</v>
      </c>
      <c r="H540" s="34">
        <f t="shared" si="18"/>
        <v>-0.68659999999999999</v>
      </c>
      <c r="I540" s="35">
        <v>1</v>
      </c>
      <c r="J540" s="36">
        <v>1</v>
      </c>
      <c r="K540" s="37" t="s">
        <v>891</v>
      </c>
    </row>
    <row r="541" spans="1:11" x14ac:dyDescent="0.25">
      <c r="A541" s="105" t="s">
        <v>847</v>
      </c>
      <c r="B541" s="40" t="s">
        <v>848</v>
      </c>
      <c r="C541" s="40" t="s">
        <v>79</v>
      </c>
      <c r="D541" s="40" t="s">
        <v>850</v>
      </c>
      <c r="E541" s="32">
        <v>22749</v>
      </c>
      <c r="F541" s="33">
        <v>25070</v>
      </c>
      <c r="G541" s="33">
        <f t="shared" si="17"/>
        <v>2321</v>
      </c>
      <c r="H541" s="34">
        <f t="shared" si="18"/>
        <v>0.10199999999999999</v>
      </c>
      <c r="I541" s="35">
        <v>1</v>
      </c>
      <c r="J541" s="36">
        <v>1</v>
      </c>
      <c r="K541" s="37" t="s">
        <v>891</v>
      </c>
    </row>
    <row r="542" spans="1:11" x14ac:dyDescent="0.25">
      <c r="A542" s="105" t="s">
        <v>847</v>
      </c>
      <c r="B542" s="40" t="s">
        <v>848</v>
      </c>
      <c r="C542" s="40" t="s">
        <v>59</v>
      </c>
      <c r="D542" s="40" t="s">
        <v>851</v>
      </c>
      <c r="E542" s="32">
        <v>5571</v>
      </c>
      <c r="F542" s="33">
        <v>6964</v>
      </c>
      <c r="G542" s="33">
        <f t="shared" si="17"/>
        <v>1393</v>
      </c>
      <c r="H542" s="34">
        <f t="shared" si="18"/>
        <v>0.25</v>
      </c>
      <c r="I542" s="35">
        <v>1</v>
      </c>
      <c r="J542" s="36">
        <v>1</v>
      </c>
      <c r="K542" s="37" t="s">
        <v>891</v>
      </c>
    </row>
    <row r="543" spans="1:11" x14ac:dyDescent="0.25">
      <c r="A543" s="105" t="s">
        <v>852</v>
      </c>
      <c r="B543" s="40" t="s">
        <v>853</v>
      </c>
      <c r="C543" s="40" t="s">
        <v>26</v>
      </c>
      <c r="D543" s="40" t="s">
        <v>854</v>
      </c>
      <c r="E543" s="32">
        <v>5643252</v>
      </c>
      <c r="F543" s="33">
        <v>5619954</v>
      </c>
      <c r="G543" s="33">
        <f t="shared" si="17"/>
        <v>-23298</v>
      </c>
      <c r="H543" s="34">
        <f t="shared" si="18"/>
        <v>-4.1000000000000003E-3</v>
      </c>
      <c r="I543" s="35" t="s">
        <v>891</v>
      </c>
      <c r="J543" s="36" t="s">
        <v>891</v>
      </c>
      <c r="K543" s="37" t="s">
        <v>891</v>
      </c>
    </row>
    <row r="544" spans="1:11" x14ac:dyDescent="0.25">
      <c r="A544" s="105" t="s">
        <v>852</v>
      </c>
      <c r="B544" s="40" t="s">
        <v>853</v>
      </c>
      <c r="C544" s="40" t="s">
        <v>57</v>
      </c>
      <c r="D544" s="40" t="s">
        <v>855</v>
      </c>
      <c r="E544" s="32">
        <v>580240</v>
      </c>
      <c r="F544" s="33">
        <v>655357</v>
      </c>
      <c r="G544" s="33">
        <f t="shared" si="17"/>
        <v>75117</v>
      </c>
      <c r="H544" s="34">
        <f t="shared" si="18"/>
        <v>0.1295</v>
      </c>
      <c r="I544" s="35" t="s">
        <v>891</v>
      </c>
      <c r="J544" s="36" t="s">
        <v>891</v>
      </c>
      <c r="K544" s="37" t="s">
        <v>891</v>
      </c>
    </row>
    <row r="545" spans="1:12" x14ac:dyDescent="0.25">
      <c r="A545" s="105" t="s">
        <v>852</v>
      </c>
      <c r="B545" s="40" t="s">
        <v>853</v>
      </c>
      <c r="C545" s="40" t="s">
        <v>79</v>
      </c>
      <c r="D545" s="40" t="s">
        <v>856</v>
      </c>
      <c r="E545" s="32">
        <v>91501</v>
      </c>
      <c r="F545" s="33">
        <v>125679</v>
      </c>
      <c r="G545" s="33">
        <f t="shared" si="17"/>
        <v>34178</v>
      </c>
      <c r="H545" s="34">
        <f t="shared" si="18"/>
        <v>0.3735</v>
      </c>
      <c r="I545" s="35">
        <v>1</v>
      </c>
      <c r="J545" s="36" t="s">
        <v>891</v>
      </c>
      <c r="K545" s="37" t="s">
        <v>891</v>
      </c>
    </row>
    <row r="546" spans="1:12" x14ac:dyDescent="0.25">
      <c r="A546" s="105" t="s">
        <v>852</v>
      </c>
      <c r="B546" s="40" t="s">
        <v>853</v>
      </c>
      <c r="C546" s="40" t="s">
        <v>82</v>
      </c>
      <c r="D546" s="40" t="s">
        <v>857</v>
      </c>
      <c r="E546" s="32">
        <v>14160</v>
      </c>
      <c r="F546" s="33">
        <v>15553</v>
      </c>
      <c r="G546" s="33">
        <f t="shared" si="17"/>
        <v>1393</v>
      </c>
      <c r="H546" s="34">
        <f t="shared" si="18"/>
        <v>9.8400000000000001E-2</v>
      </c>
      <c r="I546" s="35">
        <v>1</v>
      </c>
      <c r="J546" s="36">
        <v>1</v>
      </c>
      <c r="K546" s="37" t="s">
        <v>891</v>
      </c>
    </row>
    <row r="547" spans="1:12" x14ac:dyDescent="0.25">
      <c r="A547" s="39"/>
      <c r="B547" s="40"/>
      <c r="C547" s="40"/>
      <c r="D547" s="41"/>
      <c r="E547" s="32"/>
      <c r="F547" s="33"/>
      <c r="G547" s="33"/>
      <c r="H547" s="34"/>
      <c r="I547" s="35"/>
      <c r="J547" s="36"/>
      <c r="K547" s="37"/>
    </row>
    <row r="548" spans="1:12" ht="13.8" thickBot="1" x14ac:dyDescent="0.3">
      <c r="A548" s="42">
        <f>COUNTA(A9:A546)</f>
        <v>538</v>
      </c>
      <c r="B548" s="43" t="s">
        <v>906</v>
      </c>
      <c r="C548" s="43"/>
      <c r="D548" s="44"/>
      <c r="E548" s="45">
        <f>SUM(E9:E546)</f>
        <v>1796272878</v>
      </c>
      <c r="F548" s="46">
        <f>SUM(F9:F546)</f>
        <v>1780899396</v>
      </c>
      <c r="G548" s="46">
        <f>SUM(G9:G546)</f>
        <v>-15373482</v>
      </c>
      <c r="H548" s="47">
        <f t="shared" ref="H548" si="19">ROUND(G548/E548,4)</f>
        <v>-8.6E-3</v>
      </c>
      <c r="I548" s="48">
        <f>SUM(I9:I546)</f>
        <v>65</v>
      </c>
      <c r="J548" s="49">
        <f>SUM(J9:J546)</f>
        <v>38</v>
      </c>
      <c r="K548" s="50">
        <f>COUNTIF(K9:K546,2014)</f>
        <v>165</v>
      </c>
    </row>
    <row r="549" spans="1:12" ht="6" customHeight="1" x14ac:dyDescent="0.25">
      <c r="A549" s="51"/>
      <c r="B549" s="52"/>
      <c r="C549" s="52"/>
      <c r="D549" s="52"/>
      <c r="E549" s="53"/>
      <c r="F549" s="53"/>
      <c r="G549" s="53"/>
      <c r="H549" s="54"/>
      <c r="I549" s="55"/>
      <c r="J549" s="55"/>
      <c r="K549" s="55"/>
    </row>
    <row r="550" spans="1:12" x14ac:dyDescent="0.25">
      <c r="A550" s="105" t="s">
        <v>571</v>
      </c>
      <c r="B550" s="40" t="s">
        <v>572</v>
      </c>
      <c r="C550" s="40" t="s">
        <v>596</v>
      </c>
      <c r="D550" s="38" t="s">
        <v>942</v>
      </c>
      <c r="E550" s="53">
        <v>296254</v>
      </c>
      <c r="F550" s="53" t="s">
        <v>943</v>
      </c>
      <c r="G550" s="53"/>
      <c r="H550" s="54"/>
      <c r="I550" s="55"/>
      <c r="J550" s="55"/>
      <c r="K550" s="55"/>
      <c r="L550" s="92"/>
    </row>
    <row r="551" spans="1:12" ht="6" customHeight="1" x14ac:dyDescent="0.25">
      <c r="A551" s="51"/>
      <c r="B551" s="52"/>
      <c r="C551" s="52"/>
      <c r="D551" s="52"/>
      <c r="E551" s="53"/>
      <c r="F551" s="53"/>
      <c r="G551" s="53"/>
      <c r="H551" s="54"/>
      <c r="I551" s="55"/>
      <c r="J551" s="55"/>
      <c r="K551" s="55"/>
    </row>
    <row r="552" spans="1:12" ht="13.8" thickBot="1" x14ac:dyDescent="0.3">
      <c r="A552" s="195" t="s">
        <v>928</v>
      </c>
      <c r="B552" s="195"/>
      <c r="C552" s="195"/>
      <c r="D552" s="195"/>
      <c r="E552" s="195"/>
      <c r="F552" s="195"/>
      <c r="G552" s="195"/>
      <c r="H552" s="195"/>
      <c r="I552" s="195"/>
      <c r="J552" s="195"/>
      <c r="K552" s="195"/>
    </row>
    <row r="553" spans="1:12" x14ac:dyDescent="0.25">
      <c r="A553" s="118" t="s">
        <v>913</v>
      </c>
      <c r="B553" s="119"/>
      <c r="C553" s="119"/>
      <c r="D553" s="119"/>
      <c r="E553" s="150"/>
      <c r="F553" s="119"/>
      <c r="G553" s="120"/>
      <c r="H553" s="151"/>
      <c r="I553" s="135"/>
      <c r="J553" s="121"/>
      <c r="K553" s="138"/>
    </row>
    <row r="554" spans="1:12" s="6" customFormat="1" x14ac:dyDescent="0.25">
      <c r="A554" s="110" t="s">
        <v>174</v>
      </c>
      <c r="B554" s="111" t="s">
        <v>175</v>
      </c>
      <c r="C554" s="111" t="s">
        <v>176</v>
      </c>
      <c r="D554" s="122" t="s">
        <v>907</v>
      </c>
      <c r="E554" s="167">
        <v>868648</v>
      </c>
      <c r="F554" s="113">
        <v>0</v>
      </c>
      <c r="G554" s="113">
        <f t="shared" ref="G554:G556" si="20">SUM(F554-E554)</f>
        <v>-868648</v>
      </c>
      <c r="H554" s="152">
        <f t="shared" ref="H554:H556" si="21">ROUND(G554/E554,4)</f>
        <v>-1</v>
      </c>
      <c r="I554" s="115"/>
      <c r="J554" s="123"/>
      <c r="K554" s="139">
        <v>2014</v>
      </c>
    </row>
    <row r="555" spans="1:12" s="28" customFormat="1" x14ac:dyDescent="0.25">
      <c r="A555" s="124" t="s">
        <v>174</v>
      </c>
      <c r="B555" s="125" t="s">
        <v>175</v>
      </c>
      <c r="C555" s="125" t="s">
        <v>181</v>
      </c>
      <c r="D555" s="125" t="s">
        <v>908</v>
      </c>
      <c r="E555" s="168">
        <v>4087846</v>
      </c>
      <c r="F555" s="126">
        <v>0</v>
      </c>
      <c r="G555" s="126">
        <f t="shared" si="20"/>
        <v>-4087846</v>
      </c>
      <c r="H555" s="154">
        <f t="shared" si="21"/>
        <v>-1</v>
      </c>
      <c r="I555" s="136"/>
      <c r="J555" s="127"/>
      <c r="K555" s="140"/>
    </row>
    <row r="556" spans="1:12" s="7" customFormat="1" ht="13.8" thickBot="1" x14ac:dyDescent="0.3">
      <c r="A556" s="128"/>
      <c r="B556" s="129"/>
      <c r="C556" s="129"/>
      <c r="D556" s="130" t="s">
        <v>909</v>
      </c>
      <c r="E556" s="155">
        <f>SUM(E554:E555)</f>
        <v>4956494</v>
      </c>
      <c r="F556" s="131">
        <v>4864061</v>
      </c>
      <c r="G556" s="132">
        <f t="shared" si="20"/>
        <v>-92433</v>
      </c>
      <c r="H556" s="156">
        <f t="shared" si="21"/>
        <v>-1.8599999999999998E-2</v>
      </c>
      <c r="I556" s="137"/>
      <c r="J556" s="133"/>
      <c r="K556" s="141"/>
    </row>
    <row r="557" spans="1:12" s="29" customFormat="1" ht="6.75" customHeight="1" thickBot="1" x14ac:dyDescent="0.3">
      <c r="A557" s="40"/>
      <c r="B557" s="40"/>
      <c r="C557" s="40"/>
      <c r="D557" s="40"/>
      <c r="E557" s="79"/>
      <c r="F557" s="79"/>
      <c r="G557" s="79"/>
      <c r="H557" s="94"/>
      <c r="I557" s="80"/>
      <c r="J557" s="80"/>
      <c r="K557" s="95"/>
    </row>
    <row r="558" spans="1:12" x14ac:dyDescent="0.25">
      <c r="A558" s="118" t="s">
        <v>912</v>
      </c>
      <c r="B558" s="134"/>
      <c r="C558" s="134"/>
      <c r="D558" s="134"/>
      <c r="E558" s="150"/>
      <c r="F558" s="119"/>
      <c r="G558" s="120"/>
      <c r="H558" s="151"/>
      <c r="I558" s="135"/>
      <c r="J558" s="121"/>
      <c r="K558" s="138"/>
    </row>
    <row r="559" spans="1:12" x14ac:dyDescent="0.25">
      <c r="A559" s="110" t="s">
        <v>283</v>
      </c>
      <c r="B559" s="111" t="s">
        <v>284</v>
      </c>
      <c r="C559" s="111" t="s">
        <v>181</v>
      </c>
      <c r="D559" s="111" t="s">
        <v>911</v>
      </c>
      <c r="E559" s="112">
        <v>54244</v>
      </c>
      <c r="F559" s="113">
        <v>0</v>
      </c>
      <c r="G559" s="113">
        <f t="shared" ref="G559:G561" si="22">SUM(F559-E559)</f>
        <v>-54244</v>
      </c>
      <c r="H559" s="152">
        <f t="shared" ref="H559:H561" si="23">ROUND(G559/E559,4)</f>
        <v>-1</v>
      </c>
      <c r="I559" s="115">
        <v>1</v>
      </c>
      <c r="J559" s="123"/>
      <c r="K559" s="139"/>
    </row>
    <row r="560" spans="1:12" s="28" customFormat="1" x14ac:dyDescent="0.25">
      <c r="A560" s="124" t="s">
        <v>283</v>
      </c>
      <c r="B560" s="125" t="s">
        <v>284</v>
      </c>
      <c r="C560" s="125" t="s">
        <v>57</v>
      </c>
      <c r="D560" s="125" t="s">
        <v>910</v>
      </c>
      <c r="E560" s="153">
        <v>19460</v>
      </c>
      <c r="F560" s="126">
        <v>0</v>
      </c>
      <c r="G560" s="126">
        <f t="shared" si="22"/>
        <v>-19460</v>
      </c>
      <c r="H560" s="154">
        <f t="shared" si="23"/>
        <v>-1</v>
      </c>
      <c r="I560" s="136">
        <v>1</v>
      </c>
      <c r="J560" s="127">
        <v>1</v>
      </c>
      <c r="K560" s="140">
        <v>2014</v>
      </c>
    </row>
    <row r="561" spans="1:11" s="7" customFormat="1" ht="13.8" thickBot="1" x14ac:dyDescent="0.3">
      <c r="A561" s="128"/>
      <c r="B561" s="129"/>
      <c r="C561" s="129"/>
      <c r="D561" s="130" t="s">
        <v>909</v>
      </c>
      <c r="E561" s="155">
        <f>SUM(E559:E560)</f>
        <v>73704</v>
      </c>
      <c r="F561" s="131">
        <f t="shared" ref="F561" si="24">SUM(F559:F560)</f>
        <v>0</v>
      </c>
      <c r="G561" s="132">
        <f t="shared" si="22"/>
        <v>-73704</v>
      </c>
      <c r="H561" s="156">
        <f t="shared" si="23"/>
        <v>-1</v>
      </c>
      <c r="I561" s="137"/>
      <c r="J561" s="133"/>
      <c r="K561" s="141"/>
    </row>
    <row r="562" spans="1:11" ht="6" customHeight="1" thickBot="1" x14ac:dyDescent="0.3">
      <c r="A562" s="51"/>
      <c r="B562" s="52"/>
      <c r="C562" s="52"/>
      <c r="D562" s="52"/>
      <c r="E562" s="53"/>
      <c r="F562" s="53"/>
      <c r="G562" s="53"/>
      <c r="H562" s="54"/>
      <c r="I562" s="55"/>
      <c r="J562" s="55"/>
      <c r="K562" s="55"/>
    </row>
    <row r="563" spans="1:11" s="3" customFormat="1" ht="13.8" thickBot="1" x14ac:dyDescent="0.3">
      <c r="A563" s="211" t="s">
        <v>941</v>
      </c>
      <c r="B563" s="212"/>
      <c r="C563" s="212"/>
      <c r="D563" s="212"/>
      <c r="E563" s="212"/>
      <c r="F563" s="212"/>
      <c r="G563" s="212"/>
      <c r="H563" s="212"/>
      <c r="I563" s="212"/>
      <c r="J563" s="212"/>
      <c r="K563" s="212"/>
    </row>
    <row r="564" spans="1:11" s="3" customFormat="1" ht="18" customHeight="1" x14ac:dyDescent="0.25">
      <c r="A564" s="213" t="s">
        <v>884</v>
      </c>
      <c r="B564" s="214"/>
      <c r="C564" s="214"/>
      <c r="D564" s="214"/>
      <c r="E564" s="214"/>
      <c r="F564" s="214"/>
      <c r="G564" s="214"/>
      <c r="H564" s="214"/>
      <c r="I564" s="214"/>
      <c r="J564" s="214"/>
      <c r="K564" s="215"/>
    </row>
    <row r="565" spans="1:11" s="6" customFormat="1" ht="18" customHeight="1" thickBot="1" x14ac:dyDescent="0.3">
      <c r="A565" s="216"/>
      <c r="B565" s="217"/>
      <c r="C565" s="217"/>
      <c r="D565" s="217"/>
      <c r="E565" s="217"/>
      <c r="F565" s="217"/>
      <c r="G565" s="217"/>
      <c r="H565" s="217"/>
      <c r="I565" s="217"/>
      <c r="J565" s="217"/>
      <c r="K565" s="218"/>
    </row>
    <row r="566" spans="1:11" s="6" customFormat="1" x14ac:dyDescent="0.25">
      <c r="A566" s="56" t="s">
        <v>571</v>
      </c>
      <c r="B566" s="57" t="s">
        <v>572</v>
      </c>
      <c r="C566" s="57" t="s">
        <v>858</v>
      </c>
      <c r="D566" s="57" t="s">
        <v>859</v>
      </c>
      <c r="E566" s="169">
        <v>0</v>
      </c>
      <c r="F566" s="188">
        <v>0</v>
      </c>
      <c r="G566" s="59">
        <f t="shared" ref="G566:G570" si="25">SUM(F566-E566)</f>
        <v>0</v>
      </c>
      <c r="H566" s="183">
        <f>IF(G566=0,0,ROUND(G566/E566,4))</f>
        <v>0</v>
      </c>
      <c r="I566" s="60"/>
      <c r="J566" s="61"/>
      <c r="K566" s="62"/>
    </row>
    <row r="567" spans="1:11" s="6" customFormat="1" x14ac:dyDescent="0.25">
      <c r="A567" s="63" t="s">
        <v>571</v>
      </c>
      <c r="B567" s="64" t="s">
        <v>572</v>
      </c>
      <c r="C567" s="64" t="s">
        <v>860</v>
      </c>
      <c r="D567" s="64" t="s">
        <v>861</v>
      </c>
      <c r="E567" s="170">
        <v>0</v>
      </c>
      <c r="F567" s="189">
        <v>0</v>
      </c>
      <c r="G567" s="33">
        <f t="shared" si="25"/>
        <v>0</v>
      </c>
      <c r="H567" s="182">
        <f>IF(G567=0,0,ROUND(G567/E567,4))</f>
        <v>0</v>
      </c>
      <c r="I567" s="65"/>
      <c r="J567" s="66"/>
      <c r="K567" s="67"/>
    </row>
    <row r="568" spans="1:11" s="6" customFormat="1" x14ac:dyDescent="0.25">
      <c r="A568" s="63" t="s">
        <v>571</v>
      </c>
      <c r="B568" s="64" t="s">
        <v>572</v>
      </c>
      <c r="C568" s="64" t="s">
        <v>862</v>
      </c>
      <c r="D568" s="64" t="s">
        <v>863</v>
      </c>
      <c r="E568" s="170">
        <v>0</v>
      </c>
      <c r="F568" s="189">
        <v>0</v>
      </c>
      <c r="G568" s="33">
        <f t="shared" si="25"/>
        <v>0</v>
      </c>
      <c r="H568" s="182">
        <f t="shared" ref="H568:H570" si="26">IF(G568=0,0,ROUND(G568/E568,4))</f>
        <v>0</v>
      </c>
      <c r="I568" s="65"/>
      <c r="J568" s="66"/>
      <c r="K568" s="67"/>
    </row>
    <row r="569" spans="1:11" s="6" customFormat="1" x14ac:dyDescent="0.25">
      <c r="A569" s="63" t="s">
        <v>571</v>
      </c>
      <c r="B569" s="64" t="s">
        <v>572</v>
      </c>
      <c r="C569" s="64" t="s">
        <v>864</v>
      </c>
      <c r="D569" s="64" t="s">
        <v>865</v>
      </c>
      <c r="E569" s="170">
        <v>0</v>
      </c>
      <c r="F569" s="189">
        <v>0</v>
      </c>
      <c r="G569" s="33">
        <f t="shared" si="25"/>
        <v>0</v>
      </c>
      <c r="H569" s="182">
        <f t="shared" si="26"/>
        <v>0</v>
      </c>
      <c r="I569" s="65"/>
      <c r="J569" s="66"/>
      <c r="K569" s="67"/>
    </row>
    <row r="570" spans="1:11" s="6" customFormat="1" x14ac:dyDescent="0.25">
      <c r="A570" s="68" t="s">
        <v>571</v>
      </c>
      <c r="B570" s="69" t="s">
        <v>572</v>
      </c>
      <c r="C570" s="69" t="s">
        <v>868</v>
      </c>
      <c r="D570" s="69" t="s">
        <v>869</v>
      </c>
      <c r="E570" s="174">
        <v>0</v>
      </c>
      <c r="F570" s="190">
        <v>0</v>
      </c>
      <c r="G570" s="71">
        <f t="shared" si="25"/>
        <v>0</v>
      </c>
      <c r="H570" s="146">
        <f t="shared" si="26"/>
        <v>0</v>
      </c>
      <c r="I570" s="72"/>
      <c r="J570" s="73"/>
      <c r="K570" s="74"/>
    </row>
    <row r="571" spans="1:11" s="6" customFormat="1" ht="13.8" thickBot="1" x14ac:dyDescent="0.3">
      <c r="A571" s="42">
        <f>COUNTA(A566:A570)</f>
        <v>5</v>
      </c>
      <c r="B571" s="43" t="s">
        <v>883</v>
      </c>
      <c r="C571" s="43"/>
      <c r="D571" s="43"/>
      <c r="E571" s="171">
        <f>SUM(E566:E570)</f>
        <v>0</v>
      </c>
      <c r="F571" s="191">
        <f>SUM(F566:F570)</f>
        <v>0</v>
      </c>
      <c r="G571" s="46">
        <f>SUM(G566:G570)</f>
        <v>0</v>
      </c>
      <c r="H571" s="184">
        <f>IF(G571=0,0,ROUND(G571/E571,4))</f>
        <v>0</v>
      </c>
      <c r="I571" s="76"/>
      <c r="J571" s="77"/>
      <c r="K571" s="78"/>
    </row>
    <row r="572" spans="1:11" s="6" customFormat="1" ht="24.6" customHeight="1" thickBot="1" x14ac:dyDescent="0.3">
      <c r="A572" s="208" t="s">
        <v>885</v>
      </c>
      <c r="B572" s="209"/>
      <c r="C572" s="209"/>
      <c r="D572" s="209"/>
      <c r="E572" s="209"/>
      <c r="F572" s="209"/>
      <c r="G572" s="209"/>
      <c r="H572" s="209"/>
      <c r="I572" s="209"/>
      <c r="J572" s="209"/>
      <c r="K572" s="210"/>
    </row>
    <row r="573" spans="1:11" s="6" customFormat="1" ht="24.6" customHeight="1" thickBot="1" x14ac:dyDescent="0.3">
      <c r="A573" s="196" t="s">
        <v>929</v>
      </c>
      <c r="B573" s="197"/>
      <c r="C573" s="197"/>
      <c r="D573" s="197"/>
      <c r="E573" s="197"/>
      <c r="F573" s="197"/>
      <c r="G573" s="197"/>
      <c r="H573" s="197"/>
      <c r="I573" s="197"/>
      <c r="J573" s="197"/>
      <c r="K573" s="198"/>
    </row>
    <row r="574" spans="1:11" s="6" customFormat="1" x14ac:dyDescent="0.25">
      <c r="A574" s="157" t="s">
        <v>571</v>
      </c>
      <c r="B574" s="158" t="s">
        <v>572</v>
      </c>
      <c r="C574" s="158" t="s">
        <v>930</v>
      </c>
      <c r="D574" s="158" t="s">
        <v>897</v>
      </c>
      <c r="E574" s="166">
        <v>7966841</v>
      </c>
      <c r="F574" s="192">
        <v>0</v>
      </c>
      <c r="G574" s="59">
        <f t="shared" ref="G574:G575" si="27">SUM(F574-E574)</f>
        <v>-7966841</v>
      </c>
      <c r="H574" s="143">
        <f t="shared" ref="H574" si="28">ROUND(G574/E574,4)</f>
        <v>-1</v>
      </c>
      <c r="I574" s="81"/>
      <c r="J574" s="82"/>
      <c r="K574" s="83"/>
    </row>
    <row r="575" spans="1:11" s="6" customFormat="1" ht="13.8" thickBot="1" x14ac:dyDescent="0.3">
      <c r="A575" s="159" t="s">
        <v>667</v>
      </c>
      <c r="B575" s="160" t="s">
        <v>668</v>
      </c>
      <c r="C575" s="43" t="s">
        <v>866</v>
      </c>
      <c r="D575" s="160" t="s">
        <v>898</v>
      </c>
      <c r="E575" s="161"/>
      <c r="F575" s="193">
        <v>0</v>
      </c>
      <c r="G575" s="46">
        <f t="shared" si="27"/>
        <v>0</v>
      </c>
      <c r="H575" s="162">
        <v>0</v>
      </c>
      <c r="I575" s="163"/>
      <c r="J575" s="164"/>
      <c r="K575" s="165"/>
    </row>
    <row r="576" spans="1:11" ht="13.8" thickBot="1" x14ac:dyDescent="0.3">
      <c r="A576" s="42">
        <f>COUNTA(A574:A575)</f>
        <v>2</v>
      </c>
      <c r="B576" s="88"/>
      <c r="C576" s="88"/>
      <c r="D576" s="88"/>
      <c r="E576" s="172">
        <f>SUM(E574:E575)</f>
        <v>7966841</v>
      </c>
      <c r="F576" s="194">
        <f>SUM(F574:F575)</f>
        <v>0</v>
      </c>
      <c r="G576" s="46">
        <f>SUM(G574:G575)</f>
        <v>-7966841</v>
      </c>
      <c r="H576" s="47">
        <f t="shared" ref="H576" si="29">ROUND(G576/E576,4)</f>
        <v>-1</v>
      </c>
      <c r="I576" s="89"/>
      <c r="J576" s="90"/>
      <c r="K576" s="91"/>
    </row>
    <row r="577" spans="1:11" ht="7.5" customHeight="1" x14ac:dyDescent="0.25">
      <c r="A577" s="92"/>
      <c r="B577" s="38"/>
      <c r="C577" s="38"/>
      <c r="D577" s="38"/>
      <c r="E577" s="53"/>
      <c r="F577" s="53"/>
      <c r="G577" s="53"/>
      <c r="H577" s="54"/>
      <c r="I577" s="55"/>
      <c r="J577" s="55"/>
      <c r="K577" s="55"/>
    </row>
    <row r="578" spans="1:11" ht="13.8" thickBot="1" x14ac:dyDescent="0.3">
      <c r="A578" s="176">
        <f>SUM(A548+A571+A576)</f>
        <v>545</v>
      </c>
      <c r="B578" s="176" t="s">
        <v>944</v>
      </c>
      <c r="C578" s="177"/>
      <c r="D578" s="177"/>
      <c r="E578" s="185">
        <f>SUM(E548+E550+E571+E576)</f>
        <v>1804535973</v>
      </c>
      <c r="F578" s="185">
        <f>SUM(F548+F571+F576)</f>
        <v>1780899396</v>
      </c>
      <c r="G578" s="185">
        <f>SUM(G548+G571+G576)</f>
        <v>-23340323</v>
      </c>
      <c r="H578" s="187">
        <f t="shared" ref="H578" si="30">ROUND(G578/E578,4)</f>
        <v>-1.29E-2</v>
      </c>
      <c r="I578" s="186">
        <f>SUM(I548+I571+I576)</f>
        <v>65</v>
      </c>
      <c r="J578" s="186">
        <f>SUM(J548+J571+J576)</f>
        <v>38</v>
      </c>
      <c r="K578" s="186">
        <f>SUM(K548+K571+K576)</f>
        <v>165</v>
      </c>
    </row>
    <row r="579" spans="1:11" ht="9" customHeight="1" thickTop="1" x14ac:dyDescent="0.25">
      <c r="A579" s="93"/>
      <c r="B579" s="54"/>
      <c r="C579" s="54"/>
      <c r="D579" s="54"/>
      <c r="E579" s="54"/>
      <c r="F579" s="54"/>
      <c r="G579" s="53"/>
      <c r="H579" s="54"/>
      <c r="I579" s="55"/>
      <c r="J579" s="55"/>
      <c r="K579" s="55"/>
    </row>
    <row r="591" spans="1:11" x14ac:dyDescent="0.25">
      <c r="A591" s="1"/>
      <c r="G591" s="1"/>
      <c r="I591" s="1"/>
      <c r="J591" s="1"/>
      <c r="K591" s="1"/>
    </row>
    <row r="592" spans="1:11" x14ac:dyDescent="0.25">
      <c r="A592" s="1"/>
      <c r="G592" s="1"/>
      <c r="I592" s="1"/>
      <c r="J592" s="1"/>
      <c r="K592" s="1"/>
    </row>
    <row r="593" spans="1:11" x14ac:dyDescent="0.25">
      <c r="A593" s="1"/>
      <c r="G593" s="1"/>
      <c r="I593" s="1"/>
      <c r="J593" s="1"/>
      <c r="K593" s="1"/>
    </row>
  </sheetData>
  <mergeCells count="8">
    <mergeCell ref="A552:K552"/>
    <mergeCell ref="A573:K573"/>
    <mergeCell ref="I1:I8"/>
    <mergeCell ref="J1:J8"/>
    <mergeCell ref="K1:K8"/>
    <mergeCell ref="A572:K572"/>
    <mergeCell ref="A563:K563"/>
    <mergeCell ref="A564:K565"/>
  </mergeCells>
  <conditionalFormatting sqref="G559:G560">
    <cfRule type="cellIs" dxfId="37" priority="9" operator="lessThan">
      <formula>0</formula>
    </cfRule>
  </conditionalFormatting>
  <conditionalFormatting sqref="G9:G545 G566:G568 G570:G571 G574:G578 G547:G551 G557:J557 G562">
    <cfRule type="cellIs" dxfId="36" priority="30" operator="lessThan">
      <formula>0</formula>
    </cfRule>
  </conditionalFormatting>
  <conditionalFormatting sqref="H9:J9 H548 H547:J547 I10:J545">
    <cfRule type="cellIs" dxfId="35" priority="29" operator="lessThan">
      <formula>0</formula>
    </cfRule>
  </conditionalFormatting>
  <conditionalFormatting sqref="H566:J567 I568:J568 I570:J570 H571:J571">
    <cfRule type="cellIs" dxfId="34" priority="27" operator="lessThan">
      <formula>0</formula>
    </cfRule>
    <cfRule type="cellIs" priority="28" operator="lessThan">
      <formula>0</formula>
    </cfRule>
  </conditionalFormatting>
  <conditionalFormatting sqref="G546">
    <cfRule type="cellIs" dxfId="33" priority="26" operator="lessThan">
      <formula>0</formula>
    </cfRule>
  </conditionalFormatting>
  <conditionalFormatting sqref="I546:J546">
    <cfRule type="cellIs" dxfId="32" priority="25" operator="lessThan">
      <formula>0</formula>
    </cfRule>
  </conditionalFormatting>
  <conditionalFormatting sqref="H10:H546">
    <cfRule type="cellIs" dxfId="31" priority="24" operator="lessThan">
      <formula>0</formula>
    </cfRule>
  </conditionalFormatting>
  <conditionalFormatting sqref="G569">
    <cfRule type="cellIs" dxfId="30" priority="23" operator="lessThan">
      <formula>0</formula>
    </cfRule>
  </conditionalFormatting>
  <conditionalFormatting sqref="I569:J569">
    <cfRule type="cellIs" dxfId="29" priority="21" operator="lessThan">
      <formula>0</formula>
    </cfRule>
    <cfRule type="cellIs" priority="22" operator="lessThan">
      <formula>0</formula>
    </cfRule>
  </conditionalFormatting>
  <conditionalFormatting sqref="H574">
    <cfRule type="cellIs" dxfId="28" priority="19" operator="lessThan">
      <formula>0</formula>
    </cfRule>
    <cfRule type="cellIs" priority="20" operator="lessThan">
      <formula>0</formula>
    </cfRule>
  </conditionalFormatting>
  <conditionalFormatting sqref="H576">
    <cfRule type="cellIs" dxfId="27" priority="17" operator="lessThan">
      <formula>0</formula>
    </cfRule>
    <cfRule type="cellIs" priority="18" operator="lessThan">
      <formula>0</formula>
    </cfRule>
  </conditionalFormatting>
  <conditionalFormatting sqref="H556">
    <cfRule type="cellIs" dxfId="26" priority="15" operator="lessThan">
      <formula>0</formula>
    </cfRule>
    <cfRule type="cellIs" priority="16" operator="lessThan">
      <formula>0</formula>
    </cfRule>
  </conditionalFormatting>
  <conditionalFormatting sqref="G554:G555">
    <cfRule type="cellIs" dxfId="25" priority="14" operator="lessThan">
      <formula>0</formula>
    </cfRule>
  </conditionalFormatting>
  <conditionalFormatting sqref="H554:H555">
    <cfRule type="cellIs" dxfId="24" priority="12" operator="lessThan">
      <formula>0</formula>
    </cfRule>
    <cfRule type="cellIs" priority="13" operator="lessThan">
      <formula>0</formula>
    </cfRule>
  </conditionalFormatting>
  <conditionalFormatting sqref="H561">
    <cfRule type="cellIs" dxfId="23" priority="10" operator="lessThan">
      <formula>0</formula>
    </cfRule>
    <cfRule type="cellIs" priority="11" operator="lessThan">
      <formula>0</formula>
    </cfRule>
  </conditionalFormatting>
  <conditionalFormatting sqref="H559:H560">
    <cfRule type="cellIs" dxfId="22" priority="7" operator="lessThan">
      <formula>0</formula>
    </cfRule>
    <cfRule type="cellIs" priority="8" operator="lessThan">
      <formula>0</formula>
    </cfRule>
  </conditionalFormatting>
  <conditionalFormatting sqref="G556">
    <cfRule type="cellIs" dxfId="21" priority="6" operator="lessThan">
      <formula>0</formula>
    </cfRule>
  </conditionalFormatting>
  <conditionalFormatting sqref="G561">
    <cfRule type="cellIs" dxfId="20" priority="5" operator="lessThan">
      <formula>0</formula>
    </cfRule>
  </conditionalFormatting>
  <conditionalFormatting sqref="H578">
    <cfRule type="cellIs" dxfId="19" priority="3" operator="lessThan">
      <formula>0</formula>
    </cfRule>
    <cfRule type="cellIs" priority="4" operator="lessThan">
      <formula>0</formula>
    </cfRule>
  </conditionalFormatting>
  <conditionalFormatting sqref="H568:H570">
    <cfRule type="cellIs" dxfId="18" priority="1" operator="lessThan">
      <formula>0</formula>
    </cfRule>
    <cfRule type="cellIs" priority="2" operator="lessThan">
      <formula>0</formula>
    </cfRule>
  </conditionalFormatting>
  <printOptions horizontalCentered="1" gridLines="1"/>
  <pageMargins left="0.45" right="0.45" top="0.63" bottom="0.54" header="0.3" footer="0.3"/>
  <pageSetup scale="82" orientation="portrait" r:id="rId1"/>
  <headerFooter>
    <oddHeader>&amp;L&amp;"Times,Regular"FY17 Initial vs FY16 Initial
State Aid Allocation&amp;C&amp;"Times,Regular"Oklahoma State Department of Education&amp;R&amp;"Times,Regular"&amp;D</oddHeader>
    <oddFooter>&amp;L&amp;"Times,Regular"State Aid Section
&amp;F&amp;C&amp;"Times,Regular"&amp;P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9.109375" defaultRowHeight="13.2" x14ac:dyDescent="0.25"/>
  <cols>
    <col min="1" max="1" width="4.44140625" style="4" customWidth="1"/>
    <col min="2" max="2" width="16.6640625" style="1" customWidth="1"/>
    <col min="3" max="3" width="6.33203125" style="1" customWidth="1"/>
    <col min="4" max="4" width="30.6640625" style="1" customWidth="1"/>
    <col min="5" max="6" width="15.6640625" style="1" customWidth="1"/>
    <col min="7" max="7" width="15.6640625" style="2" customWidth="1"/>
    <col min="8" max="8" width="13.6640625" style="1" customWidth="1"/>
    <col min="9" max="9" width="4.44140625" style="5" customWidth="1"/>
    <col min="10" max="10" width="4.33203125" style="5" customWidth="1"/>
    <col min="11" max="11" width="5.44140625" style="5" customWidth="1"/>
    <col min="12" max="16384" width="9.109375" style="1"/>
  </cols>
  <sheetData>
    <row r="1" spans="1:11" ht="12.75" customHeight="1" x14ac:dyDescent="0.25">
      <c r="A1" s="18" t="s">
        <v>924</v>
      </c>
      <c r="B1" s="19"/>
      <c r="C1" s="19"/>
      <c r="D1" s="20"/>
      <c r="E1" s="8" t="s">
        <v>879</v>
      </c>
      <c r="F1" s="97" t="s">
        <v>880</v>
      </c>
      <c r="G1" s="12" t="s">
        <v>881</v>
      </c>
      <c r="H1" s="13" t="s">
        <v>887</v>
      </c>
      <c r="I1" s="199" t="s">
        <v>892</v>
      </c>
      <c r="J1" s="202" t="s">
        <v>893</v>
      </c>
      <c r="K1" s="205" t="s">
        <v>896</v>
      </c>
    </row>
    <row r="2" spans="1:11" ht="13.5" customHeight="1" x14ac:dyDescent="0.25">
      <c r="A2" s="21"/>
      <c r="B2" s="22"/>
      <c r="C2" s="22"/>
      <c r="D2" s="17"/>
      <c r="E2" s="9" t="s">
        <v>877</v>
      </c>
      <c r="F2" s="96" t="s">
        <v>895</v>
      </c>
      <c r="G2" s="98" t="s">
        <v>882</v>
      </c>
      <c r="H2" s="14" t="s">
        <v>888</v>
      </c>
      <c r="I2" s="200"/>
      <c r="J2" s="203"/>
      <c r="K2" s="206"/>
    </row>
    <row r="3" spans="1:11" x14ac:dyDescent="0.25">
      <c r="A3" s="21"/>
      <c r="B3" s="22"/>
      <c r="C3" s="22"/>
      <c r="D3" s="17"/>
      <c r="E3" s="9" t="s">
        <v>916</v>
      </c>
      <c r="F3" s="96" t="s">
        <v>878</v>
      </c>
      <c r="G3" s="15" t="s">
        <v>886</v>
      </c>
      <c r="H3" s="11" t="s">
        <v>889</v>
      </c>
      <c r="I3" s="200"/>
      <c r="J3" s="203"/>
      <c r="K3" s="206"/>
    </row>
    <row r="4" spans="1:11" x14ac:dyDescent="0.25">
      <c r="A4" s="21"/>
      <c r="B4" s="22"/>
      <c r="C4" s="22"/>
      <c r="D4" s="17"/>
      <c r="E4" s="10" t="s">
        <v>876</v>
      </c>
      <c r="F4" s="16" t="s">
        <v>874</v>
      </c>
      <c r="G4" s="15"/>
      <c r="H4" s="11" t="s">
        <v>890</v>
      </c>
      <c r="I4" s="200"/>
      <c r="J4" s="203"/>
      <c r="K4" s="206"/>
    </row>
    <row r="5" spans="1:11" x14ac:dyDescent="0.25">
      <c r="A5" s="21"/>
      <c r="B5" s="22"/>
      <c r="C5" s="22"/>
      <c r="D5" s="17"/>
      <c r="E5" s="103" t="s">
        <v>894</v>
      </c>
      <c r="F5" s="16" t="s">
        <v>919</v>
      </c>
      <c r="G5" s="15"/>
      <c r="H5" s="17"/>
      <c r="I5" s="200"/>
      <c r="J5" s="203"/>
      <c r="K5" s="206"/>
    </row>
    <row r="6" spans="1:11" x14ac:dyDescent="0.25">
      <c r="A6" s="21"/>
      <c r="B6" s="22"/>
      <c r="C6" s="22"/>
      <c r="D6" s="17"/>
      <c r="E6" s="103" t="s">
        <v>917</v>
      </c>
      <c r="F6" s="104" t="s">
        <v>920</v>
      </c>
      <c r="G6" s="104" t="s">
        <v>923</v>
      </c>
      <c r="H6" s="17"/>
      <c r="I6" s="200"/>
      <c r="J6" s="203"/>
      <c r="K6" s="206"/>
    </row>
    <row r="7" spans="1:11" x14ac:dyDescent="0.25">
      <c r="A7" s="21"/>
      <c r="B7" s="22"/>
      <c r="C7" s="22"/>
      <c r="D7" s="17"/>
      <c r="E7" s="103" t="s">
        <v>925</v>
      </c>
      <c r="F7" s="104" t="s">
        <v>926</v>
      </c>
      <c r="G7" s="104" t="s">
        <v>927</v>
      </c>
      <c r="H7" s="17"/>
      <c r="I7" s="200"/>
      <c r="J7" s="203"/>
      <c r="K7" s="206"/>
    </row>
    <row r="8" spans="1:11" ht="13.8" thickBot="1" x14ac:dyDescent="0.3">
      <c r="A8" s="23" t="s">
        <v>0</v>
      </c>
      <c r="B8" s="24"/>
      <c r="C8" s="25" t="s">
        <v>1</v>
      </c>
      <c r="D8" s="26"/>
      <c r="E8" s="30" t="s">
        <v>918</v>
      </c>
      <c r="F8" s="31" t="s">
        <v>921</v>
      </c>
      <c r="G8" s="31" t="s">
        <v>922</v>
      </c>
      <c r="H8" s="27"/>
      <c r="I8" s="201"/>
      <c r="J8" s="204"/>
      <c r="K8" s="207"/>
    </row>
    <row r="9" spans="1:11" x14ac:dyDescent="0.25">
      <c r="A9" s="105" t="s">
        <v>2</v>
      </c>
      <c r="B9" s="40" t="s">
        <v>3</v>
      </c>
      <c r="C9" s="40" t="s">
        <v>4</v>
      </c>
      <c r="D9" s="40" t="s">
        <v>5</v>
      </c>
      <c r="E9" s="32">
        <v>699411</v>
      </c>
      <c r="F9" s="33">
        <v>611530</v>
      </c>
      <c r="G9" s="33">
        <f>SUM(F9-E9)</f>
        <v>-87881</v>
      </c>
      <c r="H9" s="34">
        <f>ROUND(G9/E9,4)</f>
        <v>-0.12570000000000001</v>
      </c>
      <c r="I9" s="35" t="s">
        <v>891</v>
      </c>
      <c r="J9" s="36" t="s">
        <v>891</v>
      </c>
      <c r="K9" s="37">
        <v>2014</v>
      </c>
    </row>
    <row r="10" spans="1:11" x14ac:dyDescent="0.25">
      <c r="A10" s="105" t="s">
        <v>2</v>
      </c>
      <c r="B10" s="40" t="s">
        <v>3</v>
      </c>
      <c r="C10" s="40" t="s">
        <v>6</v>
      </c>
      <c r="D10" s="40" t="s">
        <v>7</v>
      </c>
      <c r="E10" s="32">
        <v>3158721</v>
      </c>
      <c r="F10" s="33">
        <v>3060763</v>
      </c>
      <c r="G10" s="33">
        <f t="shared" ref="G10:G73" si="0">SUM(F10-E10)</f>
        <v>-97958</v>
      </c>
      <c r="H10" s="34">
        <f t="shared" ref="H10:H73" si="1">ROUND(G10/E10,4)</f>
        <v>-3.1E-2</v>
      </c>
      <c r="I10" s="35" t="s">
        <v>891</v>
      </c>
      <c r="J10" s="36" t="s">
        <v>891</v>
      </c>
      <c r="K10" s="37">
        <v>2014</v>
      </c>
    </row>
    <row r="11" spans="1:11" x14ac:dyDescent="0.25">
      <c r="A11" s="105" t="s">
        <v>2</v>
      </c>
      <c r="B11" s="40" t="s">
        <v>3</v>
      </c>
      <c r="C11" s="40" t="s">
        <v>8</v>
      </c>
      <c r="D11" s="40" t="s">
        <v>9</v>
      </c>
      <c r="E11" s="32">
        <v>985714</v>
      </c>
      <c r="F11" s="33">
        <v>1013741</v>
      </c>
      <c r="G11" s="33">
        <f t="shared" si="0"/>
        <v>28027</v>
      </c>
      <c r="H11" s="34">
        <f t="shared" si="1"/>
        <v>2.8400000000000002E-2</v>
      </c>
      <c r="I11" s="35" t="s">
        <v>891</v>
      </c>
      <c r="J11" s="36" t="s">
        <v>891</v>
      </c>
      <c r="K11" s="37">
        <v>2014</v>
      </c>
    </row>
    <row r="12" spans="1:11" x14ac:dyDescent="0.25">
      <c r="A12" s="105" t="s">
        <v>2</v>
      </c>
      <c r="B12" s="40" t="s">
        <v>3</v>
      </c>
      <c r="C12" s="40" t="s">
        <v>10</v>
      </c>
      <c r="D12" s="40" t="s">
        <v>11</v>
      </c>
      <c r="E12" s="32">
        <v>1617566</v>
      </c>
      <c r="F12" s="33">
        <v>1614659</v>
      </c>
      <c r="G12" s="33">
        <f t="shared" si="0"/>
        <v>-2907</v>
      </c>
      <c r="H12" s="34">
        <f t="shared" si="1"/>
        <v>-1.8E-3</v>
      </c>
      <c r="I12" s="35" t="s">
        <v>891</v>
      </c>
      <c r="J12" s="36" t="s">
        <v>891</v>
      </c>
      <c r="K12" s="37" t="s">
        <v>891</v>
      </c>
    </row>
    <row r="13" spans="1:11" x14ac:dyDescent="0.25">
      <c r="A13" s="105" t="s">
        <v>2</v>
      </c>
      <c r="B13" s="40" t="s">
        <v>3</v>
      </c>
      <c r="C13" s="40" t="s">
        <v>12</v>
      </c>
      <c r="D13" s="40" t="s">
        <v>13</v>
      </c>
      <c r="E13" s="32">
        <v>655341</v>
      </c>
      <c r="F13" s="33">
        <v>635663</v>
      </c>
      <c r="G13" s="33">
        <f t="shared" si="0"/>
        <v>-19678</v>
      </c>
      <c r="H13" s="34">
        <f t="shared" si="1"/>
        <v>-0.03</v>
      </c>
      <c r="I13" s="35" t="s">
        <v>891</v>
      </c>
      <c r="J13" s="36" t="s">
        <v>891</v>
      </c>
      <c r="K13" s="37">
        <v>2014</v>
      </c>
    </row>
    <row r="14" spans="1:11" x14ac:dyDescent="0.25">
      <c r="A14" s="105" t="s">
        <v>2</v>
      </c>
      <c r="B14" s="40" t="s">
        <v>3</v>
      </c>
      <c r="C14" s="40" t="s">
        <v>14</v>
      </c>
      <c r="D14" s="40" t="s">
        <v>15</v>
      </c>
      <c r="E14" s="32">
        <v>560415</v>
      </c>
      <c r="F14" s="33">
        <v>508241</v>
      </c>
      <c r="G14" s="33">
        <f t="shared" si="0"/>
        <v>-52174</v>
      </c>
      <c r="H14" s="34">
        <f t="shared" si="1"/>
        <v>-9.3100000000000002E-2</v>
      </c>
      <c r="I14" s="35" t="s">
        <v>891</v>
      </c>
      <c r="J14" s="36" t="s">
        <v>891</v>
      </c>
      <c r="K14" s="37">
        <v>2014</v>
      </c>
    </row>
    <row r="15" spans="1:11" x14ac:dyDescent="0.25">
      <c r="A15" s="105" t="s">
        <v>2</v>
      </c>
      <c r="B15" s="40" t="s">
        <v>3</v>
      </c>
      <c r="C15" s="40" t="s">
        <v>16</v>
      </c>
      <c r="D15" s="40" t="s">
        <v>17</v>
      </c>
      <c r="E15" s="32">
        <v>1297245</v>
      </c>
      <c r="F15" s="33">
        <v>1174682</v>
      </c>
      <c r="G15" s="33">
        <f t="shared" si="0"/>
        <v>-122563</v>
      </c>
      <c r="H15" s="34">
        <f t="shared" si="1"/>
        <v>-9.4500000000000001E-2</v>
      </c>
      <c r="I15" s="35" t="s">
        <v>891</v>
      </c>
      <c r="J15" s="36" t="s">
        <v>891</v>
      </c>
      <c r="K15" s="37">
        <v>2014</v>
      </c>
    </row>
    <row r="16" spans="1:11" x14ac:dyDescent="0.25">
      <c r="A16" s="105" t="s">
        <v>2</v>
      </c>
      <c r="B16" s="40" t="s">
        <v>3</v>
      </c>
      <c r="C16" s="40" t="s">
        <v>18</v>
      </c>
      <c r="D16" s="40" t="s">
        <v>19</v>
      </c>
      <c r="E16" s="32">
        <v>4155986</v>
      </c>
      <c r="F16" s="33">
        <v>4180154</v>
      </c>
      <c r="G16" s="33">
        <f t="shared" si="0"/>
        <v>24168</v>
      </c>
      <c r="H16" s="34">
        <f t="shared" si="1"/>
        <v>5.7999999999999996E-3</v>
      </c>
      <c r="I16" s="35" t="s">
        <v>891</v>
      </c>
      <c r="J16" s="36" t="s">
        <v>891</v>
      </c>
      <c r="K16" s="37" t="s">
        <v>891</v>
      </c>
    </row>
    <row r="17" spans="1:11" x14ac:dyDescent="0.25">
      <c r="A17" s="105" t="s">
        <v>2</v>
      </c>
      <c r="B17" s="40" t="s">
        <v>3</v>
      </c>
      <c r="C17" s="40" t="s">
        <v>20</v>
      </c>
      <c r="D17" s="40" t="s">
        <v>21</v>
      </c>
      <c r="E17" s="32">
        <v>5462360</v>
      </c>
      <c r="F17" s="33">
        <v>5342281</v>
      </c>
      <c r="G17" s="33">
        <f t="shared" si="0"/>
        <v>-120079</v>
      </c>
      <c r="H17" s="34">
        <f t="shared" si="1"/>
        <v>-2.1999999999999999E-2</v>
      </c>
      <c r="I17" s="35" t="s">
        <v>891</v>
      </c>
      <c r="J17" s="36" t="s">
        <v>891</v>
      </c>
      <c r="K17" s="37">
        <v>2014</v>
      </c>
    </row>
    <row r="18" spans="1:11" x14ac:dyDescent="0.25">
      <c r="A18" s="105" t="s">
        <v>2</v>
      </c>
      <c r="B18" s="40" t="s">
        <v>3</v>
      </c>
      <c r="C18" s="40" t="s">
        <v>22</v>
      </c>
      <c r="D18" s="40" t="s">
        <v>23</v>
      </c>
      <c r="E18" s="32">
        <v>854387</v>
      </c>
      <c r="F18" s="33">
        <v>861299</v>
      </c>
      <c r="G18" s="33">
        <f t="shared" si="0"/>
        <v>6912</v>
      </c>
      <c r="H18" s="34">
        <f t="shared" si="1"/>
        <v>8.0999999999999996E-3</v>
      </c>
      <c r="I18" s="35" t="s">
        <v>891</v>
      </c>
      <c r="J18" s="36" t="s">
        <v>891</v>
      </c>
      <c r="K18" s="37">
        <v>2014</v>
      </c>
    </row>
    <row r="19" spans="1:11" x14ac:dyDescent="0.25">
      <c r="A19" s="105" t="s">
        <v>24</v>
      </c>
      <c r="B19" s="40" t="s">
        <v>25</v>
      </c>
      <c r="C19" s="40" t="s">
        <v>26</v>
      </c>
      <c r="D19" s="40" t="s">
        <v>27</v>
      </c>
      <c r="E19" s="32">
        <v>26663</v>
      </c>
      <c r="F19" s="33">
        <v>26470</v>
      </c>
      <c r="G19" s="33">
        <f t="shared" si="0"/>
        <v>-193</v>
      </c>
      <c r="H19" s="34">
        <f t="shared" si="1"/>
        <v>-7.1999999999999998E-3</v>
      </c>
      <c r="I19" s="35">
        <v>1</v>
      </c>
      <c r="J19" s="36">
        <v>1</v>
      </c>
      <c r="K19" s="37" t="s">
        <v>891</v>
      </c>
    </row>
    <row r="20" spans="1:11" x14ac:dyDescent="0.25">
      <c r="A20" s="105" t="s">
        <v>24</v>
      </c>
      <c r="B20" s="40" t="s">
        <v>25</v>
      </c>
      <c r="C20" s="40" t="s">
        <v>28</v>
      </c>
      <c r="D20" s="40" t="s">
        <v>29</v>
      </c>
      <c r="E20" s="32">
        <v>202819</v>
      </c>
      <c r="F20" s="33">
        <v>227634</v>
      </c>
      <c r="G20" s="33">
        <f t="shared" si="0"/>
        <v>24815</v>
      </c>
      <c r="H20" s="34">
        <f t="shared" si="1"/>
        <v>0.12239999999999999</v>
      </c>
      <c r="I20" s="35">
        <v>1</v>
      </c>
      <c r="J20" s="36" t="s">
        <v>891</v>
      </c>
      <c r="K20" s="37" t="s">
        <v>891</v>
      </c>
    </row>
    <row r="21" spans="1:11" x14ac:dyDescent="0.25">
      <c r="A21" s="105" t="s">
        <v>24</v>
      </c>
      <c r="B21" s="40" t="s">
        <v>25</v>
      </c>
      <c r="C21" s="40" t="s">
        <v>30</v>
      </c>
      <c r="D21" s="40" t="s">
        <v>31</v>
      </c>
      <c r="E21" s="32">
        <v>95343</v>
      </c>
      <c r="F21" s="33">
        <v>47855</v>
      </c>
      <c r="G21" s="33">
        <f t="shared" si="0"/>
        <v>-47488</v>
      </c>
      <c r="H21" s="34">
        <f t="shared" si="1"/>
        <v>-0.49809999999999999</v>
      </c>
      <c r="I21" s="35">
        <v>1</v>
      </c>
      <c r="J21" s="36" t="s">
        <v>891</v>
      </c>
      <c r="K21" s="37" t="s">
        <v>891</v>
      </c>
    </row>
    <row r="22" spans="1:11" x14ac:dyDescent="0.25">
      <c r="A22" s="105" t="s">
        <v>32</v>
      </c>
      <c r="B22" s="40" t="s">
        <v>33</v>
      </c>
      <c r="C22" s="40" t="s">
        <v>34</v>
      </c>
      <c r="D22" s="40" t="s">
        <v>35</v>
      </c>
      <c r="E22" s="32">
        <v>954405</v>
      </c>
      <c r="F22" s="33">
        <v>881765</v>
      </c>
      <c r="G22" s="33">
        <f t="shared" si="0"/>
        <v>-72640</v>
      </c>
      <c r="H22" s="34">
        <f t="shared" si="1"/>
        <v>-7.6100000000000001E-2</v>
      </c>
      <c r="I22" s="35" t="s">
        <v>891</v>
      </c>
      <c r="J22" s="36" t="s">
        <v>891</v>
      </c>
      <c r="K22" s="37">
        <v>2014</v>
      </c>
    </row>
    <row r="23" spans="1:11" x14ac:dyDescent="0.25">
      <c r="A23" s="105" t="s">
        <v>32</v>
      </c>
      <c r="B23" s="40" t="s">
        <v>33</v>
      </c>
      <c r="C23" s="40" t="s">
        <v>6</v>
      </c>
      <c r="D23" s="40" t="s">
        <v>36</v>
      </c>
      <c r="E23" s="32">
        <v>1401745</v>
      </c>
      <c r="F23" s="33">
        <v>1318661</v>
      </c>
      <c r="G23" s="33">
        <f t="shared" si="0"/>
        <v>-83084</v>
      </c>
      <c r="H23" s="34">
        <f t="shared" si="1"/>
        <v>-5.9299999999999999E-2</v>
      </c>
      <c r="I23" s="35" t="s">
        <v>891</v>
      </c>
      <c r="J23" s="36" t="s">
        <v>891</v>
      </c>
      <c r="K23" s="37">
        <v>2014</v>
      </c>
    </row>
    <row r="24" spans="1:11" x14ac:dyDescent="0.25">
      <c r="A24" s="105" t="s">
        <v>32</v>
      </c>
      <c r="B24" s="40" t="s">
        <v>33</v>
      </c>
      <c r="C24" s="40" t="s">
        <v>37</v>
      </c>
      <c r="D24" s="40" t="s">
        <v>38</v>
      </c>
      <c r="E24" s="32">
        <v>1080921</v>
      </c>
      <c r="F24" s="33">
        <v>1061740</v>
      </c>
      <c r="G24" s="33">
        <f t="shared" si="0"/>
        <v>-19181</v>
      </c>
      <c r="H24" s="34">
        <f t="shared" si="1"/>
        <v>-1.77E-2</v>
      </c>
      <c r="I24" s="35" t="s">
        <v>891</v>
      </c>
      <c r="J24" s="36" t="s">
        <v>891</v>
      </c>
      <c r="K24" s="37" t="s">
        <v>891</v>
      </c>
    </row>
    <row r="25" spans="1:11" x14ac:dyDescent="0.25">
      <c r="A25" s="105" t="s">
        <v>32</v>
      </c>
      <c r="B25" s="40" t="s">
        <v>33</v>
      </c>
      <c r="C25" s="40" t="s">
        <v>39</v>
      </c>
      <c r="D25" s="40" t="s">
        <v>40</v>
      </c>
      <c r="E25" s="32">
        <v>3331533</v>
      </c>
      <c r="F25" s="33">
        <v>3365484</v>
      </c>
      <c r="G25" s="33">
        <f t="shared" si="0"/>
        <v>33951</v>
      </c>
      <c r="H25" s="34">
        <f t="shared" si="1"/>
        <v>1.0200000000000001E-2</v>
      </c>
      <c r="I25" s="35" t="s">
        <v>891</v>
      </c>
      <c r="J25" s="36" t="s">
        <v>891</v>
      </c>
      <c r="K25" s="37" t="s">
        <v>891</v>
      </c>
    </row>
    <row r="26" spans="1:11" x14ac:dyDescent="0.25">
      <c r="A26" s="105" t="s">
        <v>32</v>
      </c>
      <c r="B26" s="40" t="s">
        <v>33</v>
      </c>
      <c r="C26" s="40" t="s">
        <v>41</v>
      </c>
      <c r="D26" s="40" t="s">
        <v>42</v>
      </c>
      <c r="E26" s="32">
        <v>1508038</v>
      </c>
      <c r="F26" s="33">
        <v>1505030</v>
      </c>
      <c r="G26" s="33">
        <f t="shared" si="0"/>
        <v>-3008</v>
      </c>
      <c r="H26" s="34">
        <f t="shared" si="1"/>
        <v>-2E-3</v>
      </c>
      <c r="I26" s="35" t="s">
        <v>891</v>
      </c>
      <c r="J26" s="36" t="s">
        <v>891</v>
      </c>
      <c r="K26" s="37" t="s">
        <v>891</v>
      </c>
    </row>
    <row r="27" spans="1:11" x14ac:dyDescent="0.25">
      <c r="A27" s="105" t="s">
        <v>32</v>
      </c>
      <c r="B27" s="40" t="s">
        <v>33</v>
      </c>
      <c r="C27" s="40" t="s">
        <v>43</v>
      </c>
      <c r="D27" s="40" t="s">
        <v>44</v>
      </c>
      <c r="E27" s="32">
        <v>802334</v>
      </c>
      <c r="F27" s="33">
        <v>812977</v>
      </c>
      <c r="G27" s="33">
        <f t="shared" si="0"/>
        <v>10643</v>
      </c>
      <c r="H27" s="34">
        <f t="shared" si="1"/>
        <v>1.3299999999999999E-2</v>
      </c>
      <c r="I27" s="35" t="s">
        <v>891</v>
      </c>
      <c r="J27" s="36" t="s">
        <v>891</v>
      </c>
      <c r="K27" s="37" t="s">
        <v>891</v>
      </c>
    </row>
    <row r="28" spans="1:11" x14ac:dyDescent="0.25">
      <c r="A28" s="105" t="s">
        <v>45</v>
      </c>
      <c r="B28" s="40" t="s">
        <v>46</v>
      </c>
      <c r="C28" s="40" t="s">
        <v>47</v>
      </c>
      <c r="D28" s="40" t="s">
        <v>48</v>
      </c>
      <c r="E28" s="32">
        <v>580808</v>
      </c>
      <c r="F28" s="33">
        <v>710234</v>
      </c>
      <c r="G28" s="33">
        <f t="shared" si="0"/>
        <v>129426</v>
      </c>
      <c r="H28" s="34">
        <f t="shared" si="1"/>
        <v>0.2228</v>
      </c>
      <c r="I28" s="35" t="s">
        <v>891</v>
      </c>
      <c r="J28" s="36" t="s">
        <v>891</v>
      </c>
      <c r="K28" s="37" t="s">
        <v>891</v>
      </c>
    </row>
    <row r="29" spans="1:11" x14ac:dyDescent="0.25">
      <c r="A29" s="105" t="s">
        <v>45</v>
      </c>
      <c r="B29" s="40" t="s">
        <v>46</v>
      </c>
      <c r="C29" s="40" t="s">
        <v>49</v>
      </c>
      <c r="D29" s="40" t="s">
        <v>50</v>
      </c>
      <c r="E29" s="32">
        <v>30873</v>
      </c>
      <c r="F29" s="33">
        <v>30873</v>
      </c>
      <c r="G29" s="33">
        <f t="shared" si="0"/>
        <v>0</v>
      </c>
      <c r="H29" s="34">
        <f t="shared" si="1"/>
        <v>0</v>
      </c>
      <c r="I29" s="35">
        <v>1</v>
      </c>
      <c r="J29" s="36">
        <v>1</v>
      </c>
      <c r="K29" s="37" t="s">
        <v>891</v>
      </c>
    </row>
    <row r="30" spans="1:11" x14ac:dyDescent="0.25">
      <c r="A30" s="105" t="s">
        <v>45</v>
      </c>
      <c r="B30" s="40" t="s">
        <v>46</v>
      </c>
      <c r="C30" s="40" t="s">
        <v>51</v>
      </c>
      <c r="D30" s="40" t="s">
        <v>52</v>
      </c>
      <c r="E30" s="32">
        <v>4643</v>
      </c>
      <c r="F30" s="33">
        <v>5339</v>
      </c>
      <c r="G30" s="33">
        <f t="shared" si="0"/>
        <v>696</v>
      </c>
      <c r="H30" s="34">
        <f t="shared" si="1"/>
        <v>0.14990000000000001</v>
      </c>
      <c r="I30" s="35">
        <v>1</v>
      </c>
      <c r="J30" s="36">
        <v>1</v>
      </c>
      <c r="K30" s="37" t="s">
        <v>891</v>
      </c>
    </row>
    <row r="31" spans="1:11" x14ac:dyDescent="0.25">
      <c r="A31" s="105" t="s">
        <v>45</v>
      </c>
      <c r="B31" s="40" t="s">
        <v>46</v>
      </c>
      <c r="C31" s="40" t="s">
        <v>53</v>
      </c>
      <c r="D31" s="40" t="s">
        <v>54</v>
      </c>
      <c r="E31" s="32">
        <v>646993</v>
      </c>
      <c r="F31" s="33">
        <v>759707</v>
      </c>
      <c r="G31" s="33">
        <f t="shared" si="0"/>
        <v>112714</v>
      </c>
      <c r="H31" s="34">
        <f t="shared" si="1"/>
        <v>0.17419999999999999</v>
      </c>
      <c r="I31" s="35" t="s">
        <v>891</v>
      </c>
      <c r="J31" s="36" t="s">
        <v>891</v>
      </c>
      <c r="K31" s="37" t="s">
        <v>891</v>
      </c>
    </row>
    <row r="32" spans="1:11" x14ac:dyDescent="0.25">
      <c r="A32" s="105" t="s">
        <v>55</v>
      </c>
      <c r="B32" s="40" t="s">
        <v>56</v>
      </c>
      <c r="C32" s="40" t="s">
        <v>57</v>
      </c>
      <c r="D32" s="40" t="s">
        <v>58</v>
      </c>
      <c r="E32" s="32">
        <v>1001973</v>
      </c>
      <c r="F32" s="33">
        <v>1055599</v>
      </c>
      <c r="G32" s="33">
        <f t="shared" si="0"/>
        <v>53626</v>
      </c>
      <c r="H32" s="34">
        <f t="shared" si="1"/>
        <v>5.3499999999999999E-2</v>
      </c>
      <c r="I32" s="35" t="s">
        <v>891</v>
      </c>
      <c r="J32" s="36" t="s">
        <v>891</v>
      </c>
      <c r="K32" s="37" t="s">
        <v>891</v>
      </c>
    </row>
    <row r="33" spans="1:11" x14ac:dyDescent="0.25">
      <c r="A33" s="105" t="s">
        <v>55</v>
      </c>
      <c r="B33" s="40" t="s">
        <v>56</v>
      </c>
      <c r="C33" s="40" t="s">
        <v>59</v>
      </c>
      <c r="D33" s="40" t="s">
        <v>60</v>
      </c>
      <c r="E33" s="32">
        <v>4197876</v>
      </c>
      <c r="F33" s="33">
        <v>4724644</v>
      </c>
      <c r="G33" s="33">
        <f t="shared" si="0"/>
        <v>526768</v>
      </c>
      <c r="H33" s="34">
        <f t="shared" si="1"/>
        <v>0.1255</v>
      </c>
      <c r="I33" s="35" t="s">
        <v>891</v>
      </c>
      <c r="J33" s="36" t="s">
        <v>891</v>
      </c>
      <c r="K33" s="37" t="s">
        <v>891</v>
      </c>
    </row>
    <row r="34" spans="1:11" x14ac:dyDescent="0.25">
      <c r="A34" s="105" t="s">
        <v>55</v>
      </c>
      <c r="B34" s="40" t="s">
        <v>56</v>
      </c>
      <c r="C34" s="40" t="s">
        <v>61</v>
      </c>
      <c r="D34" s="40" t="s">
        <v>62</v>
      </c>
      <c r="E34" s="32">
        <v>101494</v>
      </c>
      <c r="F34" s="33">
        <v>111384</v>
      </c>
      <c r="G34" s="33">
        <f t="shared" si="0"/>
        <v>9890</v>
      </c>
      <c r="H34" s="34">
        <f t="shared" si="1"/>
        <v>9.74E-2</v>
      </c>
      <c r="I34" s="35">
        <v>1</v>
      </c>
      <c r="J34" s="36" t="s">
        <v>891</v>
      </c>
      <c r="K34" s="37">
        <v>2014</v>
      </c>
    </row>
    <row r="35" spans="1:11" x14ac:dyDescent="0.25">
      <c r="A35" s="105" t="s">
        <v>55</v>
      </c>
      <c r="B35" s="40" t="s">
        <v>56</v>
      </c>
      <c r="C35" s="40" t="s">
        <v>63</v>
      </c>
      <c r="D35" s="40" t="s">
        <v>64</v>
      </c>
      <c r="E35" s="32">
        <v>888815</v>
      </c>
      <c r="F35" s="33">
        <v>976308</v>
      </c>
      <c r="G35" s="33">
        <f t="shared" si="0"/>
        <v>87493</v>
      </c>
      <c r="H35" s="34">
        <f t="shared" si="1"/>
        <v>9.8400000000000001E-2</v>
      </c>
      <c r="I35" s="35" t="s">
        <v>891</v>
      </c>
      <c r="J35" s="36" t="s">
        <v>891</v>
      </c>
      <c r="K35" s="37" t="s">
        <v>891</v>
      </c>
    </row>
    <row r="36" spans="1:11" x14ac:dyDescent="0.25">
      <c r="A36" s="105" t="s">
        <v>65</v>
      </c>
      <c r="B36" s="40" t="s">
        <v>66</v>
      </c>
      <c r="C36" s="40" t="s">
        <v>67</v>
      </c>
      <c r="D36" s="40" t="s">
        <v>68</v>
      </c>
      <c r="E36" s="32">
        <v>557697</v>
      </c>
      <c r="F36" s="33">
        <v>697823</v>
      </c>
      <c r="G36" s="33">
        <f t="shared" si="0"/>
        <v>140126</v>
      </c>
      <c r="H36" s="34">
        <f t="shared" si="1"/>
        <v>0.25130000000000002</v>
      </c>
      <c r="I36" s="35" t="s">
        <v>891</v>
      </c>
      <c r="J36" s="36" t="s">
        <v>891</v>
      </c>
      <c r="K36" s="37" t="s">
        <v>891</v>
      </c>
    </row>
    <row r="37" spans="1:11" x14ac:dyDescent="0.25">
      <c r="A37" s="105" t="s">
        <v>65</v>
      </c>
      <c r="B37" s="40" t="s">
        <v>66</v>
      </c>
      <c r="C37" s="40" t="s">
        <v>69</v>
      </c>
      <c r="D37" s="40" t="s">
        <v>70</v>
      </c>
      <c r="E37" s="32">
        <v>1120899</v>
      </c>
      <c r="F37" s="33">
        <v>1280157</v>
      </c>
      <c r="G37" s="33">
        <f t="shared" si="0"/>
        <v>159258</v>
      </c>
      <c r="H37" s="34">
        <f t="shared" si="1"/>
        <v>0.1421</v>
      </c>
      <c r="I37" s="35" t="s">
        <v>891</v>
      </c>
      <c r="J37" s="36" t="s">
        <v>891</v>
      </c>
      <c r="K37" s="37">
        <v>2014</v>
      </c>
    </row>
    <row r="38" spans="1:11" x14ac:dyDescent="0.25">
      <c r="A38" s="105" t="s">
        <v>65</v>
      </c>
      <c r="B38" s="40" t="s">
        <v>66</v>
      </c>
      <c r="C38" s="40" t="s">
        <v>71</v>
      </c>
      <c r="D38" s="40" t="s">
        <v>72</v>
      </c>
      <c r="E38" s="32">
        <v>388837</v>
      </c>
      <c r="F38" s="33">
        <v>423276</v>
      </c>
      <c r="G38" s="33">
        <f t="shared" si="0"/>
        <v>34439</v>
      </c>
      <c r="H38" s="34">
        <f t="shared" si="1"/>
        <v>8.8599999999999998E-2</v>
      </c>
      <c r="I38" s="35" t="s">
        <v>891</v>
      </c>
      <c r="J38" s="36" t="s">
        <v>891</v>
      </c>
      <c r="K38" s="37">
        <v>2014</v>
      </c>
    </row>
    <row r="39" spans="1:11" x14ac:dyDescent="0.25">
      <c r="A39" s="105" t="s">
        <v>65</v>
      </c>
      <c r="B39" s="40" t="s">
        <v>66</v>
      </c>
      <c r="C39" s="40" t="s">
        <v>73</v>
      </c>
      <c r="D39" s="40" t="s">
        <v>74</v>
      </c>
      <c r="E39" s="32">
        <v>234031</v>
      </c>
      <c r="F39" s="33">
        <v>165959</v>
      </c>
      <c r="G39" s="33">
        <f t="shared" si="0"/>
        <v>-68072</v>
      </c>
      <c r="H39" s="34">
        <f t="shared" si="1"/>
        <v>-0.29089999999999999</v>
      </c>
      <c r="I39" s="35">
        <v>1</v>
      </c>
      <c r="J39" s="36" t="s">
        <v>891</v>
      </c>
      <c r="K39" s="37" t="s">
        <v>891</v>
      </c>
    </row>
    <row r="40" spans="1:11" x14ac:dyDescent="0.25">
      <c r="A40" s="105" t="s">
        <v>75</v>
      </c>
      <c r="B40" s="40" t="s">
        <v>76</v>
      </c>
      <c r="C40" s="40" t="s">
        <v>26</v>
      </c>
      <c r="D40" s="40" t="s">
        <v>77</v>
      </c>
      <c r="E40" s="32">
        <v>2175348</v>
      </c>
      <c r="F40" s="33">
        <v>2107928</v>
      </c>
      <c r="G40" s="33">
        <f t="shared" si="0"/>
        <v>-67420</v>
      </c>
      <c r="H40" s="34">
        <f t="shared" si="1"/>
        <v>-3.1E-2</v>
      </c>
      <c r="I40" s="35" t="s">
        <v>891</v>
      </c>
      <c r="J40" s="36" t="s">
        <v>891</v>
      </c>
      <c r="K40" s="37" t="s">
        <v>891</v>
      </c>
    </row>
    <row r="41" spans="1:11" x14ac:dyDescent="0.25">
      <c r="A41" s="105" t="s">
        <v>75</v>
      </c>
      <c r="B41" s="40" t="s">
        <v>76</v>
      </c>
      <c r="C41" s="40" t="s">
        <v>57</v>
      </c>
      <c r="D41" s="40" t="s">
        <v>78</v>
      </c>
      <c r="E41" s="32">
        <v>1737106</v>
      </c>
      <c r="F41" s="33">
        <v>1771058</v>
      </c>
      <c r="G41" s="33">
        <f t="shared" si="0"/>
        <v>33952</v>
      </c>
      <c r="H41" s="34">
        <f t="shared" si="1"/>
        <v>1.95E-2</v>
      </c>
      <c r="I41" s="35" t="s">
        <v>891</v>
      </c>
      <c r="J41" s="36" t="s">
        <v>891</v>
      </c>
      <c r="K41" s="37" t="s">
        <v>891</v>
      </c>
    </row>
    <row r="42" spans="1:11" x14ac:dyDescent="0.25">
      <c r="A42" s="105" t="s">
        <v>75</v>
      </c>
      <c r="B42" s="40" t="s">
        <v>76</v>
      </c>
      <c r="C42" s="40" t="s">
        <v>79</v>
      </c>
      <c r="D42" s="40" t="s">
        <v>80</v>
      </c>
      <c r="E42" s="32">
        <v>326689</v>
      </c>
      <c r="F42" s="33">
        <v>390343</v>
      </c>
      <c r="G42" s="33">
        <f t="shared" si="0"/>
        <v>63654</v>
      </c>
      <c r="H42" s="34">
        <f t="shared" si="1"/>
        <v>0.1948</v>
      </c>
      <c r="I42" s="35" t="s">
        <v>891</v>
      </c>
      <c r="J42" s="36" t="s">
        <v>891</v>
      </c>
      <c r="K42" s="37" t="s">
        <v>891</v>
      </c>
    </row>
    <row r="43" spans="1:11" x14ac:dyDescent="0.25">
      <c r="A43" s="105" t="s">
        <v>75</v>
      </c>
      <c r="B43" s="40" t="s">
        <v>76</v>
      </c>
      <c r="C43" s="40" t="s">
        <v>16</v>
      </c>
      <c r="D43" s="40" t="s">
        <v>81</v>
      </c>
      <c r="E43" s="32">
        <v>3297425</v>
      </c>
      <c r="F43" s="33">
        <v>3117763</v>
      </c>
      <c r="G43" s="33">
        <f t="shared" si="0"/>
        <v>-179662</v>
      </c>
      <c r="H43" s="34">
        <f t="shared" si="1"/>
        <v>-5.45E-2</v>
      </c>
      <c r="I43" s="35" t="s">
        <v>891</v>
      </c>
      <c r="J43" s="36" t="s">
        <v>891</v>
      </c>
      <c r="K43" s="37">
        <v>2014</v>
      </c>
    </row>
    <row r="44" spans="1:11" x14ac:dyDescent="0.25">
      <c r="A44" s="105" t="s">
        <v>75</v>
      </c>
      <c r="B44" s="40" t="s">
        <v>76</v>
      </c>
      <c r="C44" s="40" t="s">
        <v>82</v>
      </c>
      <c r="D44" s="40" t="s">
        <v>83</v>
      </c>
      <c r="E44" s="32">
        <v>1704742</v>
      </c>
      <c r="F44" s="33">
        <v>1696870</v>
      </c>
      <c r="G44" s="33">
        <f t="shared" si="0"/>
        <v>-7872</v>
      </c>
      <c r="H44" s="34">
        <f t="shared" si="1"/>
        <v>-4.5999999999999999E-3</v>
      </c>
      <c r="I44" s="35" t="s">
        <v>891</v>
      </c>
      <c r="J44" s="36" t="s">
        <v>891</v>
      </c>
      <c r="K44" s="37" t="s">
        <v>891</v>
      </c>
    </row>
    <row r="45" spans="1:11" x14ac:dyDescent="0.25">
      <c r="A45" s="105" t="s">
        <v>75</v>
      </c>
      <c r="B45" s="40" t="s">
        <v>76</v>
      </c>
      <c r="C45" s="40" t="s">
        <v>84</v>
      </c>
      <c r="D45" s="40" t="s">
        <v>85</v>
      </c>
      <c r="E45" s="32">
        <v>395826</v>
      </c>
      <c r="F45" s="33">
        <v>391683</v>
      </c>
      <c r="G45" s="33">
        <f t="shared" si="0"/>
        <v>-4143</v>
      </c>
      <c r="H45" s="34">
        <f t="shared" si="1"/>
        <v>-1.0500000000000001E-2</v>
      </c>
      <c r="I45" s="35" t="s">
        <v>891</v>
      </c>
      <c r="J45" s="36" t="s">
        <v>891</v>
      </c>
      <c r="K45" s="37" t="s">
        <v>891</v>
      </c>
    </row>
    <row r="46" spans="1:11" x14ac:dyDescent="0.25">
      <c r="A46" s="105" t="s">
        <v>75</v>
      </c>
      <c r="B46" s="40" t="s">
        <v>76</v>
      </c>
      <c r="C46" s="40" t="s">
        <v>86</v>
      </c>
      <c r="D46" s="40" t="s">
        <v>87</v>
      </c>
      <c r="E46" s="32">
        <v>2221241</v>
      </c>
      <c r="F46" s="33">
        <v>2140942</v>
      </c>
      <c r="G46" s="33">
        <f t="shared" si="0"/>
        <v>-80299</v>
      </c>
      <c r="H46" s="34">
        <f t="shared" si="1"/>
        <v>-3.6200000000000003E-2</v>
      </c>
      <c r="I46" s="35" t="s">
        <v>891</v>
      </c>
      <c r="J46" s="36" t="s">
        <v>891</v>
      </c>
      <c r="K46" s="37" t="s">
        <v>891</v>
      </c>
    </row>
    <row r="47" spans="1:11" x14ac:dyDescent="0.25">
      <c r="A47" s="105" t="s">
        <v>75</v>
      </c>
      <c r="B47" s="40" t="s">
        <v>76</v>
      </c>
      <c r="C47" s="40" t="s">
        <v>88</v>
      </c>
      <c r="D47" s="40" t="s">
        <v>89</v>
      </c>
      <c r="E47" s="32">
        <v>12643152</v>
      </c>
      <c r="F47" s="33">
        <v>12563709</v>
      </c>
      <c r="G47" s="33">
        <f t="shared" si="0"/>
        <v>-79443</v>
      </c>
      <c r="H47" s="34">
        <f t="shared" si="1"/>
        <v>-6.3E-3</v>
      </c>
      <c r="I47" s="35" t="s">
        <v>891</v>
      </c>
      <c r="J47" s="36" t="s">
        <v>891</v>
      </c>
      <c r="K47" s="37" t="s">
        <v>891</v>
      </c>
    </row>
    <row r="48" spans="1:11" x14ac:dyDescent="0.25">
      <c r="A48" s="105" t="s">
        <v>90</v>
      </c>
      <c r="B48" s="40" t="s">
        <v>91</v>
      </c>
      <c r="C48" s="40" t="s">
        <v>18</v>
      </c>
      <c r="D48" s="40" t="s">
        <v>92</v>
      </c>
      <c r="E48" s="32">
        <v>1135592</v>
      </c>
      <c r="F48" s="33">
        <v>1242485</v>
      </c>
      <c r="G48" s="33">
        <f t="shared" si="0"/>
        <v>106893</v>
      </c>
      <c r="H48" s="34">
        <f t="shared" si="1"/>
        <v>9.4100000000000003E-2</v>
      </c>
      <c r="I48" s="35" t="s">
        <v>891</v>
      </c>
      <c r="J48" s="36" t="s">
        <v>891</v>
      </c>
      <c r="K48" s="37" t="s">
        <v>891</v>
      </c>
    </row>
    <row r="49" spans="1:11" x14ac:dyDescent="0.25">
      <c r="A49" s="105" t="s">
        <v>90</v>
      </c>
      <c r="B49" s="40" t="s">
        <v>91</v>
      </c>
      <c r="C49" s="40" t="s">
        <v>93</v>
      </c>
      <c r="D49" s="40" t="s">
        <v>94</v>
      </c>
      <c r="E49" s="32">
        <v>806470</v>
      </c>
      <c r="F49" s="33">
        <v>853683</v>
      </c>
      <c r="G49" s="33">
        <f t="shared" si="0"/>
        <v>47213</v>
      </c>
      <c r="H49" s="34">
        <f t="shared" si="1"/>
        <v>5.8500000000000003E-2</v>
      </c>
      <c r="I49" s="35" t="s">
        <v>891</v>
      </c>
      <c r="J49" s="36" t="s">
        <v>891</v>
      </c>
      <c r="K49" s="37" t="s">
        <v>891</v>
      </c>
    </row>
    <row r="50" spans="1:11" x14ac:dyDescent="0.25">
      <c r="A50" s="105" t="s">
        <v>90</v>
      </c>
      <c r="B50" s="40" t="s">
        <v>91</v>
      </c>
      <c r="C50" s="40" t="s">
        <v>95</v>
      </c>
      <c r="D50" s="40" t="s">
        <v>96</v>
      </c>
      <c r="E50" s="32">
        <v>6011962</v>
      </c>
      <c r="F50" s="33">
        <v>6133049</v>
      </c>
      <c r="G50" s="33">
        <f t="shared" si="0"/>
        <v>121087</v>
      </c>
      <c r="H50" s="34">
        <f t="shared" si="1"/>
        <v>2.01E-2</v>
      </c>
      <c r="I50" s="35" t="s">
        <v>891</v>
      </c>
      <c r="J50" s="36" t="s">
        <v>891</v>
      </c>
      <c r="K50" s="37">
        <v>2014</v>
      </c>
    </row>
    <row r="51" spans="1:11" x14ac:dyDescent="0.25">
      <c r="A51" s="105" t="s">
        <v>90</v>
      </c>
      <c r="B51" s="40" t="s">
        <v>91</v>
      </c>
      <c r="C51" s="40" t="s">
        <v>97</v>
      </c>
      <c r="D51" s="40" t="s">
        <v>98</v>
      </c>
      <c r="E51" s="32">
        <v>1639428</v>
      </c>
      <c r="F51" s="33">
        <v>1771193</v>
      </c>
      <c r="G51" s="33">
        <f t="shared" si="0"/>
        <v>131765</v>
      </c>
      <c r="H51" s="34">
        <f t="shared" si="1"/>
        <v>8.0399999999999999E-2</v>
      </c>
      <c r="I51" s="35" t="s">
        <v>891</v>
      </c>
      <c r="J51" s="36" t="s">
        <v>891</v>
      </c>
      <c r="K51" s="37" t="s">
        <v>891</v>
      </c>
    </row>
    <row r="52" spans="1:11" x14ac:dyDescent="0.25">
      <c r="A52" s="105" t="s">
        <v>90</v>
      </c>
      <c r="B52" s="40" t="s">
        <v>91</v>
      </c>
      <c r="C52" s="40" t="s">
        <v>99</v>
      </c>
      <c r="D52" s="40" t="s">
        <v>100</v>
      </c>
      <c r="E52" s="32">
        <v>1292001</v>
      </c>
      <c r="F52" s="33">
        <v>1377656</v>
      </c>
      <c r="G52" s="33">
        <f t="shared" si="0"/>
        <v>85655</v>
      </c>
      <c r="H52" s="34">
        <f t="shared" si="1"/>
        <v>6.6299999999999998E-2</v>
      </c>
      <c r="I52" s="35" t="s">
        <v>891</v>
      </c>
      <c r="J52" s="36" t="s">
        <v>891</v>
      </c>
      <c r="K52" s="37" t="s">
        <v>891</v>
      </c>
    </row>
    <row r="53" spans="1:11" x14ac:dyDescent="0.25">
      <c r="A53" s="105" t="s">
        <v>90</v>
      </c>
      <c r="B53" s="40" t="s">
        <v>91</v>
      </c>
      <c r="C53" s="40" t="s">
        <v>101</v>
      </c>
      <c r="D53" s="40" t="s">
        <v>102</v>
      </c>
      <c r="E53" s="32">
        <v>1183421</v>
      </c>
      <c r="F53" s="33">
        <v>1236105</v>
      </c>
      <c r="G53" s="33">
        <f t="shared" si="0"/>
        <v>52684</v>
      </c>
      <c r="H53" s="34">
        <f t="shared" si="1"/>
        <v>4.4499999999999998E-2</v>
      </c>
      <c r="I53" s="35" t="s">
        <v>891</v>
      </c>
      <c r="J53" s="36" t="s">
        <v>891</v>
      </c>
      <c r="K53" s="37" t="s">
        <v>891</v>
      </c>
    </row>
    <row r="54" spans="1:11" x14ac:dyDescent="0.25">
      <c r="A54" s="105" t="s">
        <v>90</v>
      </c>
      <c r="B54" s="40" t="s">
        <v>91</v>
      </c>
      <c r="C54" s="40" t="s">
        <v>103</v>
      </c>
      <c r="D54" s="40" t="s">
        <v>104</v>
      </c>
      <c r="E54" s="32">
        <v>400870</v>
      </c>
      <c r="F54" s="33">
        <v>421871</v>
      </c>
      <c r="G54" s="33">
        <f t="shared" si="0"/>
        <v>21001</v>
      </c>
      <c r="H54" s="34">
        <f t="shared" si="1"/>
        <v>5.2400000000000002E-2</v>
      </c>
      <c r="I54" s="35" t="s">
        <v>891</v>
      </c>
      <c r="J54" s="36" t="s">
        <v>891</v>
      </c>
      <c r="K54" s="37">
        <v>2014</v>
      </c>
    </row>
    <row r="55" spans="1:11" x14ac:dyDescent="0.25">
      <c r="A55" s="105" t="s">
        <v>90</v>
      </c>
      <c r="B55" s="40" t="s">
        <v>91</v>
      </c>
      <c r="C55" s="40" t="s">
        <v>105</v>
      </c>
      <c r="D55" s="40" t="s">
        <v>106</v>
      </c>
      <c r="E55" s="32">
        <v>637571</v>
      </c>
      <c r="F55" s="33">
        <v>760191</v>
      </c>
      <c r="G55" s="33">
        <f t="shared" si="0"/>
        <v>122620</v>
      </c>
      <c r="H55" s="34">
        <f t="shared" si="1"/>
        <v>0.1923</v>
      </c>
      <c r="I55" s="35" t="s">
        <v>891</v>
      </c>
      <c r="J55" s="36" t="s">
        <v>891</v>
      </c>
      <c r="K55" s="37" t="s">
        <v>891</v>
      </c>
    </row>
    <row r="56" spans="1:11" x14ac:dyDescent="0.25">
      <c r="A56" s="105" t="s">
        <v>90</v>
      </c>
      <c r="B56" s="40" t="s">
        <v>91</v>
      </c>
      <c r="C56" s="40" t="s">
        <v>107</v>
      </c>
      <c r="D56" s="40" t="s">
        <v>108</v>
      </c>
      <c r="E56" s="32">
        <v>1420129</v>
      </c>
      <c r="F56" s="33">
        <v>1495226</v>
      </c>
      <c r="G56" s="33">
        <f t="shared" si="0"/>
        <v>75097</v>
      </c>
      <c r="H56" s="34">
        <f t="shared" si="1"/>
        <v>5.2900000000000003E-2</v>
      </c>
      <c r="I56" s="35" t="s">
        <v>891</v>
      </c>
      <c r="J56" s="36" t="s">
        <v>891</v>
      </c>
      <c r="K56" s="37" t="s">
        <v>891</v>
      </c>
    </row>
    <row r="57" spans="1:11" x14ac:dyDescent="0.25">
      <c r="A57" s="105" t="s">
        <v>90</v>
      </c>
      <c r="B57" s="40" t="s">
        <v>91</v>
      </c>
      <c r="C57" s="40" t="s">
        <v>109</v>
      </c>
      <c r="D57" s="40" t="s">
        <v>110</v>
      </c>
      <c r="E57" s="32">
        <v>953223</v>
      </c>
      <c r="F57" s="33">
        <v>1059174</v>
      </c>
      <c r="G57" s="33">
        <f t="shared" si="0"/>
        <v>105951</v>
      </c>
      <c r="H57" s="34">
        <f t="shared" si="1"/>
        <v>0.11119999999999999</v>
      </c>
      <c r="I57" s="35" t="s">
        <v>891</v>
      </c>
      <c r="J57" s="36" t="s">
        <v>891</v>
      </c>
      <c r="K57" s="37" t="s">
        <v>891</v>
      </c>
    </row>
    <row r="58" spans="1:11" x14ac:dyDescent="0.25">
      <c r="A58" s="105" t="s">
        <v>90</v>
      </c>
      <c r="B58" s="40" t="s">
        <v>91</v>
      </c>
      <c r="C58" s="40" t="s">
        <v>111</v>
      </c>
      <c r="D58" s="40" t="s">
        <v>112</v>
      </c>
      <c r="E58" s="32">
        <v>784418</v>
      </c>
      <c r="F58" s="33">
        <v>860643</v>
      </c>
      <c r="G58" s="33">
        <f t="shared" si="0"/>
        <v>76225</v>
      </c>
      <c r="H58" s="34">
        <f t="shared" si="1"/>
        <v>9.7199999999999995E-2</v>
      </c>
      <c r="I58" s="35" t="s">
        <v>891</v>
      </c>
      <c r="J58" s="36" t="s">
        <v>891</v>
      </c>
      <c r="K58" s="37" t="s">
        <v>891</v>
      </c>
    </row>
    <row r="59" spans="1:11" x14ac:dyDescent="0.25">
      <c r="A59" s="105" t="s">
        <v>113</v>
      </c>
      <c r="B59" s="40" t="s">
        <v>114</v>
      </c>
      <c r="C59" s="40" t="s">
        <v>12</v>
      </c>
      <c r="D59" s="40" t="s">
        <v>115</v>
      </c>
      <c r="E59" s="32">
        <v>11531</v>
      </c>
      <c r="F59" s="33">
        <v>11481</v>
      </c>
      <c r="G59" s="33">
        <f t="shared" si="0"/>
        <v>-50</v>
      </c>
      <c r="H59" s="34">
        <f t="shared" si="1"/>
        <v>-4.3E-3</v>
      </c>
      <c r="I59" s="35">
        <v>1</v>
      </c>
      <c r="J59" s="36">
        <v>1</v>
      </c>
      <c r="K59" s="37" t="s">
        <v>891</v>
      </c>
    </row>
    <row r="60" spans="1:11" x14ac:dyDescent="0.25">
      <c r="A60" s="105" t="s">
        <v>113</v>
      </c>
      <c r="B60" s="40" t="s">
        <v>114</v>
      </c>
      <c r="C60" s="40" t="s">
        <v>116</v>
      </c>
      <c r="D60" s="40" t="s">
        <v>117</v>
      </c>
      <c r="E60" s="32">
        <v>16458</v>
      </c>
      <c r="F60" s="33">
        <v>16369</v>
      </c>
      <c r="G60" s="33">
        <f t="shared" si="0"/>
        <v>-89</v>
      </c>
      <c r="H60" s="34">
        <f t="shared" si="1"/>
        <v>-5.4000000000000003E-3</v>
      </c>
      <c r="I60" s="35">
        <v>1</v>
      </c>
      <c r="J60" s="36">
        <v>1</v>
      </c>
      <c r="K60" s="37" t="s">
        <v>891</v>
      </c>
    </row>
    <row r="61" spans="1:11" x14ac:dyDescent="0.25">
      <c r="A61" s="105" t="s">
        <v>113</v>
      </c>
      <c r="B61" s="40" t="s">
        <v>114</v>
      </c>
      <c r="C61" s="40" t="s">
        <v>118</v>
      </c>
      <c r="D61" s="40" t="s">
        <v>119</v>
      </c>
      <c r="E61" s="32">
        <v>288584</v>
      </c>
      <c r="F61" s="33">
        <v>298654</v>
      </c>
      <c r="G61" s="33">
        <f t="shared" si="0"/>
        <v>10070</v>
      </c>
      <c r="H61" s="34">
        <f t="shared" si="1"/>
        <v>3.49E-2</v>
      </c>
      <c r="I61" s="35" t="s">
        <v>891</v>
      </c>
      <c r="J61" s="36" t="s">
        <v>891</v>
      </c>
      <c r="K61" s="37" t="s">
        <v>891</v>
      </c>
    </row>
    <row r="62" spans="1:11" x14ac:dyDescent="0.25">
      <c r="A62" s="105" t="s">
        <v>113</v>
      </c>
      <c r="B62" s="40" t="s">
        <v>114</v>
      </c>
      <c r="C62" s="40" t="s">
        <v>120</v>
      </c>
      <c r="D62" s="40" t="s">
        <v>121</v>
      </c>
      <c r="E62" s="32">
        <v>16889</v>
      </c>
      <c r="F62" s="33">
        <v>16889</v>
      </c>
      <c r="G62" s="33">
        <f t="shared" si="0"/>
        <v>0</v>
      </c>
      <c r="H62" s="34">
        <f t="shared" si="1"/>
        <v>0</v>
      </c>
      <c r="I62" s="35">
        <v>1</v>
      </c>
      <c r="J62" s="36">
        <v>1</v>
      </c>
      <c r="K62" s="37" t="s">
        <v>891</v>
      </c>
    </row>
    <row r="63" spans="1:11" x14ac:dyDescent="0.25">
      <c r="A63" s="105" t="s">
        <v>113</v>
      </c>
      <c r="B63" s="40" t="s">
        <v>114</v>
      </c>
      <c r="C63" s="40" t="s">
        <v>47</v>
      </c>
      <c r="D63" s="40" t="s">
        <v>122</v>
      </c>
      <c r="E63" s="32">
        <v>8697053</v>
      </c>
      <c r="F63" s="33">
        <v>8409790</v>
      </c>
      <c r="G63" s="33">
        <f t="shared" si="0"/>
        <v>-287263</v>
      </c>
      <c r="H63" s="34">
        <f t="shared" si="1"/>
        <v>-3.3000000000000002E-2</v>
      </c>
      <c r="I63" s="35" t="s">
        <v>891</v>
      </c>
      <c r="J63" s="36" t="s">
        <v>891</v>
      </c>
      <c r="K63" s="37" t="s">
        <v>891</v>
      </c>
    </row>
    <row r="64" spans="1:11" x14ac:dyDescent="0.25">
      <c r="A64" s="105" t="s">
        <v>113</v>
      </c>
      <c r="B64" s="40" t="s">
        <v>114</v>
      </c>
      <c r="C64" s="40" t="s">
        <v>123</v>
      </c>
      <c r="D64" s="40" t="s">
        <v>124</v>
      </c>
      <c r="E64" s="32">
        <v>20862933</v>
      </c>
      <c r="F64" s="33">
        <v>20980533</v>
      </c>
      <c r="G64" s="33">
        <f t="shared" si="0"/>
        <v>117600</v>
      </c>
      <c r="H64" s="34">
        <f t="shared" si="1"/>
        <v>5.5999999999999999E-3</v>
      </c>
      <c r="I64" s="35" t="s">
        <v>891</v>
      </c>
      <c r="J64" s="36" t="s">
        <v>891</v>
      </c>
      <c r="K64" s="37" t="s">
        <v>891</v>
      </c>
    </row>
    <row r="65" spans="1:11" x14ac:dyDescent="0.25">
      <c r="A65" s="105" t="s">
        <v>113</v>
      </c>
      <c r="B65" s="40" t="s">
        <v>114</v>
      </c>
      <c r="C65" s="40" t="s">
        <v>125</v>
      </c>
      <c r="D65" s="40" t="s">
        <v>126</v>
      </c>
      <c r="E65" s="32">
        <v>8551239</v>
      </c>
      <c r="F65" s="33">
        <v>8984779</v>
      </c>
      <c r="G65" s="33">
        <f t="shared" si="0"/>
        <v>433540</v>
      </c>
      <c r="H65" s="34">
        <f t="shared" si="1"/>
        <v>5.0700000000000002E-2</v>
      </c>
      <c r="I65" s="35" t="s">
        <v>891</v>
      </c>
      <c r="J65" s="36" t="s">
        <v>891</v>
      </c>
      <c r="K65" s="37" t="s">
        <v>891</v>
      </c>
    </row>
    <row r="66" spans="1:11" x14ac:dyDescent="0.25">
      <c r="A66" s="105" t="s">
        <v>113</v>
      </c>
      <c r="B66" s="40" t="s">
        <v>114</v>
      </c>
      <c r="C66" s="40" t="s">
        <v>127</v>
      </c>
      <c r="D66" s="40" t="s">
        <v>128</v>
      </c>
      <c r="E66" s="32">
        <v>666955</v>
      </c>
      <c r="F66" s="33">
        <v>655815</v>
      </c>
      <c r="G66" s="33">
        <f t="shared" si="0"/>
        <v>-11140</v>
      </c>
      <c r="H66" s="34">
        <f t="shared" si="1"/>
        <v>-1.67E-2</v>
      </c>
      <c r="I66" s="35" t="s">
        <v>891</v>
      </c>
      <c r="J66" s="36" t="s">
        <v>891</v>
      </c>
      <c r="K66" s="37">
        <v>2014</v>
      </c>
    </row>
    <row r="67" spans="1:11" x14ac:dyDescent="0.25">
      <c r="A67" s="105" t="s">
        <v>113</v>
      </c>
      <c r="B67" s="40" t="s">
        <v>114</v>
      </c>
      <c r="C67" s="40" t="s">
        <v>129</v>
      </c>
      <c r="D67" s="40" t="s">
        <v>130</v>
      </c>
      <c r="E67" s="32">
        <v>25641042</v>
      </c>
      <c r="F67" s="33">
        <v>25328510</v>
      </c>
      <c r="G67" s="33">
        <f t="shared" si="0"/>
        <v>-312532</v>
      </c>
      <c r="H67" s="34">
        <f t="shared" si="1"/>
        <v>-1.2200000000000001E-2</v>
      </c>
      <c r="I67" s="35" t="s">
        <v>891</v>
      </c>
      <c r="J67" s="36" t="s">
        <v>891</v>
      </c>
      <c r="K67" s="37" t="s">
        <v>891</v>
      </c>
    </row>
    <row r="68" spans="1:11" x14ac:dyDescent="0.25">
      <c r="A68" s="105" t="s">
        <v>113</v>
      </c>
      <c r="B68" s="40" t="s">
        <v>114</v>
      </c>
      <c r="C68" s="40" t="s">
        <v>131</v>
      </c>
      <c r="D68" s="40" t="s">
        <v>132</v>
      </c>
      <c r="E68" s="32">
        <v>19265</v>
      </c>
      <c r="F68" s="33">
        <v>18765</v>
      </c>
      <c r="G68" s="33">
        <f t="shared" si="0"/>
        <v>-500</v>
      </c>
      <c r="H68" s="34">
        <f t="shared" si="1"/>
        <v>-2.5999999999999999E-2</v>
      </c>
      <c r="I68" s="35">
        <v>1</v>
      </c>
      <c r="J68" s="36">
        <v>1</v>
      </c>
      <c r="K68" s="37">
        <v>2014</v>
      </c>
    </row>
    <row r="69" spans="1:11" x14ac:dyDescent="0.25">
      <c r="A69" s="105" t="s">
        <v>133</v>
      </c>
      <c r="B69" s="40" t="s">
        <v>134</v>
      </c>
      <c r="C69" s="40" t="s">
        <v>135</v>
      </c>
      <c r="D69" s="40" t="s">
        <v>136</v>
      </c>
      <c r="E69" s="32">
        <v>977177</v>
      </c>
      <c r="F69" s="33">
        <v>963937</v>
      </c>
      <c r="G69" s="33">
        <f t="shared" si="0"/>
        <v>-13240</v>
      </c>
      <c r="H69" s="34">
        <f t="shared" si="1"/>
        <v>-1.35E-2</v>
      </c>
      <c r="I69" s="35" t="s">
        <v>891</v>
      </c>
      <c r="J69" s="36" t="s">
        <v>891</v>
      </c>
      <c r="K69" s="37" t="s">
        <v>891</v>
      </c>
    </row>
    <row r="70" spans="1:11" x14ac:dyDescent="0.25">
      <c r="A70" s="105" t="s">
        <v>133</v>
      </c>
      <c r="B70" s="40" t="s">
        <v>134</v>
      </c>
      <c r="C70" s="40" t="s">
        <v>41</v>
      </c>
      <c r="D70" s="40" t="s">
        <v>137</v>
      </c>
      <c r="E70" s="32">
        <v>5510012</v>
      </c>
      <c r="F70" s="33">
        <v>6142650</v>
      </c>
      <c r="G70" s="33">
        <f t="shared" si="0"/>
        <v>632638</v>
      </c>
      <c r="H70" s="34">
        <f t="shared" si="1"/>
        <v>0.1148</v>
      </c>
      <c r="I70" s="35" t="s">
        <v>891</v>
      </c>
      <c r="J70" s="36" t="s">
        <v>891</v>
      </c>
      <c r="K70" s="37" t="s">
        <v>891</v>
      </c>
    </row>
    <row r="71" spans="1:11" x14ac:dyDescent="0.25">
      <c r="A71" s="105" t="s">
        <v>133</v>
      </c>
      <c r="B71" s="40" t="s">
        <v>134</v>
      </c>
      <c r="C71" s="40" t="s">
        <v>138</v>
      </c>
      <c r="D71" s="40" t="s">
        <v>139</v>
      </c>
      <c r="E71" s="32">
        <v>27210</v>
      </c>
      <c r="F71" s="33">
        <v>22593</v>
      </c>
      <c r="G71" s="33">
        <f t="shared" si="0"/>
        <v>-4617</v>
      </c>
      <c r="H71" s="34">
        <f t="shared" si="1"/>
        <v>-0.16969999999999999</v>
      </c>
      <c r="I71" s="35">
        <v>1</v>
      </c>
      <c r="J71" s="36">
        <v>1</v>
      </c>
      <c r="K71" s="37">
        <v>2014</v>
      </c>
    </row>
    <row r="72" spans="1:11" x14ac:dyDescent="0.25">
      <c r="A72" s="105" t="s">
        <v>133</v>
      </c>
      <c r="B72" s="40" t="s">
        <v>134</v>
      </c>
      <c r="C72" s="40" t="s">
        <v>123</v>
      </c>
      <c r="D72" s="40" t="s">
        <v>140</v>
      </c>
      <c r="E72" s="32">
        <v>3236199</v>
      </c>
      <c r="F72" s="33">
        <v>3408017</v>
      </c>
      <c r="G72" s="33">
        <f t="shared" si="0"/>
        <v>171818</v>
      </c>
      <c r="H72" s="34">
        <f t="shared" si="1"/>
        <v>5.3100000000000001E-2</v>
      </c>
      <c r="I72" s="35" t="s">
        <v>891</v>
      </c>
      <c r="J72" s="36" t="s">
        <v>891</v>
      </c>
      <c r="K72" s="37" t="s">
        <v>891</v>
      </c>
    </row>
    <row r="73" spans="1:11" x14ac:dyDescent="0.25">
      <c r="A73" s="105" t="s">
        <v>133</v>
      </c>
      <c r="B73" s="40" t="s">
        <v>134</v>
      </c>
      <c r="C73" s="40" t="s">
        <v>141</v>
      </c>
      <c r="D73" s="40" t="s">
        <v>142</v>
      </c>
      <c r="E73" s="32">
        <v>3890078</v>
      </c>
      <c r="F73" s="33">
        <v>4041349</v>
      </c>
      <c r="G73" s="33">
        <f t="shared" si="0"/>
        <v>151271</v>
      </c>
      <c r="H73" s="34">
        <f t="shared" si="1"/>
        <v>3.8899999999999997E-2</v>
      </c>
      <c r="I73" s="35" t="s">
        <v>891</v>
      </c>
      <c r="J73" s="36" t="s">
        <v>891</v>
      </c>
      <c r="K73" s="37" t="s">
        <v>891</v>
      </c>
    </row>
    <row r="74" spans="1:11" x14ac:dyDescent="0.25">
      <c r="A74" s="105" t="s">
        <v>133</v>
      </c>
      <c r="B74" s="40" t="s">
        <v>134</v>
      </c>
      <c r="C74" s="40" t="s">
        <v>143</v>
      </c>
      <c r="D74" s="40" t="s">
        <v>144</v>
      </c>
      <c r="E74" s="32">
        <v>1324809</v>
      </c>
      <c r="F74" s="33">
        <v>1406137</v>
      </c>
      <c r="G74" s="33">
        <f t="shared" ref="G74:G137" si="2">SUM(F74-E74)</f>
        <v>81328</v>
      </c>
      <c r="H74" s="34">
        <f t="shared" ref="H74:H137" si="3">ROUND(G74/E74,4)</f>
        <v>6.1400000000000003E-2</v>
      </c>
      <c r="I74" s="35" t="s">
        <v>891</v>
      </c>
      <c r="J74" s="36" t="s">
        <v>891</v>
      </c>
      <c r="K74" s="37">
        <v>2014</v>
      </c>
    </row>
    <row r="75" spans="1:11" x14ac:dyDescent="0.25">
      <c r="A75" s="105" t="s">
        <v>133</v>
      </c>
      <c r="B75" s="40" t="s">
        <v>134</v>
      </c>
      <c r="C75" s="40" t="s">
        <v>145</v>
      </c>
      <c r="D75" s="40" t="s">
        <v>146</v>
      </c>
      <c r="E75" s="32">
        <v>1230133</v>
      </c>
      <c r="F75" s="33">
        <v>1300843</v>
      </c>
      <c r="G75" s="33">
        <f t="shared" si="2"/>
        <v>70710</v>
      </c>
      <c r="H75" s="34">
        <f t="shared" si="3"/>
        <v>5.7500000000000002E-2</v>
      </c>
      <c r="I75" s="35" t="s">
        <v>891</v>
      </c>
      <c r="J75" s="36" t="s">
        <v>891</v>
      </c>
      <c r="K75" s="37">
        <v>2014</v>
      </c>
    </row>
    <row r="76" spans="1:11" x14ac:dyDescent="0.25">
      <c r="A76" s="105" t="s">
        <v>133</v>
      </c>
      <c r="B76" s="40" t="s">
        <v>134</v>
      </c>
      <c r="C76" s="40" t="s">
        <v>147</v>
      </c>
      <c r="D76" s="40" t="s">
        <v>148</v>
      </c>
      <c r="E76" s="32">
        <v>114423</v>
      </c>
      <c r="F76" s="33">
        <v>121646</v>
      </c>
      <c r="G76" s="33">
        <f t="shared" si="2"/>
        <v>7223</v>
      </c>
      <c r="H76" s="34">
        <f t="shared" si="3"/>
        <v>6.3100000000000003E-2</v>
      </c>
      <c r="I76" s="35">
        <v>1</v>
      </c>
      <c r="J76" s="36" t="s">
        <v>891</v>
      </c>
      <c r="K76" s="37" t="s">
        <v>891</v>
      </c>
    </row>
    <row r="77" spans="1:11" x14ac:dyDescent="0.25">
      <c r="A77" s="105" t="s">
        <v>133</v>
      </c>
      <c r="B77" s="40" t="s">
        <v>134</v>
      </c>
      <c r="C77" s="40" t="s">
        <v>149</v>
      </c>
      <c r="D77" s="40" t="s">
        <v>150</v>
      </c>
      <c r="E77" s="32">
        <v>3205023</v>
      </c>
      <c r="F77" s="33">
        <v>3425753</v>
      </c>
      <c r="G77" s="33">
        <f t="shared" si="2"/>
        <v>220730</v>
      </c>
      <c r="H77" s="34">
        <f t="shared" si="3"/>
        <v>6.8900000000000003E-2</v>
      </c>
      <c r="I77" s="35" t="s">
        <v>891</v>
      </c>
      <c r="J77" s="36" t="s">
        <v>891</v>
      </c>
      <c r="K77" s="37" t="s">
        <v>891</v>
      </c>
    </row>
    <row r="78" spans="1:11" x14ac:dyDescent="0.25">
      <c r="A78" s="105" t="s">
        <v>151</v>
      </c>
      <c r="B78" s="40" t="s">
        <v>152</v>
      </c>
      <c r="C78" s="40" t="s">
        <v>153</v>
      </c>
      <c r="D78" s="40" t="s">
        <v>154</v>
      </c>
      <c r="E78" s="32">
        <v>523082</v>
      </c>
      <c r="F78" s="33">
        <v>502955</v>
      </c>
      <c r="G78" s="33">
        <f t="shared" si="2"/>
        <v>-20127</v>
      </c>
      <c r="H78" s="34">
        <f t="shared" si="3"/>
        <v>-3.85E-2</v>
      </c>
      <c r="I78" s="35" t="s">
        <v>891</v>
      </c>
      <c r="J78" s="36" t="s">
        <v>891</v>
      </c>
      <c r="K78" s="37">
        <v>2014</v>
      </c>
    </row>
    <row r="79" spans="1:11" x14ac:dyDescent="0.25">
      <c r="A79" s="105" t="s">
        <v>151</v>
      </c>
      <c r="B79" s="40" t="s">
        <v>152</v>
      </c>
      <c r="C79" s="40" t="s">
        <v>155</v>
      </c>
      <c r="D79" s="40" t="s">
        <v>156</v>
      </c>
      <c r="E79" s="32">
        <v>914950</v>
      </c>
      <c r="F79" s="33">
        <v>915397</v>
      </c>
      <c r="G79" s="33">
        <f t="shared" si="2"/>
        <v>447</v>
      </c>
      <c r="H79" s="34">
        <f t="shared" si="3"/>
        <v>5.0000000000000001E-4</v>
      </c>
      <c r="I79" s="35" t="s">
        <v>891</v>
      </c>
      <c r="J79" s="36" t="s">
        <v>891</v>
      </c>
      <c r="K79" s="37" t="s">
        <v>891</v>
      </c>
    </row>
    <row r="80" spans="1:11" x14ac:dyDescent="0.25">
      <c r="A80" s="105" t="s">
        <v>151</v>
      </c>
      <c r="B80" s="40" t="s">
        <v>152</v>
      </c>
      <c r="C80" s="40" t="s">
        <v>34</v>
      </c>
      <c r="D80" s="40" t="s">
        <v>157</v>
      </c>
      <c r="E80" s="32">
        <v>2159244</v>
      </c>
      <c r="F80" s="33">
        <v>2166458</v>
      </c>
      <c r="G80" s="33">
        <f t="shared" si="2"/>
        <v>7214</v>
      </c>
      <c r="H80" s="34">
        <f t="shared" si="3"/>
        <v>3.3E-3</v>
      </c>
      <c r="I80" s="35" t="s">
        <v>891</v>
      </c>
      <c r="J80" s="36" t="s">
        <v>891</v>
      </c>
      <c r="K80" s="37" t="s">
        <v>891</v>
      </c>
    </row>
    <row r="81" spans="1:11" x14ac:dyDescent="0.25">
      <c r="A81" s="105" t="s">
        <v>151</v>
      </c>
      <c r="B81" s="40" t="s">
        <v>152</v>
      </c>
      <c r="C81" s="40" t="s">
        <v>158</v>
      </c>
      <c r="D81" s="40" t="s">
        <v>159</v>
      </c>
      <c r="E81" s="32">
        <v>816408</v>
      </c>
      <c r="F81" s="33">
        <v>818376</v>
      </c>
      <c r="G81" s="33">
        <f t="shared" si="2"/>
        <v>1968</v>
      </c>
      <c r="H81" s="34">
        <f t="shared" si="3"/>
        <v>2.3999999999999998E-3</v>
      </c>
      <c r="I81" s="35" t="s">
        <v>891</v>
      </c>
      <c r="J81" s="36" t="s">
        <v>891</v>
      </c>
      <c r="K81" s="37" t="s">
        <v>891</v>
      </c>
    </row>
    <row r="82" spans="1:11" x14ac:dyDescent="0.25">
      <c r="A82" s="105" t="s">
        <v>151</v>
      </c>
      <c r="B82" s="40" t="s">
        <v>152</v>
      </c>
      <c r="C82" s="40" t="s">
        <v>116</v>
      </c>
      <c r="D82" s="40" t="s">
        <v>160</v>
      </c>
      <c r="E82" s="32">
        <v>1068851</v>
      </c>
      <c r="F82" s="33">
        <v>1034815</v>
      </c>
      <c r="G82" s="33">
        <f t="shared" si="2"/>
        <v>-34036</v>
      </c>
      <c r="H82" s="34">
        <f t="shared" si="3"/>
        <v>-3.1800000000000002E-2</v>
      </c>
      <c r="I82" s="35" t="s">
        <v>891</v>
      </c>
      <c r="J82" s="36" t="s">
        <v>891</v>
      </c>
      <c r="K82" s="37">
        <v>2014</v>
      </c>
    </row>
    <row r="83" spans="1:11" x14ac:dyDescent="0.25">
      <c r="A83" s="105" t="s">
        <v>151</v>
      </c>
      <c r="B83" s="40" t="s">
        <v>152</v>
      </c>
      <c r="C83" s="40" t="s">
        <v>161</v>
      </c>
      <c r="D83" s="40" t="s">
        <v>162</v>
      </c>
      <c r="E83" s="32">
        <v>2696040</v>
      </c>
      <c r="F83" s="33">
        <v>2699281</v>
      </c>
      <c r="G83" s="33">
        <f t="shared" si="2"/>
        <v>3241</v>
      </c>
      <c r="H83" s="34">
        <f t="shared" si="3"/>
        <v>1.1999999999999999E-3</v>
      </c>
      <c r="I83" s="35" t="s">
        <v>891</v>
      </c>
      <c r="J83" s="36" t="s">
        <v>891</v>
      </c>
      <c r="K83" s="37" t="s">
        <v>891</v>
      </c>
    </row>
    <row r="84" spans="1:11" x14ac:dyDescent="0.25">
      <c r="A84" s="105" t="s">
        <v>151</v>
      </c>
      <c r="B84" s="40" t="s">
        <v>152</v>
      </c>
      <c r="C84" s="40" t="s">
        <v>163</v>
      </c>
      <c r="D84" s="40" t="s">
        <v>164</v>
      </c>
      <c r="E84" s="32">
        <v>2138793</v>
      </c>
      <c r="F84" s="33">
        <v>2140169</v>
      </c>
      <c r="G84" s="33">
        <f t="shared" si="2"/>
        <v>1376</v>
      </c>
      <c r="H84" s="34">
        <f t="shared" si="3"/>
        <v>5.9999999999999995E-4</v>
      </c>
      <c r="I84" s="35" t="s">
        <v>891</v>
      </c>
      <c r="J84" s="36" t="s">
        <v>891</v>
      </c>
      <c r="K84" s="37" t="s">
        <v>891</v>
      </c>
    </row>
    <row r="85" spans="1:11" x14ac:dyDescent="0.25">
      <c r="A85" s="105" t="s">
        <v>151</v>
      </c>
      <c r="B85" s="40" t="s">
        <v>152</v>
      </c>
      <c r="C85" s="40" t="s">
        <v>165</v>
      </c>
      <c r="D85" s="40" t="s">
        <v>166</v>
      </c>
      <c r="E85" s="32">
        <v>1516968</v>
      </c>
      <c r="F85" s="33">
        <v>1504575</v>
      </c>
      <c r="G85" s="33">
        <f t="shared" si="2"/>
        <v>-12393</v>
      </c>
      <c r="H85" s="34">
        <f t="shared" si="3"/>
        <v>-8.2000000000000007E-3</v>
      </c>
      <c r="I85" s="35" t="s">
        <v>891</v>
      </c>
      <c r="J85" s="36" t="s">
        <v>891</v>
      </c>
      <c r="K85" s="37" t="s">
        <v>891</v>
      </c>
    </row>
    <row r="86" spans="1:11" x14ac:dyDescent="0.25">
      <c r="A86" s="105" t="s">
        <v>151</v>
      </c>
      <c r="B86" s="40" t="s">
        <v>152</v>
      </c>
      <c r="C86" s="40" t="s">
        <v>59</v>
      </c>
      <c r="D86" s="40" t="s">
        <v>167</v>
      </c>
      <c r="E86" s="32">
        <v>2552506</v>
      </c>
      <c r="F86" s="33">
        <v>2355553</v>
      </c>
      <c r="G86" s="33">
        <f t="shared" si="2"/>
        <v>-196953</v>
      </c>
      <c r="H86" s="34">
        <f t="shared" si="3"/>
        <v>-7.7200000000000005E-2</v>
      </c>
      <c r="I86" s="35" t="s">
        <v>891</v>
      </c>
      <c r="J86" s="36" t="s">
        <v>891</v>
      </c>
      <c r="K86" s="37">
        <v>2014</v>
      </c>
    </row>
    <row r="87" spans="1:11" x14ac:dyDescent="0.25">
      <c r="A87" s="105" t="s">
        <v>151</v>
      </c>
      <c r="B87" s="40" t="s">
        <v>152</v>
      </c>
      <c r="C87" s="40" t="s">
        <v>168</v>
      </c>
      <c r="D87" s="40" t="s">
        <v>169</v>
      </c>
      <c r="E87" s="32">
        <v>2154624</v>
      </c>
      <c r="F87" s="33">
        <v>2087703</v>
      </c>
      <c r="G87" s="33">
        <f t="shared" si="2"/>
        <v>-66921</v>
      </c>
      <c r="H87" s="34">
        <f t="shared" si="3"/>
        <v>-3.1099999999999999E-2</v>
      </c>
      <c r="I87" s="35" t="s">
        <v>891</v>
      </c>
      <c r="J87" s="36" t="s">
        <v>891</v>
      </c>
      <c r="K87" s="37">
        <v>2014</v>
      </c>
    </row>
    <row r="88" spans="1:11" x14ac:dyDescent="0.25">
      <c r="A88" s="105" t="s">
        <v>151</v>
      </c>
      <c r="B88" s="40" t="s">
        <v>152</v>
      </c>
      <c r="C88" s="40" t="s">
        <v>170</v>
      </c>
      <c r="D88" s="40" t="s">
        <v>171</v>
      </c>
      <c r="E88" s="32">
        <v>13133225</v>
      </c>
      <c r="F88" s="33">
        <v>13185651</v>
      </c>
      <c r="G88" s="33">
        <f t="shared" si="2"/>
        <v>52426</v>
      </c>
      <c r="H88" s="34">
        <f t="shared" si="3"/>
        <v>4.0000000000000001E-3</v>
      </c>
      <c r="I88" s="35" t="s">
        <v>891</v>
      </c>
      <c r="J88" s="36" t="s">
        <v>891</v>
      </c>
      <c r="K88" s="37" t="s">
        <v>891</v>
      </c>
    </row>
    <row r="89" spans="1:11" x14ac:dyDescent="0.25">
      <c r="A89" s="105" t="s">
        <v>151</v>
      </c>
      <c r="B89" s="40" t="s">
        <v>152</v>
      </c>
      <c r="C89" s="40" t="s">
        <v>172</v>
      </c>
      <c r="D89" s="40" t="s">
        <v>173</v>
      </c>
      <c r="E89" s="32">
        <v>506839</v>
      </c>
      <c r="F89" s="33">
        <v>486904</v>
      </c>
      <c r="G89" s="33">
        <f t="shared" si="2"/>
        <v>-19935</v>
      </c>
      <c r="H89" s="34">
        <f t="shared" si="3"/>
        <v>-3.9300000000000002E-2</v>
      </c>
      <c r="I89" s="35" t="s">
        <v>891</v>
      </c>
      <c r="J89" s="36" t="s">
        <v>891</v>
      </c>
      <c r="K89" s="37">
        <v>2014</v>
      </c>
    </row>
    <row r="90" spans="1:11" x14ac:dyDescent="0.25">
      <c r="A90" s="105" t="s">
        <v>174</v>
      </c>
      <c r="B90" s="40" t="s">
        <v>175</v>
      </c>
      <c r="C90" s="40" t="s">
        <v>34</v>
      </c>
      <c r="D90" s="40" t="s">
        <v>177</v>
      </c>
      <c r="E90" s="32">
        <v>945394</v>
      </c>
      <c r="F90" s="33">
        <v>952216</v>
      </c>
      <c r="G90" s="33">
        <f t="shared" si="2"/>
        <v>6822</v>
      </c>
      <c r="H90" s="34">
        <f t="shared" si="3"/>
        <v>7.1999999999999998E-3</v>
      </c>
      <c r="I90" s="35" t="s">
        <v>891</v>
      </c>
      <c r="J90" s="36" t="s">
        <v>891</v>
      </c>
      <c r="K90" s="37" t="s">
        <v>891</v>
      </c>
    </row>
    <row r="91" spans="1:11" x14ac:dyDescent="0.25">
      <c r="A91" s="105" t="s">
        <v>174</v>
      </c>
      <c r="B91" s="40" t="s">
        <v>175</v>
      </c>
      <c r="C91" s="40" t="s">
        <v>26</v>
      </c>
      <c r="D91" s="40" t="s">
        <v>178</v>
      </c>
      <c r="E91" s="32">
        <v>1508288</v>
      </c>
      <c r="F91" s="33">
        <v>1528579</v>
      </c>
      <c r="G91" s="33">
        <f t="shared" si="2"/>
        <v>20291</v>
      </c>
      <c r="H91" s="34">
        <f t="shared" si="3"/>
        <v>1.35E-2</v>
      </c>
      <c r="I91" s="35" t="s">
        <v>891</v>
      </c>
      <c r="J91" s="36" t="s">
        <v>891</v>
      </c>
      <c r="K91" s="37" t="s">
        <v>891</v>
      </c>
    </row>
    <row r="92" spans="1:11" x14ac:dyDescent="0.25">
      <c r="A92" s="105" t="s">
        <v>174</v>
      </c>
      <c r="B92" s="40" t="s">
        <v>175</v>
      </c>
      <c r="C92" s="40" t="s">
        <v>57</v>
      </c>
      <c r="D92" s="40" t="s">
        <v>179</v>
      </c>
      <c r="E92" s="32">
        <v>1303170</v>
      </c>
      <c r="F92" s="33">
        <v>1289727</v>
      </c>
      <c r="G92" s="33">
        <f t="shared" si="2"/>
        <v>-13443</v>
      </c>
      <c r="H92" s="34">
        <f t="shared" si="3"/>
        <v>-1.03E-2</v>
      </c>
      <c r="I92" s="35" t="s">
        <v>891</v>
      </c>
      <c r="J92" s="36" t="s">
        <v>891</v>
      </c>
      <c r="K92" s="37">
        <v>2014</v>
      </c>
    </row>
    <row r="93" spans="1:11" x14ac:dyDescent="0.25">
      <c r="A93" s="105" t="s">
        <v>174</v>
      </c>
      <c r="B93" s="40" t="s">
        <v>175</v>
      </c>
      <c r="C93" s="40" t="s">
        <v>16</v>
      </c>
      <c r="D93" s="40" t="s">
        <v>180</v>
      </c>
      <c r="E93" s="32">
        <v>1618105</v>
      </c>
      <c r="F93" s="33">
        <v>1613071</v>
      </c>
      <c r="G93" s="33">
        <f t="shared" si="2"/>
        <v>-5034</v>
      </c>
      <c r="H93" s="34">
        <f t="shared" si="3"/>
        <v>-3.0999999999999999E-3</v>
      </c>
      <c r="I93" s="35" t="s">
        <v>891</v>
      </c>
      <c r="J93" s="36" t="s">
        <v>891</v>
      </c>
      <c r="K93" s="37" t="s">
        <v>891</v>
      </c>
    </row>
    <row r="94" spans="1:11" x14ac:dyDescent="0.25">
      <c r="A94" s="110" t="s">
        <v>174</v>
      </c>
      <c r="B94" s="111" t="s">
        <v>175</v>
      </c>
      <c r="C94" s="111" t="s">
        <v>181</v>
      </c>
      <c r="D94" s="111" t="s">
        <v>914</v>
      </c>
      <c r="E94" s="112">
        <v>5026394</v>
      </c>
      <c r="F94" s="113">
        <v>4864061</v>
      </c>
      <c r="G94" s="113">
        <f t="shared" si="2"/>
        <v>-162333</v>
      </c>
      <c r="H94" s="114">
        <f t="shared" si="3"/>
        <v>-3.2300000000000002E-2</v>
      </c>
      <c r="I94" s="115" t="s">
        <v>891</v>
      </c>
      <c r="J94" s="116" t="s">
        <v>891</v>
      </c>
      <c r="K94" s="117"/>
    </row>
    <row r="95" spans="1:11" x14ac:dyDescent="0.25">
      <c r="A95" s="105" t="s">
        <v>182</v>
      </c>
      <c r="B95" s="40" t="s">
        <v>183</v>
      </c>
      <c r="C95" s="40" t="s">
        <v>57</v>
      </c>
      <c r="D95" s="40" t="s">
        <v>184</v>
      </c>
      <c r="E95" s="32">
        <v>232147</v>
      </c>
      <c r="F95" s="33">
        <v>239670</v>
      </c>
      <c r="G95" s="33">
        <f t="shared" si="2"/>
        <v>7523</v>
      </c>
      <c r="H95" s="34">
        <f t="shared" si="3"/>
        <v>3.2399999999999998E-2</v>
      </c>
      <c r="I95" s="35">
        <v>1</v>
      </c>
      <c r="J95" s="36" t="s">
        <v>891</v>
      </c>
      <c r="K95" s="37" t="s">
        <v>891</v>
      </c>
    </row>
    <row r="96" spans="1:11" x14ac:dyDescent="0.25">
      <c r="A96" s="105" t="s">
        <v>182</v>
      </c>
      <c r="B96" s="40" t="s">
        <v>183</v>
      </c>
      <c r="C96" s="40" t="s">
        <v>185</v>
      </c>
      <c r="D96" s="40" t="s">
        <v>186</v>
      </c>
      <c r="E96" s="32">
        <v>376057</v>
      </c>
      <c r="F96" s="33">
        <v>426885</v>
      </c>
      <c r="G96" s="33">
        <f t="shared" si="2"/>
        <v>50828</v>
      </c>
      <c r="H96" s="34">
        <f t="shared" si="3"/>
        <v>0.13519999999999999</v>
      </c>
      <c r="I96" s="35" t="s">
        <v>891</v>
      </c>
      <c r="J96" s="36" t="s">
        <v>891</v>
      </c>
      <c r="K96" s="37" t="s">
        <v>891</v>
      </c>
    </row>
    <row r="97" spans="1:11" x14ac:dyDescent="0.25">
      <c r="A97" s="105" t="s">
        <v>182</v>
      </c>
      <c r="B97" s="40" t="s">
        <v>183</v>
      </c>
      <c r="C97" s="40" t="s">
        <v>18</v>
      </c>
      <c r="D97" s="40" t="s">
        <v>187</v>
      </c>
      <c r="E97" s="32">
        <v>47549</v>
      </c>
      <c r="F97" s="33">
        <v>59506</v>
      </c>
      <c r="G97" s="33">
        <f t="shared" si="2"/>
        <v>11957</v>
      </c>
      <c r="H97" s="34">
        <f t="shared" si="3"/>
        <v>0.2515</v>
      </c>
      <c r="I97" s="35">
        <v>1</v>
      </c>
      <c r="J97" s="36" t="s">
        <v>891</v>
      </c>
      <c r="K97" s="37" t="s">
        <v>891</v>
      </c>
    </row>
    <row r="98" spans="1:11" x14ac:dyDescent="0.25">
      <c r="A98" s="105" t="s">
        <v>188</v>
      </c>
      <c r="B98" s="40" t="s">
        <v>189</v>
      </c>
      <c r="C98" s="40" t="s">
        <v>190</v>
      </c>
      <c r="D98" s="40" t="s">
        <v>191</v>
      </c>
      <c r="E98" s="32">
        <v>1092727</v>
      </c>
      <c r="F98" s="33">
        <v>1100208</v>
      </c>
      <c r="G98" s="33">
        <f t="shared" si="2"/>
        <v>7481</v>
      </c>
      <c r="H98" s="34">
        <f t="shared" si="3"/>
        <v>6.7999999999999996E-3</v>
      </c>
      <c r="I98" s="35" t="s">
        <v>891</v>
      </c>
      <c r="J98" s="36" t="s">
        <v>891</v>
      </c>
      <c r="K98" s="37" t="s">
        <v>891</v>
      </c>
    </row>
    <row r="99" spans="1:11" x14ac:dyDescent="0.25">
      <c r="A99" s="105" t="s">
        <v>188</v>
      </c>
      <c r="B99" s="40" t="s">
        <v>189</v>
      </c>
      <c r="C99" s="40" t="s">
        <v>57</v>
      </c>
      <c r="D99" s="40" t="s">
        <v>192</v>
      </c>
      <c r="E99" s="32">
        <v>60401242</v>
      </c>
      <c r="F99" s="33">
        <v>59770572</v>
      </c>
      <c r="G99" s="33">
        <f t="shared" si="2"/>
        <v>-630670</v>
      </c>
      <c r="H99" s="34">
        <f t="shared" si="3"/>
        <v>-1.04E-2</v>
      </c>
      <c r="I99" s="35" t="s">
        <v>891</v>
      </c>
      <c r="J99" s="36" t="s">
        <v>891</v>
      </c>
      <c r="K99" s="37" t="s">
        <v>891</v>
      </c>
    </row>
    <row r="100" spans="1:11" x14ac:dyDescent="0.25">
      <c r="A100" s="105" t="s">
        <v>188</v>
      </c>
      <c r="B100" s="40" t="s">
        <v>189</v>
      </c>
      <c r="C100" s="40" t="s">
        <v>193</v>
      </c>
      <c r="D100" s="40" t="s">
        <v>194</v>
      </c>
      <c r="E100" s="32">
        <v>38634160</v>
      </c>
      <c r="F100" s="33">
        <v>37971726</v>
      </c>
      <c r="G100" s="33">
        <f t="shared" si="2"/>
        <v>-662434</v>
      </c>
      <c r="H100" s="34">
        <f t="shared" si="3"/>
        <v>-1.7100000000000001E-2</v>
      </c>
      <c r="I100" s="35" t="s">
        <v>891</v>
      </c>
      <c r="J100" s="36" t="s">
        <v>891</v>
      </c>
      <c r="K100" s="37" t="s">
        <v>891</v>
      </c>
    </row>
    <row r="101" spans="1:11" x14ac:dyDescent="0.25">
      <c r="A101" s="105" t="s">
        <v>188</v>
      </c>
      <c r="B101" s="40" t="s">
        <v>189</v>
      </c>
      <c r="C101" s="40" t="s">
        <v>84</v>
      </c>
      <c r="D101" s="40" t="s">
        <v>195</v>
      </c>
      <c r="E101" s="32">
        <v>8870281</v>
      </c>
      <c r="F101" s="33">
        <v>8985545</v>
      </c>
      <c r="G101" s="33">
        <f t="shared" si="2"/>
        <v>115264</v>
      </c>
      <c r="H101" s="34">
        <f t="shared" si="3"/>
        <v>1.2999999999999999E-2</v>
      </c>
      <c r="I101" s="35" t="s">
        <v>891</v>
      </c>
      <c r="J101" s="36" t="s">
        <v>891</v>
      </c>
      <c r="K101" s="37" t="s">
        <v>891</v>
      </c>
    </row>
    <row r="102" spans="1:11" x14ac:dyDescent="0.25">
      <c r="A102" s="105" t="s">
        <v>188</v>
      </c>
      <c r="B102" s="40" t="s">
        <v>189</v>
      </c>
      <c r="C102" s="40" t="s">
        <v>127</v>
      </c>
      <c r="D102" s="40" t="s">
        <v>196</v>
      </c>
      <c r="E102" s="32">
        <v>3871407</v>
      </c>
      <c r="F102" s="33">
        <v>3876081</v>
      </c>
      <c r="G102" s="33">
        <f t="shared" si="2"/>
        <v>4674</v>
      </c>
      <c r="H102" s="34">
        <f t="shared" si="3"/>
        <v>1.1999999999999999E-3</v>
      </c>
      <c r="I102" s="35" t="s">
        <v>891</v>
      </c>
      <c r="J102" s="36" t="s">
        <v>891</v>
      </c>
      <c r="K102" s="37" t="s">
        <v>891</v>
      </c>
    </row>
    <row r="103" spans="1:11" x14ac:dyDescent="0.25">
      <c r="A103" s="105" t="s">
        <v>188</v>
      </c>
      <c r="B103" s="40" t="s">
        <v>189</v>
      </c>
      <c r="C103" s="40" t="s">
        <v>197</v>
      </c>
      <c r="D103" s="40" t="s">
        <v>198</v>
      </c>
      <c r="E103" s="32">
        <v>4566588</v>
      </c>
      <c r="F103" s="33">
        <v>4499216</v>
      </c>
      <c r="G103" s="33">
        <f t="shared" si="2"/>
        <v>-67372</v>
      </c>
      <c r="H103" s="34">
        <f t="shared" si="3"/>
        <v>-1.4800000000000001E-2</v>
      </c>
      <c r="I103" s="35" t="s">
        <v>891</v>
      </c>
      <c r="J103" s="36" t="s">
        <v>891</v>
      </c>
      <c r="K103" s="37" t="s">
        <v>891</v>
      </c>
    </row>
    <row r="104" spans="1:11" x14ac:dyDescent="0.25">
      <c r="A104" s="105" t="s">
        <v>199</v>
      </c>
      <c r="B104" s="40" t="s">
        <v>200</v>
      </c>
      <c r="C104" s="40" t="s">
        <v>201</v>
      </c>
      <c r="D104" s="40" t="s">
        <v>202</v>
      </c>
      <c r="E104" s="32">
        <v>1144341</v>
      </c>
      <c r="F104" s="33">
        <v>931839</v>
      </c>
      <c r="G104" s="33">
        <f t="shared" si="2"/>
        <v>-212502</v>
      </c>
      <c r="H104" s="34">
        <f t="shared" si="3"/>
        <v>-0.1857</v>
      </c>
      <c r="I104" s="35" t="s">
        <v>891</v>
      </c>
      <c r="J104" s="36" t="s">
        <v>891</v>
      </c>
      <c r="K104" s="37">
        <v>2014</v>
      </c>
    </row>
    <row r="105" spans="1:11" x14ac:dyDescent="0.25">
      <c r="A105" s="105" t="s">
        <v>199</v>
      </c>
      <c r="B105" s="40" t="s">
        <v>200</v>
      </c>
      <c r="C105" s="40" t="s">
        <v>26</v>
      </c>
      <c r="D105" s="40" t="s">
        <v>203</v>
      </c>
      <c r="E105" s="32">
        <v>798147</v>
      </c>
      <c r="F105" s="33">
        <v>818285</v>
      </c>
      <c r="G105" s="33">
        <f t="shared" si="2"/>
        <v>20138</v>
      </c>
      <c r="H105" s="34">
        <f t="shared" si="3"/>
        <v>2.52E-2</v>
      </c>
      <c r="I105" s="35">
        <v>1</v>
      </c>
      <c r="J105" s="36" t="s">
        <v>891</v>
      </c>
      <c r="K105" s="37" t="s">
        <v>891</v>
      </c>
    </row>
    <row r="106" spans="1:11" x14ac:dyDescent="0.25">
      <c r="A106" s="105" t="s">
        <v>199</v>
      </c>
      <c r="B106" s="40" t="s">
        <v>200</v>
      </c>
      <c r="C106" s="40" t="s">
        <v>57</v>
      </c>
      <c r="D106" s="40" t="s">
        <v>204</v>
      </c>
      <c r="E106" s="32">
        <v>568239</v>
      </c>
      <c r="F106" s="33">
        <v>627064</v>
      </c>
      <c r="G106" s="33">
        <f t="shared" si="2"/>
        <v>58825</v>
      </c>
      <c r="H106" s="34">
        <f t="shared" si="3"/>
        <v>0.10349999999999999</v>
      </c>
      <c r="I106" s="35" t="s">
        <v>891</v>
      </c>
      <c r="J106" s="36" t="s">
        <v>891</v>
      </c>
      <c r="K106" s="37" t="s">
        <v>891</v>
      </c>
    </row>
    <row r="107" spans="1:11" x14ac:dyDescent="0.25">
      <c r="A107" s="105" t="s">
        <v>205</v>
      </c>
      <c r="B107" s="40" t="s">
        <v>206</v>
      </c>
      <c r="C107" s="40" t="s">
        <v>207</v>
      </c>
      <c r="D107" s="40" t="s">
        <v>208</v>
      </c>
      <c r="E107" s="32">
        <v>1069057</v>
      </c>
      <c r="F107" s="33">
        <v>1063524</v>
      </c>
      <c r="G107" s="33">
        <f t="shared" si="2"/>
        <v>-5533</v>
      </c>
      <c r="H107" s="34">
        <f t="shared" si="3"/>
        <v>-5.1999999999999998E-3</v>
      </c>
      <c r="I107" s="35" t="s">
        <v>891</v>
      </c>
      <c r="J107" s="36" t="s">
        <v>891</v>
      </c>
      <c r="K107" s="37" t="s">
        <v>891</v>
      </c>
    </row>
    <row r="108" spans="1:11" x14ac:dyDescent="0.25">
      <c r="A108" s="105" t="s">
        <v>205</v>
      </c>
      <c r="B108" s="40" t="s">
        <v>206</v>
      </c>
      <c r="C108" s="40" t="s">
        <v>209</v>
      </c>
      <c r="D108" s="40" t="s">
        <v>210</v>
      </c>
      <c r="E108" s="32">
        <v>1914722</v>
      </c>
      <c r="F108" s="33">
        <v>1911206</v>
      </c>
      <c r="G108" s="33">
        <f t="shared" si="2"/>
        <v>-3516</v>
      </c>
      <c r="H108" s="34">
        <f t="shared" si="3"/>
        <v>-1.8E-3</v>
      </c>
      <c r="I108" s="35" t="s">
        <v>891</v>
      </c>
      <c r="J108" s="36" t="s">
        <v>891</v>
      </c>
      <c r="K108" s="37" t="s">
        <v>891</v>
      </c>
    </row>
    <row r="109" spans="1:11" x14ac:dyDescent="0.25">
      <c r="A109" s="105" t="s">
        <v>205</v>
      </c>
      <c r="B109" s="40" t="s">
        <v>206</v>
      </c>
      <c r="C109" s="40" t="s">
        <v>26</v>
      </c>
      <c r="D109" s="40" t="s">
        <v>211</v>
      </c>
      <c r="E109" s="32">
        <v>3872204</v>
      </c>
      <c r="F109" s="33">
        <v>3758717</v>
      </c>
      <c r="G109" s="33">
        <f t="shared" si="2"/>
        <v>-113487</v>
      </c>
      <c r="H109" s="34">
        <f t="shared" si="3"/>
        <v>-2.93E-2</v>
      </c>
      <c r="I109" s="35" t="s">
        <v>891</v>
      </c>
      <c r="J109" s="36" t="s">
        <v>891</v>
      </c>
      <c r="K109" s="37" t="s">
        <v>891</v>
      </c>
    </row>
    <row r="110" spans="1:11" x14ac:dyDescent="0.25">
      <c r="A110" s="105" t="s">
        <v>205</v>
      </c>
      <c r="B110" s="40" t="s">
        <v>206</v>
      </c>
      <c r="C110" s="40" t="s">
        <v>57</v>
      </c>
      <c r="D110" s="40" t="s">
        <v>212</v>
      </c>
      <c r="E110" s="32">
        <v>804741</v>
      </c>
      <c r="F110" s="33">
        <v>798754</v>
      </c>
      <c r="G110" s="33">
        <f t="shared" si="2"/>
        <v>-5987</v>
      </c>
      <c r="H110" s="34">
        <f t="shared" si="3"/>
        <v>-7.4000000000000003E-3</v>
      </c>
      <c r="I110" s="35" t="s">
        <v>891</v>
      </c>
      <c r="J110" s="36" t="s">
        <v>891</v>
      </c>
      <c r="K110" s="37">
        <v>2014</v>
      </c>
    </row>
    <row r="111" spans="1:11" x14ac:dyDescent="0.25">
      <c r="A111" s="105" t="s">
        <v>205</v>
      </c>
      <c r="B111" s="40" t="s">
        <v>206</v>
      </c>
      <c r="C111" s="40" t="s">
        <v>79</v>
      </c>
      <c r="D111" s="40" t="s">
        <v>213</v>
      </c>
      <c r="E111" s="32">
        <v>1404977</v>
      </c>
      <c r="F111" s="33">
        <v>1392645</v>
      </c>
      <c r="G111" s="33">
        <f t="shared" si="2"/>
        <v>-12332</v>
      </c>
      <c r="H111" s="34">
        <f t="shared" si="3"/>
        <v>-8.8000000000000005E-3</v>
      </c>
      <c r="I111" s="35" t="s">
        <v>891</v>
      </c>
      <c r="J111" s="36" t="s">
        <v>891</v>
      </c>
      <c r="K111" s="37">
        <v>2014</v>
      </c>
    </row>
    <row r="112" spans="1:11" x14ac:dyDescent="0.25">
      <c r="A112" s="105" t="s">
        <v>205</v>
      </c>
      <c r="B112" s="40" t="s">
        <v>206</v>
      </c>
      <c r="C112" s="40" t="s">
        <v>16</v>
      </c>
      <c r="D112" s="40" t="s">
        <v>214</v>
      </c>
      <c r="E112" s="32">
        <v>923976</v>
      </c>
      <c r="F112" s="33">
        <v>835798</v>
      </c>
      <c r="G112" s="33">
        <f t="shared" si="2"/>
        <v>-88178</v>
      </c>
      <c r="H112" s="34">
        <f t="shared" si="3"/>
        <v>-9.5399999999999999E-2</v>
      </c>
      <c r="I112" s="35" t="s">
        <v>891</v>
      </c>
      <c r="J112" s="36" t="s">
        <v>891</v>
      </c>
      <c r="K112" s="37">
        <v>2014</v>
      </c>
    </row>
    <row r="113" spans="1:11" x14ac:dyDescent="0.25">
      <c r="A113" s="105" t="s">
        <v>205</v>
      </c>
      <c r="B113" s="40" t="s">
        <v>206</v>
      </c>
      <c r="C113" s="40" t="s">
        <v>215</v>
      </c>
      <c r="D113" s="40" t="s">
        <v>216</v>
      </c>
      <c r="E113" s="32">
        <v>51132624</v>
      </c>
      <c r="F113" s="33">
        <v>50895189</v>
      </c>
      <c r="G113" s="33">
        <f t="shared" si="2"/>
        <v>-237435</v>
      </c>
      <c r="H113" s="34">
        <f t="shared" si="3"/>
        <v>-4.5999999999999999E-3</v>
      </c>
      <c r="I113" s="35" t="s">
        <v>891</v>
      </c>
      <c r="J113" s="36" t="s">
        <v>891</v>
      </c>
      <c r="K113" s="37">
        <v>2014</v>
      </c>
    </row>
    <row r="114" spans="1:11" x14ac:dyDescent="0.25">
      <c r="A114" s="105" t="s">
        <v>205</v>
      </c>
      <c r="B114" s="40" t="s">
        <v>206</v>
      </c>
      <c r="C114" s="40" t="s">
        <v>67</v>
      </c>
      <c r="D114" s="40" t="s">
        <v>217</v>
      </c>
      <c r="E114" s="32">
        <v>1466570</v>
      </c>
      <c r="F114" s="33">
        <v>1454178</v>
      </c>
      <c r="G114" s="33">
        <f t="shared" si="2"/>
        <v>-12392</v>
      </c>
      <c r="H114" s="34">
        <f t="shared" si="3"/>
        <v>-8.3999999999999995E-3</v>
      </c>
      <c r="I114" s="35" t="s">
        <v>891</v>
      </c>
      <c r="J114" s="36" t="s">
        <v>891</v>
      </c>
      <c r="K114" s="37" t="s">
        <v>891</v>
      </c>
    </row>
    <row r="115" spans="1:11" x14ac:dyDescent="0.25">
      <c r="A115" s="105" t="s">
        <v>205</v>
      </c>
      <c r="B115" s="40" t="s">
        <v>206</v>
      </c>
      <c r="C115" s="40" t="s">
        <v>168</v>
      </c>
      <c r="D115" s="40" t="s">
        <v>218</v>
      </c>
      <c r="E115" s="32">
        <v>6646636</v>
      </c>
      <c r="F115" s="33">
        <v>6418302</v>
      </c>
      <c r="G115" s="33">
        <f t="shared" si="2"/>
        <v>-228334</v>
      </c>
      <c r="H115" s="34">
        <f t="shared" si="3"/>
        <v>-3.44E-2</v>
      </c>
      <c r="I115" s="35" t="s">
        <v>891</v>
      </c>
      <c r="J115" s="36" t="s">
        <v>891</v>
      </c>
      <c r="K115" s="37" t="s">
        <v>891</v>
      </c>
    </row>
    <row r="116" spans="1:11" x14ac:dyDescent="0.25">
      <c r="A116" s="105" t="s">
        <v>205</v>
      </c>
      <c r="B116" s="40" t="s">
        <v>206</v>
      </c>
      <c r="C116" s="40" t="s">
        <v>219</v>
      </c>
      <c r="D116" s="40" t="s">
        <v>220</v>
      </c>
      <c r="E116" s="32">
        <v>837644</v>
      </c>
      <c r="F116" s="33">
        <v>845829</v>
      </c>
      <c r="G116" s="33">
        <f t="shared" si="2"/>
        <v>8185</v>
      </c>
      <c r="H116" s="34">
        <f t="shared" si="3"/>
        <v>9.7999999999999997E-3</v>
      </c>
      <c r="I116" s="35" t="s">
        <v>891</v>
      </c>
      <c r="J116" s="36" t="s">
        <v>891</v>
      </c>
      <c r="K116" s="37">
        <v>2014</v>
      </c>
    </row>
    <row r="117" spans="1:11" x14ac:dyDescent="0.25">
      <c r="A117" s="105" t="s">
        <v>221</v>
      </c>
      <c r="B117" s="40" t="s">
        <v>222</v>
      </c>
      <c r="C117" s="40" t="s">
        <v>26</v>
      </c>
      <c r="D117" s="40" t="s">
        <v>223</v>
      </c>
      <c r="E117" s="32">
        <v>1992743</v>
      </c>
      <c r="F117" s="33">
        <v>2015941</v>
      </c>
      <c r="G117" s="33">
        <f t="shared" si="2"/>
        <v>23198</v>
      </c>
      <c r="H117" s="34">
        <f t="shared" si="3"/>
        <v>1.1599999999999999E-2</v>
      </c>
      <c r="I117" s="35" t="s">
        <v>891</v>
      </c>
      <c r="J117" s="36" t="s">
        <v>891</v>
      </c>
      <c r="K117" s="37">
        <v>2014</v>
      </c>
    </row>
    <row r="118" spans="1:11" x14ac:dyDescent="0.25">
      <c r="A118" s="105" t="s">
        <v>221</v>
      </c>
      <c r="B118" s="40" t="s">
        <v>222</v>
      </c>
      <c r="C118" s="40" t="s">
        <v>224</v>
      </c>
      <c r="D118" s="40" t="s">
        <v>225</v>
      </c>
      <c r="E118" s="32">
        <v>476062</v>
      </c>
      <c r="F118" s="33">
        <v>552125</v>
      </c>
      <c r="G118" s="33">
        <f t="shared" si="2"/>
        <v>76063</v>
      </c>
      <c r="H118" s="34">
        <f t="shared" si="3"/>
        <v>0.1598</v>
      </c>
      <c r="I118" s="35" t="s">
        <v>891</v>
      </c>
      <c r="J118" s="36" t="s">
        <v>891</v>
      </c>
      <c r="K118" s="37" t="s">
        <v>891</v>
      </c>
    </row>
    <row r="119" spans="1:11" x14ac:dyDescent="0.25">
      <c r="A119" s="105" t="s">
        <v>221</v>
      </c>
      <c r="B119" s="40" t="s">
        <v>222</v>
      </c>
      <c r="C119" s="40" t="s">
        <v>226</v>
      </c>
      <c r="D119" s="40" t="s">
        <v>227</v>
      </c>
      <c r="E119" s="32">
        <v>736752</v>
      </c>
      <c r="F119" s="33">
        <v>682143</v>
      </c>
      <c r="G119" s="33">
        <f t="shared" si="2"/>
        <v>-54609</v>
      </c>
      <c r="H119" s="34">
        <f t="shared" si="3"/>
        <v>-7.4099999999999999E-2</v>
      </c>
      <c r="I119" s="35" t="s">
        <v>891</v>
      </c>
      <c r="J119" s="36" t="s">
        <v>891</v>
      </c>
      <c r="K119" s="37">
        <v>2014</v>
      </c>
    </row>
    <row r="120" spans="1:11" x14ac:dyDescent="0.25">
      <c r="A120" s="105" t="s">
        <v>228</v>
      </c>
      <c r="B120" s="40" t="s">
        <v>229</v>
      </c>
      <c r="C120" s="40" t="s">
        <v>230</v>
      </c>
      <c r="D120" s="40" t="s">
        <v>231</v>
      </c>
      <c r="E120" s="32">
        <v>24274</v>
      </c>
      <c r="F120" s="33">
        <v>7196</v>
      </c>
      <c r="G120" s="33">
        <f t="shared" si="2"/>
        <v>-17078</v>
      </c>
      <c r="H120" s="34">
        <f t="shared" si="3"/>
        <v>-0.7036</v>
      </c>
      <c r="I120" s="35">
        <v>1</v>
      </c>
      <c r="J120" s="36">
        <v>1</v>
      </c>
      <c r="K120" s="37">
        <v>2014</v>
      </c>
    </row>
    <row r="121" spans="1:11" x14ac:dyDescent="0.25">
      <c r="A121" s="105" t="s">
        <v>228</v>
      </c>
      <c r="B121" s="40" t="s">
        <v>229</v>
      </c>
      <c r="C121" s="40" t="s">
        <v>59</v>
      </c>
      <c r="D121" s="40" t="s">
        <v>232</v>
      </c>
      <c r="E121" s="32">
        <v>792484</v>
      </c>
      <c r="F121" s="33">
        <v>739911</v>
      </c>
      <c r="G121" s="33">
        <f t="shared" si="2"/>
        <v>-52573</v>
      </c>
      <c r="H121" s="34">
        <f t="shared" si="3"/>
        <v>-6.6299999999999998E-2</v>
      </c>
      <c r="I121" s="35" t="s">
        <v>891</v>
      </c>
      <c r="J121" s="36" t="s">
        <v>891</v>
      </c>
      <c r="K121" s="37">
        <v>2014</v>
      </c>
    </row>
    <row r="122" spans="1:11" x14ac:dyDescent="0.25">
      <c r="A122" s="105" t="s">
        <v>228</v>
      </c>
      <c r="B122" s="40" t="s">
        <v>229</v>
      </c>
      <c r="C122" s="40" t="s">
        <v>233</v>
      </c>
      <c r="D122" s="40" t="s">
        <v>234</v>
      </c>
      <c r="E122" s="32">
        <v>1455196</v>
      </c>
      <c r="F122" s="33">
        <v>1462370</v>
      </c>
      <c r="G122" s="33">
        <f t="shared" si="2"/>
        <v>7174</v>
      </c>
      <c r="H122" s="34">
        <f t="shared" si="3"/>
        <v>4.8999999999999998E-3</v>
      </c>
      <c r="I122" s="35" t="s">
        <v>891</v>
      </c>
      <c r="J122" s="36" t="s">
        <v>891</v>
      </c>
      <c r="K122" s="37" t="s">
        <v>891</v>
      </c>
    </row>
    <row r="123" spans="1:11" x14ac:dyDescent="0.25">
      <c r="A123" s="105" t="s">
        <v>228</v>
      </c>
      <c r="B123" s="40" t="s">
        <v>229</v>
      </c>
      <c r="C123" s="40" t="s">
        <v>95</v>
      </c>
      <c r="D123" s="40" t="s">
        <v>235</v>
      </c>
      <c r="E123" s="32">
        <v>715154</v>
      </c>
      <c r="F123" s="33">
        <v>733433</v>
      </c>
      <c r="G123" s="33">
        <f t="shared" si="2"/>
        <v>18279</v>
      </c>
      <c r="H123" s="34">
        <f t="shared" si="3"/>
        <v>2.5600000000000001E-2</v>
      </c>
      <c r="I123" s="35" t="s">
        <v>891</v>
      </c>
      <c r="J123" s="36" t="s">
        <v>891</v>
      </c>
      <c r="K123" s="37" t="s">
        <v>891</v>
      </c>
    </row>
    <row r="124" spans="1:11" x14ac:dyDescent="0.25">
      <c r="A124" s="105" t="s">
        <v>228</v>
      </c>
      <c r="B124" s="40" t="s">
        <v>229</v>
      </c>
      <c r="C124" s="40" t="s">
        <v>236</v>
      </c>
      <c r="D124" s="40" t="s">
        <v>237</v>
      </c>
      <c r="E124" s="32">
        <v>5460513</v>
      </c>
      <c r="F124" s="33">
        <v>5522058</v>
      </c>
      <c r="G124" s="33">
        <f t="shared" si="2"/>
        <v>61545</v>
      </c>
      <c r="H124" s="34">
        <f t="shared" si="3"/>
        <v>1.1299999999999999E-2</v>
      </c>
      <c r="I124" s="35" t="s">
        <v>891</v>
      </c>
      <c r="J124" s="36" t="s">
        <v>891</v>
      </c>
      <c r="K124" s="37" t="s">
        <v>891</v>
      </c>
    </row>
    <row r="125" spans="1:11" x14ac:dyDescent="0.25">
      <c r="A125" s="105" t="s">
        <v>238</v>
      </c>
      <c r="B125" s="40" t="s">
        <v>239</v>
      </c>
      <c r="C125" s="40" t="s">
        <v>240</v>
      </c>
      <c r="D125" s="40" t="s">
        <v>241</v>
      </c>
      <c r="E125" s="32">
        <v>3243552</v>
      </c>
      <c r="F125" s="33">
        <v>3256420</v>
      </c>
      <c r="G125" s="33">
        <f t="shared" si="2"/>
        <v>12868</v>
      </c>
      <c r="H125" s="34">
        <f t="shared" si="3"/>
        <v>4.0000000000000001E-3</v>
      </c>
      <c r="I125" s="35" t="s">
        <v>891</v>
      </c>
      <c r="J125" s="36" t="s">
        <v>891</v>
      </c>
      <c r="K125" s="37" t="s">
        <v>891</v>
      </c>
    </row>
    <row r="126" spans="1:11" x14ac:dyDescent="0.25">
      <c r="A126" s="105" t="s">
        <v>238</v>
      </c>
      <c r="B126" s="40" t="s">
        <v>239</v>
      </c>
      <c r="C126" s="40" t="s">
        <v>242</v>
      </c>
      <c r="D126" s="40" t="s">
        <v>243</v>
      </c>
      <c r="E126" s="32">
        <v>427997</v>
      </c>
      <c r="F126" s="33">
        <v>274140</v>
      </c>
      <c r="G126" s="33">
        <f t="shared" si="2"/>
        <v>-153857</v>
      </c>
      <c r="H126" s="34">
        <f t="shared" si="3"/>
        <v>-0.35949999999999999</v>
      </c>
      <c r="I126" s="35" t="s">
        <v>891</v>
      </c>
      <c r="J126" s="36" t="s">
        <v>891</v>
      </c>
      <c r="K126" s="37">
        <v>2014</v>
      </c>
    </row>
    <row r="127" spans="1:11" x14ac:dyDescent="0.25">
      <c r="A127" s="105" t="s">
        <v>238</v>
      </c>
      <c r="B127" s="40" t="s">
        <v>239</v>
      </c>
      <c r="C127" s="40" t="s">
        <v>161</v>
      </c>
      <c r="D127" s="40" t="s">
        <v>244</v>
      </c>
      <c r="E127" s="32">
        <v>1067216</v>
      </c>
      <c r="F127" s="33">
        <v>1075586</v>
      </c>
      <c r="G127" s="33">
        <f t="shared" si="2"/>
        <v>8370</v>
      </c>
      <c r="H127" s="34">
        <f t="shared" si="3"/>
        <v>7.7999999999999996E-3</v>
      </c>
      <c r="I127" s="35" t="s">
        <v>891</v>
      </c>
      <c r="J127" s="36" t="s">
        <v>891</v>
      </c>
      <c r="K127" s="37" t="s">
        <v>891</v>
      </c>
    </row>
    <row r="128" spans="1:11" x14ac:dyDescent="0.25">
      <c r="A128" s="105" t="s">
        <v>238</v>
      </c>
      <c r="B128" s="40" t="s">
        <v>239</v>
      </c>
      <c r="C128" s="40" t="s">
        <v>245</v>
      </c>
      <c r="D128" s="40" t="s">
        <v>246</v>
      </c>
      <c r="E128" s="32">
        <v>1310987</v>
      </c>
      <c r="F128" s="33">
        <v>1323808</v>
      </c>
      <c r="G128" s="33">
        <f t="shared" si="2"/>
        <v>12821</v>
      </c>
      <c r="H128" s="34">
        <f t="shared" si="3"/>
        <v>9.7999999999999997E-3</v>
      </c>
      <c r="I128" s="35" t="s">
        <v>891</v>
      </c>
      <c r="J128" s="36" t="s">
        <v>891</v>
      </c>
      <c r="K128" s="37" t="s">
        <v>891</v>
      </c>
    </row>
    <row r="129" spans="1:11" x14ac:dyDescent="0.25">
      <c r="A129" s="105" t="s">
        <v>238</v>
      </c>
      <c r="B129" s="40" t="s">
        <v>239</v>
      </c>
      <c r="C129" s="40" t="s">
        <v>57</v>
      </c>
      <c r="D129" s="40" t="s">
        <v>247</v>
      </c>
      <c r="E129" s="32">
        <v>6185725</v>
      </c>
      <c r="F129" s="33">
        <v>6325185</v>
      </c>
      <c r="G129" s="33">
        <f t="shared" si="2"/>
        <v>139460</v>
      </c>
      <c r="H129" s="34">
        <f t="shared" si="3"/>
        <v>2.2499999999999999E-2</v>
      </c>
      <c r="I129" s="35" t="s">
        <v>891</v>
      </c>
      <c r="J129" s="36" t="s">
        <v>891</v>
      </c>
      <c r="K129" s="37" t="s">
        <v>891</v>
      </c>
    </row>
    <row r="130" spans="1:11" x14ac:dyDescent="0.25">
      <c r="A130" s="105" t="s">
        <v>238</v>
      </c>
      <c r="B130" s="40" t="s">
        <v>239</v>
      </c>
      <c r="C130" s="40" t="s">
        <v>79</v>
      </c>
      <c r="D130" s="40" t="s">
        <v>248</v>
      </c>
      <c r="E130" s="32">
        <v>5302504</v>
      </c>
      <c r="F130" s="33">
        <v>5280086</v>
      </c>
      <c r="G130" s="33">
        <f t="shared" si="2"/>
        <v>-22418</v>
      </c>
      <c r="H130" s="34">
        <f t="shared" si="3"/>
        <v>-4.1999999999999997E-3</v>
      </c>
      <c r="I130" s="35" t="s">
        <v>891</v>
      </c>
      <c r="J130" s="36" t="s">
        <v>891</v>
      </c>
      <c r="K130" s="37" t="s">
        <v>891</v>
      </c>
    </row>
    <row r="131" spans="1:11" x14ac:dyDescent="0.25">
      <c r="A131" s="105" t="s">
        <v>238</v>
      </c>
      <c r="B131" s="40" t="s">
        <v>239</v>
      </c>
      <c r="C131" s="40" t="s">
        <v>82</v>
      </c>
      <c r="D131" s="40" t="s">
        <v>249</v>
      </c>
      <c r="E131" s="32">
        <v>1861142</v>
      </c>
      <c r="F131" s="33">
        <v>1882643</v>
      </c>
      <c r="G131" s="33">
        <f t="shared" si="2"/>
        <v>21501</v>
      </c>
      <c r="H131" s="34">
        <f t="shared" si="3"/>
        <v>1.1599999999999999E-2</v>
      </c>
      <c r="I131" s="35" t="s">
        <v>891</v>
      </c>
      <c r="J131" s="36" t="s">
        <v>891</v>
      </c>
      <c r="K131" s="37">
        <v>2014</v>
      </c>
    </row>
    <row r="132" spans="1:11" x14ac:dyDescent="0.25">
      <c r="A132" s="105" t="s">
        <v>238</v>
      </c>
      <c r="B132" s="40" t="s">
        <v>239</v>
      </c>
      <c r="C132" s="40" t="s">
        <v>233</v>
      </c>
      <c r="D132" s="40" t="s">
        <v>250</v>
      </c>
      <c r="E132" s="32">
        <v>1075904</v>
      </c>
      <c r="F132" s="33">
        <v>1034090</v>
      </c>
      <c r="G132" s="33">
        <f t="shared" si="2"/>
        <v>-41814</v>
      </c>
      <c r="H132" s="34">
        <f t="shared" si="3"/>
        <v>-3.8899999999999997E-2</v>
      </c>
      <c r="I132" s="35" t="s">
        <v>891</v>
      </c>
      <c r="J132" s="36" t="s">
        <v>891</v>
      </c>
      <c r="K132" s="37">
        <v>2014</v>
      </c>
    </row>
    <row r="133" spans="1:11" x14ac:dyDescent="0.25">
      <c r="A133" s="105" t="s">
        <v>238</v>
      </c>
      <c r="B133" s="40" t="s">
        <v>239</v>
      </c>
      <c r="C133" s="40" t="s">
        <v>251</v>
      </c>
      <c r="D133" s="40" t="s">
        <v>252</v>
      </c>
      <c r="E133" s="32">
        <v>1863302</v>
      </c>
      <c r="F133" s="33">
        <v>1828461</v>
      </c>
      <c r="G133" s="33">
        <f t="shared" si="2"/>
        <v>-34841</v>
      </c>
      <c r="H133" s="34">
        <f t="shared" si="3"/>
        <v>-1.8700000000000001E-2</v>
      </c>
      <c r="I133" s="35" t="s">
        <v>891</v>
      </c>
      <c r="J133" s="36" t="s">
        <v>891</v>
      </c>
      <c r="K133" s="37" t="s">
        <v>891</v>
      </c>
    </row>
    <row r="134" spans="1:11" x14ac:dyDescent="0.25">
      <c r="A134" s="105" t="s">
        <v>238</v>
      </c>
      <c r="B134" s="40" t="s">
        <v>239</v>
      </c>
      <c r="C134" s="40" t="s">
        <v>95</v>
      </c>
      <c r="D134" s="40" t="s">
        <v>253</v>
      </c>
      <c r="E134" s="32">
        <v>1062052</v>
      </c>
      <c r="F134" s="33">
        <v>1106824</v>
      </c>
      <c r="G134" s="33">
        <f t="shared" si="2"/>
        <v>44772</v>
      </c>
      <c r="H134" s="34">
        <f t="shared" si="3"/>
        <v>4.2200000000000001E-2</v>
      </c>
      <c r="I134" s="35" t="s">
        <v>891</v>
      </c>
      <c r="J134" s="36" t="s">
        <v>891</v>
      </c>
      <c r="K134" s="37" t="s">
        <v>891</v>
      </c>
    </row>
    <row r="135" spans="1:11" x14ac:dyDescent="0.25">
      <c r="A135" s="105" t="s">
        <v>238</v>
      </c>
      <c r="B135" s="40" t="s">
        <v>239</v>
      </c>
      <c r="C135" s="40" t="s">
        <v>138</v>
      </c>
      <c r="D135" s="40" t="s">
        <v>254</v>
      </c>
      <c r="E135" s="32">
        <v>710434</v>
      </c>
      <c r="F135" s="33">
        <v>721579</v>
      </c>
      <c r="G135" s="33">
        <f t="shared" si="2"/>
        <v>11145</v>
      </c>
      <c r="H135" s="34">
        <f t="shared" si="3"/>
        <v>1.5699999999999999E-2</v>
      </c>
      <c r="I135" s="35" t="s">
        <v>891</v>
      </c>
      <c r="J135" s="36" t="s">
        <v>891</v>
      </c>
      <c r="K135" s="37">
        <v>2014</v>
      </c>
    </row>
    <row r="136" spans="1:11" x14ac:dyDescent="0.25">
      <c r="A136" s="105" t="s">
        <v>238</v>
      </c>
      <c r="B136" s="40" t="s">
        <v>239</v>
      </c>
      <c r="C136" s="40" t="s">
        <v>61</v>
      </c>
      <c r="D136" s="40" t="s">
        <v>255</v>
      </c>
      <c r="E136" s="32">
        <v>3345345</v>
      </c>
      <c r="F136" s="33">
        <v>3423292</v>
      </c>
      <c r="G136" s="33">
        <f t="shared" si="2"/>
        <v>77947</v>
      </c>
      <c r="H136" s="34">
        <f t="shared" si="3"/>
        <v>2.3300000000000001E-2</v>
      </c>
      <c r="I136" s="35" t="s">
        <v>891</v>
      </c>
      <c r="J136" s="36" t="s">
        <v>891</v>
      </c>
      <c r="K136" s="37" t="s">
        <v>891</v>
      </c>
    </row>
    <row r="137" spans="1:11" x14ac:dyDescent="0.25">
      <c r="A137" s="105" t="s">
        <v>238</v>
      </c>
      <c r="B137" s="40" t="s">
        <v>239</v>
      </c>
      <c r="C137" s="40" t="s">
        <v>97</v>
      </c>
      <c r="D137" s="40" t="s">
        <v>256</v>
      </c>
      <c r="E137" s="32">
        <v>10798842</v>
      </c>
      <c r="F137" s="33">
        <v>11046431</v>
      </c>
      <c r="G137" s="33">
        <f t="shared" si="2"/>
        <v>247589</v>
      </c>
      <c r="H137" s="34">
        <f t="shared" si="3"/>
        <v>2.29E-2</v>
      </c>
      <c r="I137" s="35" t="s">
        <v>891</v>
      </c>
      <c r="J137" s="36" t="s">
        <v>891</v>
      </c>
      <c r="K137" s="37" t="s">
        <v>891</v>
      </c>
    </row>
    <row r="138" spans="1:11" x14ac:dyDescent="0.25">
      <c r="A138" s="105" t="s">
        <v>238</v>
      </c>
      <c r="B138" s="40" t="s">
        <v>239</v>
      </c>
      <c r="C138" s="40" t="s">
        <v>181</v>
      </c>
      <c r="D138" s="40" t="s">
        <v>257</v>
      </c>
      <c r="E138" s="32">
        <v>1899936</v>
      </c>
      <c r="F138" s="33">
        <v>1836664</v>
      </c>
      <c r="G138" s="33">
        <f t="shared" ref="G138:G201" si="4">SUM(F138-E138)</f>
        <v>-63272</v>
      </c>
      <c r="H138" s="34">
        <f t="shared" ref="H138:H201" si="5">ROUND(G138/E138,4)</f>
        <v>-3.3300000000000003E-2</v>
      </c>
      <c r="I138" s="35" t="s">
        <v>891</v>
      </c>
      <c r="J138" s="36" t="s">
        <v>891</v>
      </c>
      <c r="K138" s="37">
        <v>2014</v>
      </c>
    </row>
    <row r="139" spans="1:11" x14ac:dyDescent="0.25">
      <c r="A139" s="105" t="s">
        <v>258</v>
      </c>
      <c r="B139" s="40" t="s">
        <v>259</v>
      </c>
      <c r="C139" s="40" t="s">
        <v>82</v>
      </c>
      <c r="D139" s="40" t="s">
        <v>260</v>
      </c>
      <c r="E139" s="32">
        <v>1046071</v>
      </c>
      <c r="F139" s="33">
        <v>1146155</v>
      </c>
      <c r="G139" s="33">
        <f t="shared" si="4"/>
        <v>100084</v>
      </c>
      <c r="H139" s="34">
        <f t="shared" si="5"/>
        <v>9.5699999999999993E-2</v>
      </c>
      <c r="I139" s="35" t="s">
        <v>891</v>
      </c>
      <c r="J139" s="36" t="s">
        <v>891</v>
      </c>
      <c r="K139" s="37" t="s">
        <v>891</v>
      </c>
    </row>
    <row r="140" spans="1:11" x14ac:dyDescent="0.25">
      <c r="A140" s="105" t="s">
        <v>258</v>
      </c>
      <c r="B140" s="40" t="s">
        <v>259</v>
      </c>
      <c r="C140" s="40" t="s">
        <v>37</v>
      </c>
      <c r="D140" s="40" t="s">
        <v>261</v>
      </c>
      <c r="E140" s="32">
        <v>730788</v>
      </c>
      <c r="F140" s="33">
        <v>825154</v>
      </c>
      <c r="G140" s="33">
        <f t="shared" si="4"/>
        <v>94366</v>
      </c>
      <c r="H140" s="34">
        <f t="shared" si="5"/>
        <v>0.12909999999999999</v>
      </c>
      <c r="I140" s="35" t="s">
        <v>891</v>
      </c>
      <c r="J140" s="36" t="s">
        <v>891</v>
      </c>
      <c r="K140" s="37" t="s">
        <v>891</v>
      </c>
    </row>
    <row r="141" spans="1:11" x14ac:dyDescent="0.25">
      <c r="A141" s="105" t="s">
        <v>258</v>
      </c>
      <c r="B141" s="40" t="s">
        <v>259</v>
      </c>
      <c r="C141" s="40" t="s">
        <v>43</v>
      </c>
      <c r="D141" s="40" t="s">
        <v>262</v>
      </c>
      <c r="E141" s="32">
        <v>5075636</v>
      </c>
      <c r="F141" s="33">
        <v>5260128</v>
      </c>
      <c r="G141" s="33">
        <f t="shared" si="4"/>
        <v>184492</v>
      </c>
      <c r="H141" s="34">
        <f t="shared" si="5"/>
        <v>3.6299999999999999E-2</v>
      </c>
      <c r="I141" s="35" t="s">
        <v>891</v>
      </c>
      <c r="J141" s="36" t="s">
        <v>891</v>
      </c>
      <c r="K141" s="37" t="s">
        <v>891</v>
      </c>
    </row>
    <row r="142" spans="1:11" x14ac:dyDescent="0.25">
      <c r="A142" s="105" t="s">
        <v>258</v>
      </c>
      <c r="B142" s="40" t="s">
        <v>259</v>
      </c>
      <c r="C142" s="40" t="s">
        <v>263</v>
      </c>
      <c r="D142" s="40" t="s">
        <v>264</v>
      </c>
      <c r="E142" s="32">
        <v>7390694</v>
      </c>
      <c r="F142" s="33">
        <v>7586194</v>
      </c>
      <c r="G142" s="33">
        <f t="shared" si="4"/>
        <v>195500</v>
      </c>
      <c r="H142" s="34">
        <f t="shared" si="5"/>
        <v>2.6499999999999999E-2</v>
      </c>
      <c r="I142" s="35" t="s">
        <v>891</v>
      </c>
      <c r="J142" s="36" t="s">
        <v>891</v>
      </c>
      <c r="K142" s="37" t="s">
        <v>891</v>
      </c>
    </row>
    <row r="143" spans="1:11" x14ac:dyDescent="0.25">
      <c r="A143" s="105" t="s">
        <v>265</v>
      </c>
      <c r="B143" s="40" t="s">
        <v>266</v>
      </c>
      <c r="C143" s="40" t="s">
        <v>267</v>
      </c>
      <c r="D143" s="40" t="s">
        <v>268</v>
      </c>
      <c r="E143" s="32">
        <v>8196</v>
      </c>
      <c r="F143" s="33">
        <v>11248</v>
      </c>
      <c r="G143" s="33">
        <f t="shared" si="4"/>
        <v>3052</v>
      </c>
      <c r="H143" s="34">
        <f t="shared" si="5"/>
        <v>0.37240000000000001</v>
      </c>
      <c r="I143" s="35">
        <v>1</v>
      </c>
      <c r="J143" s="36">
        <v>1</v>
      </c>
      <c r="K143" s="37" t="s">
        <v>891</v>
      </c>
    </row>
    <row r="144" spans="1:11" x14ac:dyDescent="0.25">
      <c r="A144" s="105" t="s">
        <v>265</v>
      </c>
      <c r="B144" s="40" t="s">
        <v>266</v>
      </c>
      <c r="C144" s="40" t="s">
        <v>155</v>
      </c>
      <c r="D144" s="40" t="s">
        <v>269</v>
      </c>
      <c r="E144" s="32">
        <v>627952</v>
      </c>
      <c r="F144" s="33">
        <v>627503</v>
      </c>
      <c r="G144" s="33">
        <f t="shared" si="4"/>
        <v>-449</v>
      </c>
      <c r="H144" s="34">
        <f t="shared" si="5"/>
        <v>-6.9999999999999999E-4</v>
      </c>
      <c r="I144" s="35" t="s">
        <v>891</v>
      </c>
      <c r="J144" s="36" t="s">
        <v>891</v>
      </c>
      <c r="K144" s="37">
        <v>2014</v>
      </c>
    </row>
    <row r="145" spans="1:11" x14ac:dyDescent="0.25">
      <c r="A145" s="105" t="s">
        <v>265</v>
      </c>
      <c r="B145" s="40" t="s">
        <v>266</v>
      </c>
      <c r="C145" s="40" t="s">
        <v>270</v>
      </c>
      <c r="D145" s="40" t="s">
        <v>271</v>
      </c>
      <c r="E145" s="32">
        <v>495638</v>
      </c>
      <c r="F145" s="33">
        <v>447656</v>
      </c>
      <c r="G145" s="33">
        <f t="shared" si="4"/>
        <v>-47982</v>
      </c>
      <c r="H145" s="34">
        <f t="shared" si="5"/>
        <v>-9.6799999999999997E-2</v>
      </c>
      <c r="I145" s="35" t="s">
        <v>891</v>
      </c>
      <c r="J145" s="36" t="s">
        <v>891</v>
      </c>
      <c r="K145" s="37">
        <v>2014</v>
      </c>
    </row>
    <row r="146" spans="1:11" x14ac:dyDescent="0.25">
      <c r="A146" s="105" t="s">
        <v>265</v>
      </c>
      <c r="B146" s="40" t="s">
        <v>266</v>
      </c>
      <c r="C146" s="40" t="s">
        <v>161</v>
      </c>
      <c r="D146" s="40" t="s">
        <v>272</v>
      </c>
      <c r="E146" s="32">
        <v>853432</v>
      </c>
      <c r="F146" s="33">
        <v>804510</v>
      </c>
      <c r="G146" s="33">
        <f t="shared" si="4"/>
        <v>-48922</v>
      </c>
      <c r="H146" s="34">
        <f t="shared" si="5"/>
        <v>-5.7299999999999997E-2</v>
      </c>
      <c r="I146" s="35" t="s">
        <v>891</v>
      </c>
      <c r="J146" s="36" t="s">
        <v>891</v>
      </c>
      <c r="K146" s="37" t="s">
        <v>891</v>
      </c>
    </row>
    <row r="147" spans="1:11" x14ac:dyDescent="0.25">
      <c r="A147" s="105" t="s">
        <v>265</v>
      </c>
      <c r="B147" s="40" t="s">
        <v>266</v>
      </c>
      <c r="C147" s="40" t="s">
        <v>26</v>
      </c>
      <c r="D147" s="40" t="s">
        <v>273</v>
      </c>
      <c r="E147" s="32">
        <v>5733874</v>
      </c>
      <c r="F147" s="33">
        <v>5434783</v>
      </c>
      <c r="G147" s="33">
        <f t="shared" si="4"/>
        <v>-299091</v>
      </c>
      <c r="H147" s="34">
        <f t="shared" si="5"/>
        <v>-5.2200000000000003E-2</v>
      </c>
      <c r="I147" s="35" t="s">
        <v>891</v>
      </c>
      <c r="J147" s="36" t="s">
        <v>891</v>
      </c>
      <c r="K147" s="37">
        <v>2014</v>
      </c>
    </row>
    <row r="148" spans="1:11" x14ac:dyDescent="0.25">
      <c r="A148" s="105" t="s">
        <v>265</v>
      </c>
      <c r="B148" s="40" t="s">
        <v>266</v>
      </c>
      <c r="C148" s="40" t="s">
        <v>57</v>
      </c>
      <c r="D148" s="40" t="s">
        <v>274</v>
      </c>
      <c r="E148" s="32">
        <v>3498275</v>
      </c>
      <c r="F148" s="33">
        <v>3136887</v>
      </c>
      <c r="G148" s="33">
        <f t="shared" si="4"/>
        <v>-361388</v>
      </c>
      <c r="H148" s="34">
        <f t="shared" si="5"/>
        <v>-0.1033</v>
      </c>
      <c r="I148" s="35" t="s">
        <v>891</v>
      </c>
      <c r="J148" s="36" t="s">
        <v>891</v>
      </c>
      <c r="K148" s="37">
        <v>2014</v>
      </c>
    </row>
    <row r="149" spans="1:11" x14ac:dyDescent="0.25">
      <c r="A149" s="105" t="s">
        <v>265</v>
      </c>
      <c r="B149" s="40" t="s">
        <v>266</v>
      </c>
      <c r="C149" s="40" t="s">
        <v>79</v>
      </c>
      <c r="D149" s="40" t="s">
        <v>275</v>
      </c>
      <c r="E149" s="32">
        <v>3608201</v>
      </c>
      <c r="F149" s="33">
        <v>3579148</v>
      </c>
      <c r="G149" s="33">
        <f t="shared" si="4"/>
        <v>-29053</v>
      </c>
      <c r="H149" s="34">
        <f t="shared" si="5"/>
        <v>-8.0999999999999996E-3</v>
      </c>
      <c r="I149" s="35" t="s">
        <v>891</v>
      </c>
      <c r="J149" s="36" t="s">
        <v>891</v>
      </c>
      <c r="K149" s="37">
        <v>2014</v>
      </c>
    </row>
    <row r="150" spans="1:11" x14ac:dyDescent="0.25">
      <c r="A150" s="105" t="s">
        <v>265</v>
      </c>
      <c r="B150" s="40" t="s">
        <v>266</v>
      </c>
      <c r="C150" s="40" t="s">
        <v>16</v>
      </c>
      <c r="D150" s="40" t="s">
        <v>276</v>
      </c>
      <c r="E150" s="32">
        <v>2346507</v>
      </c>
      <c r="F150" s="33">
        <v>2363826</v>
      </c>
      <c r="G150" s="33">
        <f t="shared" si="4"/>
        <v>17319</v>
      </c>
      <c r="H150" s="34">
        <f t="shared" si="5"/>
        <v>7.4000000000000003E-3</v>
      </c>
      <c r="I150" s="35" t="s">
        <v>891</v>
      </c>
      <c r="J150" s="36" t="s">
        <v>891</v>
      </c>
      <c r="K150" s="37" t="s">
        <v>891</v>
      </c>
    </row>
    <row r="151" spans="1:11" x14ac:dyDescent="0.25">
      <c r="A151" s="105" t="s">
        <v>265</v>
      </c>
      <c r="B151" s="40" t="s">
        <v>266</v>
      </c>
      <c r="C151" s="40" t="s">
        <v>82</v>
      </c>
      <c r="D151" s="40" t="s">
        <v>277</v>
      </c>
      <c r="E151" s="32">
        <v>963650</v>
      </c>
      <c r="F151" s="33">
        <v>994731</v>
      </c>
      <c r="G151" s="33">
        <f t="shared" si="4"/>
        <v>31081</v>
      </c>
      <c r="H151" s="34">
        <f t="shared" si="5"/>
        <v>3.2300000000000002E-2</v>
      </c>
      <c r="I151" s="35" t="s">
        <v>891</v>
      </c>
      <c r="J151" s="36" t="s">
        <v>891</v>
      </c>
      <c r="K151" s="37" t="s">
        <v>891</v>
      </c>
    </row>
    <row r="152" spans="1:11" x14ac:dyDescent="0.25">
      <c r="A152" s="105" t="s">
        <v>278</v>
      </c>
      <c r="B152" s="40" t="s">
        <v>279</v>
      </c>
      <c r="C152" s="40" t="s">
        <v>82</v>
      </c>
      <c r="D152" s="40" t="s">
        <v>280</v>
      </c>
      <c r="E152" s="32">
        <v>632403</v>
      </c>
      <c r="F152" s="33">
        <v>637543</v>
      </c>
      <c r="G152" s="33">
        <f t="shared" si="4"/>
        <v>5140</v>
      </c>
      <c r="H152" s="34">
        <f t="shared" si="5"/>
        <v>8.0999999999999996E-3</v>
      </c>
      <c r="I152" s="35">
        <v>1</v>
      </c>
      <c r="J152" s="36" t="s">
        <v>891</v>
      </c>
      <c r="K152" s="37">
        <v>2014</v>
      </c>
    </row>
    <row r="153" spans="1:11" x14ac:dyDescent="0.25">
      <c r="A153" s="105" t="s">
        <v>278</v>
      </c>
      <c r="B153" s="40" t="s">
        <v>279</v>
      </c>
      <c r="C153" s="40" t="s">
        <v>215</v>
      </c>
      <c r="D153" s="40" t="s">
        <v>281</v>
      </c>
      <c r="E153" s="32">
        <v>128243</v>
      </c>
      <c r="F153" s="33">
        <v>33852</v>
      </c>
      <c r="G153" s="33">
        <f t="shared" si="4"/>
        <v>-94391</v>
      </c>
      <c r="H153" s="34">
        <f t="shared" si="5"/>
        <v>-0.73599999999999999</v>
      </c>
      <c r="I153" s="35">
        <v>1</v>
      </c>
      <c r="J153" s="36">
        <v>1</v>
      </c>
      <c r="K153" s="37" t="s">
        <v>891</v>
      </c>
    </row>
    <row r="154" spans="1:11" x14ac:dyDescent="0.25">
      <c r="A154" s="105" t="s">
        <v>278</v>
      </c>
      <c r="B154" s="40" t="s">
        <v>279</v>
      </c>
      <c r="C154" s="40" t="s">
        <v>185</v>
      </c>
      <c r="D154" s="40" t="s">
        <v>282</v>
      </c>
      <c r="E154" s="32">
        <v>3844</v>
      </c>
      <c r="F154" s="33">
        <v>9053</v>
      </c>
      <c r="G154" s="33">
        <f t="shared" si="4"/>
        <v>5209</v>
      </c>
      <c r="H154" s="34">
        <f t="shared" si="5"/>
        <v>1.3551</v>
      </c>
      <c r="I154" s="35">
        <v>1</v>
      </c>
      <c r="J154" s="36">
        <v>1</v>
      </c>
      <c r="K154" s="37" t="s">
        <v>891</v>
      </c>
    </row>
    <row r="155" spans="1:11" x14ac:dyDescent="0.25">
      <c r="A155" s="110" t="s">
        <v>283</v>
      </c>
      <c r="B155" s="111" t="s">
        <v>284</v>
      </c>
      <c r="C155" s="111" t="s">
        <v>57</v>
      </c>
      <c r="D155" s="111" t="s">
        <v>915</v>
      </c>
      <c r="E155" s="112">
        <v>45131</v>
      </c>
      <c r="F155" s="113">
        <v>0</v>
      </c>
      <c r="G155" s="113">
        <f t="shared" si="4"/>
        <v>-45131</v>
      </c>
      <c r="H155" s="114">
        <f t="shared" si="5"/>
        <v>-1</v>
      </c>
      <c r="I155" s="115">
        <v>1</v>
      </c>
      <c r="J155" s="116">
        <v>1</v>
      </c>
      <c r="K155" s="117">
        <v>2014</v>
      </c>
    </row>
    <row r="156" spans="1:11" x14ac:dyDescent="0.25">
      <c r="A156" s="105" t="s">
        <v>283</v>
      </c>
      <c r="B156" s="40" t="s">
        <v>284</v>
      </c>
      <c r="C156" s="40" t="s">
        <v>79</v>
      </c>
      <c r="D156" s="40" t="s">
        <v>285</v>
      </c>
      <c r="E156" s="32">
        <v>73787</v>
      </c>
      <c r="F156" s="33">
        <v>17874</v>
      </c>
      <c r="G156" s="33">
        <f t="shared" si="4"/>
        <v>-55913</v>
      </c>
      <c r="H156" s="34">
        <f t="shared" si="5"/>
        <v>-0.75780000000000003</v>
      </c>
      <c r="I156" s="35">
        <v>1</v>
      </c>
      <c r="J156" s="36">
        <v>1</v>
      </c>
      <c r="K156" s="37" t="s">
        <v>891</v>
      </c>
    </row>
    <row r="157" spans="1:11" x14ac:dyDescent="0.25">
      <c r="A157" s="105" t="s">
        <v>283</v>
      </c>
      <c r="B157" s="40" t="s">
        <v>284</v>
      </c>
      <c r="C157" s="40" t="s">
        <v>69</v>
      </c>
      <c r="D157" s="40" t="s">
        <v>286</v>
      </c>
      <c r="E157" s="32">
        <v>440146</v>
      </c>
      <c r="F157" s="33">
        <v>449271</v>
      </c>
      <c r="G157" s="33">
        <f t="shared" si="4"/>
        <v>9125</v>
      </c>
      <c r="H157" s="34">
        <f t="shared" si="5"/>
        <v>2.07E-2</v>
      </c>
      <c r="I157" s="35">
        <v>1</v>
      </c>
      <c r="J157" s="36" t="s">
        <v>891</v>
      </c>
      <c r="K157" s="37" t="s">
        <v>891</v>
      </c>
    </row>
    <row r="158" spans="1:11" x14ac:dyDescent="0.25">
      <c r="A158" s="105" t="s">
        <v>287</v>
      </c>
      <c r="B158" s="40" t="s">
        <v>288</v>
      </c>
      <c r="C158" s="40" t="s">
        <v>26</v>
      </c>
      <c r="D158" s="40" t="s">
        <v>289</v>
      </c>
      <c r="E158" s="32">
        <v>933688</v>
      </c>
      <c r="F158" s="33">
        <v>962561</v>
      </c>
      <c r="G158" s="33">
        <f t="shared" si="4"/>
        <v>28873</v>
      </c>
      <c r="H158" s="34">
        <f t="shared" si="5"/>
        <v>3.09E-2</v>
      </c>
      <c r="I158" s="35" t="s">
        <v>891</v>
      </c>
      <c r="J158" s="36" t="s">
        <v>891</v>
      </c>
      <c r="K158" s="37" t="s">
        <v>891</v>
      </c>
    </row>
    <row r="159" spans="1:11" x14ac:dyDescent="0.25">
      <c r="A159" s="105" t="s">
        <v>287</v>
      </c>
      <c r="B159" s="40" t="s">
        <v>288</v>
      </c>
      <c r="C159" s="40" t="s">
        <v>251</v>
      </c>
      <c r="D159" s="40" t="s">
        <v>290</v>
      </c>
      <c r="E159" s="32">
        <v>134220</v>
      </c>
      <c r="F159" s="33">
        <v>146165</v>
      </c>
      <c r="G159" s="33">
        <f t="shared" si="4"/>
        <v>11945</v>
      </c>
      <c r="H159" s="34">
        <f t="shared" si="5"/>
        <v>8.8999999999999996E-2</v>
      </c>
      <c r="I159" s="35">
        <v>1</v>
      </c>
      <c r="J159" s="36" t="s">
        <v>891</v>
      </c>
      <c r="K159" s="37" t="s">
        <v>891</v>
      </c>
    </row>
    <row r="160" spans="1:11" x14ac:dyDescent="0.25">
      <c r="A160" s="105" t="s">
        <v>287</v>
      </c>
      <c r="B160" s="40" t="s">
        <v>288</v>
      </c>
      <c r="C160" s="40" t="s">
        <v>69</v>
      </c>
      <c r="D160" s="40" t="s">
        <v>291</v>
      </c>
      <c r="E160" s="32">
        <v>1834303</v>
      </c>
      <c r="F160" s="33">
        <v>1807779</v>
      </c>
      <c r="G160" s="33">
        <f t="shared" si="4"/>
        <v>-26524</v>
      </c>
      <c r="H160" s="34">
        <f t="shared" si="5"/>
        <v>-1.4500000000000001E-2</v>
      </c>
      <c r="I160" s="35" t="s">
        <v>891</v>
      </c>
      <c r="J160" s="36" t="s">
        <v>891</v>
      </c>
      <c r="K160" s="37" t="s">
        <v>891</v>
      </c>
    </row>
    <row r="161" spans="1:11" x14ac:dyDescent="0.25">
      <c r="A161" s="105" t="s">
        <v>287</v>
      </c>
      <c r="B161" s="40" t="s">
        <v>288</v>
      </c>
      <c r="C161" s="40" t="s">
        <v>292</v>
      </c>
      <c r="D161" s="40" t="s">
        <v>293</v>
      </c>
      <c r="E161" s="32">
        <v>818651</v>
      </c>
      <c r="F161" s="33">
        <v>818023</v>
      </c>
      <c r="G161" s="33">
        <f t="shared" si="4"/>
        <v>-628</v>
      </c>
      <c r="H161" s="34">
        <f t="shared" si="5"/>
        <v>-8.0000000000000004E-4</v>
      </c>
      <c r="I161" s="35" t="s">
        <v>891</v>
      </c>
      <c r="J161" s="36" t="s">
        <v>891</v>
      </c>
      <c r="K161" s="37" t="s">
        <v>891</v>
      </c>
    </row>
    <row r="162" spans="1:11" x14ac:dyDescent="0.25">
      <c r="A162" s="105" t="s">
        <v>287</v>
      </c>
      <c r="B162" s="40" t="s">
        <v>288</v>
      </c>
      <c r="C162" s="40" t="s">
        <v>99</v>
      </c>
      <c r="D162" s="40" t="s">
        <v>294</v>
      </c>
      <c r="E162" s="32">
        <v>174092</v>
      </c>
      <c r="F162" s="33">
        <v>102722</v>
      </c>
      <c r="G162" s="33">
        <f t="shared" si="4"/>
        <v>-71370</v>
      </c>
      <c r="H162" s="34">
        <f t="shared" si="5"/>
        <v>-0.41</v>
      </c>
      <c r="I162" s="35">
        <v>1</v>
      </c>
      <c r="J162" s="36" t="s">
        <v>891</v>
      </c>
      <c r="K162" s="37">
        <v>2014</v>
      </c>
    </row>
    <row r="163" spans="1:11" x14ac:dyDescent="0.25">
      <c r="A163" s="105" t="s">
        <v>287</v>
      </c>
      <c r="B163" s="40" t="s">
        <v>288</v>
      </c>
      <c r="C163" s="40" t="s">
        <v>127</v>
      </c>
      <c r="D163" s="40" t="s">
        <v>295</v>
      </c>
      <c r="E163" s="32">
        <v>24651316</v>
      </c>
      <c r="F163" s="33">
        <v>24198760</v>
      </c>
      <c r="G163" s="33">
        <f t="shared" si="4"/>
        <v>-452556</v>
      </c>
      <c r="H163" s="34">
        <f t="shared" si="5"/>
        <v>-1.84E-2</v>
      </c>
      <c r="I163" s="35" t="s">
        <v>891</v>
      </c>
      <c r="J163" s="36" t="s">
        <v>891</v>
      </c>
      <c r="K163" s="37" t="s">
        <v>891</v>
      </c>
    </row>
    <row r="164" spans="1:11" x14ac:dyDescent="0.25">
      <c r="A164" s="105" t="s">
        <v>287</v>
      </c>
      <c r="B164" s="40" t="s">
        <v>288</v>
      </c>
      <c r="C164" s="40" t="s">
        <v>296</v>
      </c>
      <c r="D164" s="40" t="s">
        <v>297</v>
      </c>
      <c r="E164" s="32">
        <v>919492</v>
      </c>
      <c r="F164" s="33">
        <v>914011</v>
      </c>
      <c r="G164" s="33">
        <f t="shared" si="4"/>
        <v>-5481</v>
      </c>
      <c r="H164" s="34">
        <f t="shared" si="5"/>
        <v>-6.0000000000000001E-3</v>
      </c>
      <c r="I164" s="35" t="s">
        <v>891</v>
      </c>
      <c r="J164" s="36" t="s">
        <v>891</v>
      </c>
      <c r="K164" s="37">
        <v>2014</v>
      </c>
    </row>
    <row r="165" spans="1:11" x14ac:dyDescent="0.25">
      <c r="A165" s="105" t="s">
        <v>287</v>
      </c>
      <c r="B165" s="40" t="s">
        <v>288</v>
      </c>
      <c r="C165" s="40" t="s">
        <v>298</v>
      </c>
      <c r="D165" s="40" t="s">
        <v>299</v>
      </c>
      <c r="E165" s="32">
        <v>587367</v>
      </c>
      <c r="F165" s="33">
        <v>577576</v>
      </c>
      <c r="G165" s="33">
        <f t="shared" si="4"/>
        <v>-9791</v>
      </c>
      <c r="H165" s="34">
        <f t="shared" si="5"/>
        <v>-1.67E-2</v>
      </c>
      <c r="I165" s="35" t="s">
        <v>891</v>
      </c>
      <c r="J165" s="36" t="s">
        <v>891</v>
      </c>
      <c r="K165" s="37">
        <v>2014</v>
      </c>
    </row>
    <row r="166" spans="1:11" x14ac:dyDescent="0.25">
      <c r="A166" s="105" t="s">
        <v>300</v>
      </c>
      <c r="B166" s="40" t="s">
        <v>301</v>
      </c>
      <c r="C166" s="40" t="s">
        <v>190</v>
      </c>
      <c r="D166" s="40" t="s">
        <v>302</v>
      </c>
      <c r="E166" s="32">
        <v>1449837</v>
      </c>
      <c r="F166" s="33">
        <v>1452294</v>
      </c>
      <c r="G166" s="33">
        <f t="shared" si="4"/>
        <v>2457</v>
      </c>
      <c r="H166" s="34">
        <f t="shared" si="5"/>
        <v>1.6999999999999999E-3</v>
      </c>
      <c r="I166" s="35" t="s">
        <v>891</v>
      </c>
      <c r="J166" s="36" t="s">
        <v>891</v>
      </c>
      <c r="K166" s="37" t="s">
        <v>891</v>
      </c>
    </row>
    <row r="167" spans="1:11" x14ac:dyDescent="0.25">
      <c r="A167" s="105" t="s">
        <v>300</v>
      </c>
      <c r="B167" s="40" t="s">
        <v>301</v>
      </c>
      <c r="C167" s="40" t="s">
        <v>57</v>
      </c>
      <c r="D167" s="40" t="s">
        <v>303</v>
      </c>
      <c r="E167" s="32">
        <v>2078781</v>
      </c>
      <c r="F167" s="33">
        <v>2175486</v>
      </c>
      <c r="G167" s="33">
        <f t="shared" si="4"/>
        <v>96705</v>
      </c>
      <c r="H167" s="34">
        <f t="shared" si="5"/>
        <v>4.65E-2</v>
      </c>
      <c r="I167" s="35" t="s">
        <v>891</v>
      </c>
      <c r="J167" s="36" t="s">
        <v>891</v>
      </c>
      <c r="K167" s="37" t="s">
        <v>891</v>
      </c>
    </row>
    <row r="168" spans="1:11" x14ac:dyDescent="0.25">
      <c r="A168" s="105" t="s">
        <v>300</v>
      </c>
      <c r="B168" s="40" t="s">
        <v>301</v>
      </c>
      <c r="C168" s="40" t="s">
        <v>82</v>
      </c>
      <c r="D168" s="40" t="s">
        <v>304</v>
      </c>
      <c r="E168" s="32">
        <v>744247</v>
      </c>
      <c r="F168" s="33">
        <v>759328</v>
      </c>
      <c r="G168" s="33">
        <f t="shared" si="4"/>
        <v>15081</v>
      </c>
      <c r="H168" s="34">
        <f t="shared" si="5"/>
        <v>2.0299999999999999E-2</v>
      </c>
      <c r="I168" s="35" t="s">
        <v>891</v>
      </c>
      <c r="J168" s="36" t="s">
        <v>891</v>
      </c>
      <c r="K168" s="37">
        <v>2014</v>
      </c>
    </row>
    <row r="169" spans="1:11" x14ac:dyDescent="0.25">
      <c r="A169" s="105" t="s">
        <v>300</v>
      </c>
      <c r="B169" s="40" t="s">
        <v>301</v>
      </c>
      <c r="C169" s="40" t="s">
        <v>37</v>
      </c>
      <c r="D169" s="40" t="s">
        <v>305</v>
      </c>
      <c r="E169" s="32">
        <v>652391</v>
      </c>
      <c r="F169" s="33">
        <v>789177</v>
      </c>
      <c r="G169" s="33">
        <f t="shared" si="4"/>
        <v>136786</v>
      </c>
      <c r="H169" s="34">
        <f t="shared" si="5"/>
        <v>0.2097</v>
      </c>
      <c r="I169" s="35" t="s">
        <v>891</v>
      </c>
      <c r="J169" s="36" t="s">
        <v>891</v>
      </c>
      <c r="K169" s="37">
        <v>2014</v>
      </c>
    </row>
    <row r="170" spans="1:11" x14ac:dyDescent="0.25">
      <c r="A170" s="105" t="s">
        <v>300</v>
      </c>
      <c r="B170" s="40" t="s">
        <v>301</v>
      </c>
      <c r="C170" s="40" t="s">
        <v>67</v>
      </c>
      <c r="D170" s="40" t="s">
        <v>306</v>
      </c>
      <c r="E170" s="32">
        <v>1911224</v>
      </c>
      <c r="F170" s="33">
        <v>2186737</v>
      </c>
      <c r="G170" s="33">
        <f t="shared" si="4"/>
        <v>275513</v>
      </c>
      <c r="H170" s="34">
        <f t="shared" si="5"/>
        <v>0.14419999999999999</v>
      </c>
      <c r="I170" s="35" t="s">
        <v>891</v>
      </c>
      <c r="J170" s="36" t="s">
        <v>891</v>
      </c>
      <c r="K170" s="37" t="s">
        <v>891</v>
      </c>
    </row>
    <row r="171" spans="1:11" x14ac:dyDescent="0.25">
      <c r="A171" s="105" t="s">
        <v>300</v>
      </c>
      <c r="B171" s="40" t="s">
        <v>301</v>
      </c>
      <c r="C171" s="40" t="s">
        <v>251</v>
      </c>
      <c r="D171" s="40" t="s">
        <v>307</v>
      </c>
      <c r="E171" s="32">
        <v>3508664</v>
      </c>
      <c r="F171" s="33">
        <v>3835154</v>
      </c>
      <c r="G171" s="33">
        <f t="shared" si="4"/>
        <v>326490</v>
      </c>
      <c r="H171" s="34">
        <f t="shared" si="5"/>
        <v>9.3100000000000002E-2</v>
      </c>
      <c r="I171" s="35" t="s">
        <v>891</v>
      </c>
      <c r="J171" s="36" t="s">
        <v>891</v>
      </c>
      <c r="K171" s="37" t="s">
        <v>891</v>
      </c>
    </row>
    <row r="172" spans="1:11" x14ac:dyDescent="0.25">
      <c r="A172" s="105" t="s">
        <v>300</v>
      </c>
      <c r="B172" s="40" t="s">
        <v>301</v>
      </c>
      <c r="C172" s="40" t="s">
        <v>308</v>
      </c>
      <c r="D172" s="40" t="s">
        <v>309</v>
      </c>
      <c r="E172" s="32">
        <v>44310</v>
      </c>
      <c r="F172" s="33">
        <v>43668</v>
      </c>
      <c r="G172" s="33">
        <f t="shared" si="4"/>
        <v>-642</v>
      </c>
      <c r="H172" s="34">
        <f t="shared" si="5"/>
        <v>-1.4500000000000001E-2</v>
      </c>
      <c r="I172" s="35">
        <v>1</v>
      </c>
      <c r="J172" s="36">
        <v>1</v>
      </c>
      <c r="K172" s="37" t="s">
        <v>891</v>
      </c>
    </row>
    <row r="173" spans="1:11" x14ac:dyDescent="0.25">
      <c r="A173" s="105" t="s">
        <v>300</v>
      </c>
      <c r="B173" s="40" t="s">
        <v>301</v>
      </c>
      <c r="C173" s="40" t="s">
        <v>88</v>
      </c>
      <c r="D173" s="40" t="s">
        <v>310</v>
      </c>
      <c r="E173" s="32">
        <v>1044458</v>
      </c>
      <c r="F173" s="33">
        <v>1222214</v>
      </c>
      <c r="G173" s="33">
        <f t="shared" si="4"/>
        <v>177756</v>
      </c>
      <c r="H173" s="34">
        <f t="shared" si="5"/>
        <v>0.17019999999999999</v>
      </c>
      <c r="I173" s="35" t="s">
        <v>891</v>
      </c>
      <c r="J173" s="36" t="s">
        <v>891</v>
      </c>
      <c r="K173" s="37" t="s">
        <v>891</v>
      </c>
    </row>
    <row r="174" spans="1:11" x14ac:dyDescent="0.25">
      <c r="A174" s="105" t="s">
        <v>311</v>
      </c>
      <c r="B174" s="40" t="s">
        <v>312</v>
      </c>
      <c r="C174" s="40" t="s">
        <v>313</v>
      </c>
      <c r="D174" s="40" t="s">
        <v>314</v>
      </c>
      <c r="E174" s="32">
        <v>733745</v>
      </c>
      <c r="F174" s="33">
        <v>723343</v>
      </c>
      <c r="G174" s="33">
        <f t="shared" si="4"/>
        <v>-10402</v>
      </c>
      <c r="H174" s="34">
        <f t="shared" si="5"/>
        <v>-1.4200000000000001E-2</v>
      </c>
      <c r="I174" s="35" t="s">
        <v>891</v>
      </c>
      <c r="J174" s="36" t="s">
        <v>891</v>
      </c>
      <c r="K174" s="37" t="s">
        <v>891</v>
      </c>
    </row>
    <row r="175" spans="1:11" x14ac:dyDescent="0.25">
      <c r="A175" s="105" t="s">
        <v>311</v>
      </c>
      <c r="B175" s="40" t="s">
        <v>312</v>
      </c>
      <c r="C175" s="40" t="s">
        <v>315</v>
      </c>
      <c r="D175" s="40" t="s">
        <v>316</v>
      </c>
      <c r="E175" s="32">
        <v>328667</v>
      </c>
      <c r="F175" s="33">
        <v>328599</v>
      </c>
      <c r="G175" s="33">
        <f t="shared" si="4"/>
        <v>-68</v>
      </c>
      <c r="H175" s="34">
        <f t="shared" si="5"/>
        <v>-2.0000000000000001E-4</v>
      </c>
      <c r="I175" s="35" t="s">
        <v>891</v>
      </c>
      <c r="J175" s="36" t="s">
        <v>891</v>
      </c>
      <c r="K175" s="37">
        <v>2014</v>
      </c>
    </row>
    <row r="176" spans="1:11" x14ac:dyDescent="0.25">
      <c r="A176" s="105" t="s">
        <v>311</v>
      </c>
      <c r="B176" s="40" t="s">
        <v>312</v>
      </c>
      <c r="C176" s="40" t="s">
        <v>317</v>
      </c>
      <c r="D176" s="40" t="s">
        <v>318</v>
      </c>
      <c r="E176" s="32">
        <v>1155517</v>
      </c>
      <c r="F176" s="33">
        <v>1159821</v>
      </c>
      <c r="G176" s="33">
        <f t="shared" si="4"/>
        <v>4304</v>
      </c>
      <c r="H176" s="34">
        <f t="shared" si="5"/>
        <v>3.7000000000000002E-3</v>
      </c>
      <c r="I176" s="35" t="s">
        <v>891</v>
      </c>
      <c r="J176" s="36" t="s">
        <v>891</v>
      </c>
      <c r="K176" s="37" t="s">
        <v>891</v>
      </c>
    </row>
    <row r="177" spans="1:11" x14ac:dyDescent="0.25">
      <c r="A177" s="105" t="s">
        <v>311</v>
      </c>
      <c r="B177" s="40" t="s">
        <v>312</v>
      </c>
      <c r="C177" s="40" t="s">
        <v>26</v>
      </c>
      <c r="D177" s="40" t="s">
        <v>319</v>
      </c>
      <c r="E177" s="32">
        <v>6348279</v>
      </c>
      <c r="F177" s="33">
        <v>6548576</v>
      </c>
      <c r="G177" s="33">
        <f t="shared" si="4"/>
        <v>200297</v>
      </c>
      <c r="H177" s="34">
        <f t="shared" si="5"/>
        <v>3.1600000000000003E-2</v>
      </c>
      <c r="I177" s="35" t="s">
        <v>891</v>
      </c>
      <c r="J177" s="36" t="s">
        <v>891</v>
      </c>
      <c r="K177" s="37" t="s">
        <v>891</v>
      </c>
    </row>
    <row r="178" spans="1:11" x14ac:dyDescent="0.25">
      <c r="A178" s="105" t="s">
        <v>311</v>
      </c>
      <c r="B178" s="40" t="s">
        <v>312</v>
      </c>
      <c r="C178" s="40" t="s">
        <v>57</v>
      </c>
      <c r="D178" s="40" t="s">
        <v>320</v>
      </c>
      <c r="E178" s="32">
        <v>394414</v>
      </c>
      <c r="F178" s="33">
        <v>371306</v>
      </c>
      <c r="G178" s="33">
        <f t="shared" si="4"/>
        <v>-23108</v>
      </c>
      <c r="H178" s="34">
        <f t="shared" si="5"/>
        <v>-5.8599999999999999E-2</v>
      </c>
      <c r="I178" s="35">
        <v>1</v>
      </c>
      <c r="J178" s="36" t="s">
        <v>891</v>
      </c>
      <c r="K178" s="37">
        <v>2014</v>
      </c>
    </row>
    <row r="179" spans="1:11" x14ac:dyDescent="0.25">
      <c r="A179" s="105" t="s">
        <v>311</v>
      </c>
      <c r="B179" s="40" t="s">
        <v>312</v>
      </c>
      <c r="C179" s="40" t="s">
        <v>63</v>
      </c>
      <c r="D179" s="40" t="s">
        <v>321</v>
      </c>
      <c r="E179" s="32">
        <v>1028217</v>
      </c>
      <c r="F179" s="33">
        <v>1081023</v>
      </c>
      <c r="G179" s="33">
        <f t="shared" si="4"/>
        <v>52806</v>
      </c>
      <c r="H179" s="34">
        <f t="shared" si="5"/>
        <v>5.1400000000000001E-2</v>
      </c>
      <c r="I179" s="35" t="s">
        <v>891</v>
      </c>
      <c r="J179" s="36" t="s">
        <v>891</v>
      </c>
      <c r="K179" s="37" t="s">
        <v>891</v>
      </c>
    </row>
    <row r="180" spans="1:11" x14ac:dyDescent="0.25">
      <c r="A180" s="105" t="s">
        <v>311</v>
      </c>
      <c r="B180" s="40" t="s">
        <v>312</v>
      </c>
      <c r="C180" s="40" t="s">
        <v>99</v>
      </c>
      <c r="D180" s="40" t="s">
        <v>322</v>
      </c>
      <c r="E180" s="32">
        <v>128607</v>
      </c>
      <c r="F180" s="33">
        <v>27647</v>
      </c>
      <c r="G180" s="33">
        <f t="shared" si="4"/>
        <v>-100960</v>
      </c>
      <c r="H180" s="34">
        <f t="shared" si="5"/>
        <v>-0.78500000000000003</v>
      </c>
      <c r="I180" s="35">
        <v>1</v>
      </c>
      <c r="J180" s="36">
        <v>1</v>
      </c>
      <c r="K180" s="37" t="s">
        <v>891</v>
      </c>
    </row>
    <row r="181" spans="1:11" x14ac:dyDescent="0.25">
      <c r="A181" s="105" t="s">
        <v>311</v>
      </c>
      <c r="B181" s="40" t="s">
        <v>312</v>
      </c>
      <c r="C181" s="40" t="s">
        <v>323</v>
      </c>
      <c r="D181" s="40" t="s">
        <v>324</v>
      </c>
      <c r="E181" s="32">
        <v>993146</v>
      </c>
      <c r="F181" s="33">
        <v>1087885</v>
      </c>
      <c r="G181" s="33">
        <f t="shared" si="4"/>
        <v>94739</v>
      </c>
      <c r="H181" s="34">
        <f t="shared" si="5"/>
        <v>9.5399999999999999E-2</v>
      </c>
      <c r="I181" s="35" t="s">
        <v>891</v>
      </c>
      <c r="J181" s="36" t="s">
        <v>891</v>
      </c>
      <c r="K181" s="37">
        <v>2014</v>
      </c>
    </row>
    <row r="182" spans="1:11" x14ac:dyDescent="0.25">
      <c r="A182" s="105" t="s">
        <v>311</v>
      </c>
      <c r="B182" s="40" t="s">
        <v>312</v>
      </c>
      <c r="C182" s="40" t="s">
        <v>325</v>
      </c>
      <c r="D182" s="40" t="s">
        <v>326</v>
      </c>
      <c r="E182" s="32">
        <v>3789556</v>
      </c>
      <c r="F182" s="33">
        <v>3796744</v>
      </c>
      <c r="G182" s="33">
        <f t="shared" si="4"/>
        <v>7188</v>
      </c>
      <c r="H182" s="34">
        <f t="shared" si="5"/>
        <v>1.9E-3</v>
      </c>
      <c r="I182" s="35" t="s">
        <v>891</v>
      </c>
      <c r="J182" s="36" t="s">
        <v>891</v>
      </c>
      <c r="K182" s="37" t="s">
        <v>891</v>
      </c>
    </row>
    <row r="183" spans="1:11" x14ac:dyDescent="0.25">
      <c r="A183" s="105" t="s">
        <v>311</v>
      </c>
      <c r="B183" s="40" t="s">
        <v>312</v>
      </c>
      <c r="C183" s="40" t="s">
        <v>327</v>
      </c>
      <c r="D183" s="40" t="s">
        <v>328</v>
      </c>
      <c r="E183" s="32">
        <v>3725971</v>
      </c>
      <c r="F183" s="33">
        <v>3802567</v>
      </c>
      <c r="G183" s="33">
        <f t="shared" si="4"/>
        <v>76596</v>
      </c>
      <c r="H183" s="34">
        <f t="shared" si="5"/>
        <v>2.06E-2</v>
      </c>
      <c r="I183" s="35" t="s">
        <v>891</v>
      </c>
      <c r="J183" s="36" t="s">
        <v>891</v>
      </c>
      <c r="K183" s="37" t="s">
        <v>891</v>
      </c>
    </row>
    <row r="184" spans="1:11" x14ac:dyDescent="0.25">
      <c r="A184" s="105" t="s">
        <v>311</v>
      </c>
      <c r="B184" s="40" t="s">
        <v>312</v>
      </c>
      <c r="C184" s="40" t="s">
        <v>263</v>
      </c>
      <c r="D184" s="40" t="s">
        <v>329</v>
      </c>
      <c r="E184" s="32">
        <v>525232</v>
      </c>
      <c r="F184" s="33">
        <v>609869</v>
      </c>
      <c r="G184" s="33">
        <f t="shared" si="4"/>
        <v>84637</v>
      </c>
      <c r="H184" s="34">
        <f t="shared" si="5"/>
        <v>0.16109999999999999</v>
      </c>
      <c r="I184" s="35" t="s">
        <v>891</v>
      </c>
      <c r="J184" s="36" t="s">
        <v>891</v>
      </c>
      <c r="K184" s="37" t="s">
        <v>891</v>
      </c>
    </row>
    <row r="185" spans="1:11" x14ac:dyDescent="0.25">
      <c r="A185" s="105" t="s">
        <v>311</v>
      </c>
      <c r="B185" s="40" t="s">
        <v>312</v>
      </c>
      <c r="C185" s="40" t="s">
        <v>53</v>
      </c>
      <c r="D185" s="40" t="s">
        <v>330</v>
      </c>
      <c r="E185" s="32">
        <v>571178</v>
      </c>
      <c r="F185" s="33">
        <v>519268</v>
      </c>
      <c r="G185" s="33">
        <f t="shared" si="4"/>
        <v>-51910</v>
      </c>
      <c r="H185" s="34">
        <f t="shared" si="5"/>
        <v>-9.0899999999999995E-2</v>
      </c>
      <c r="I185" s="35">
        <v>1</v>
      </c>
      <c r="J185" s="36" t="s">
        <v>891</v>
      </c>
      <c r="K185" s="37">
        <v>2014</v>
      </c>
    </row>
    <row r="186" spans="1:11" x14ac:dyDescent="0.25">
      <c r="A186" s="105" t="s">
        <v>331</v>
      </c>
      <c r="B186" s="40" t="s">
        <v>332</v>
      </c>
      <c r="C186" s="40" t="s">
        <v>333</v>
      </c>
      <c r="D186" s="40" t="s">
        <v>334</v>
      </c>
      <c r="E186" s="32">
        <v>20427</v>
      </c>
      <c r="F186" s="33">
        <v>19963</v>
      </c>
      <c r="G186" s="33">
        <f t="shared" si="4"/>
        <v>-464</v>
      </c>
      <c r="H186" s="34">
        <f t="shared" si="5"/>
        <v>-2.2700000000000001E-2</v>
      </c>
      <c r="I186" s="35">
        <v>1</v>
      </c>
      <c r="J186" s="36">
        <v>1</v>
      </c>
      <c r="K186" s="37">
        <v>2014</v>
      </c>
    </row>
    <row r="187" spans="1:11" x14ac:dyDescent="0.25">
      <c r="A187" s="105" t="s">
        <v>331</v>
      </c>
      <c r="B187" s="40" t="s">
        <v>332</v>
      </c>
      <c r="C187" s="40" t="s">
        <v>335</v>
      </c>
      <c r="D187" s="40" t="s">
        <v>336</v>
      </c>
      <c r="E187" s="32">
        <v>23936</v>
      </c>
      <c r="F187" s="33">
        <v>23109</v>
      </c>
      <c r="G187" s="33">
        <f t="shared" si="4"/>
        <v>-827</v>
      </c>
      <c r="H187" s="34">
        <f t="shared" si="5"/>
        <v>-3.4599999999999999E-2</v>
      </c>
      <c r="I187" s="35">
        <v>1</v>
      </c>
      <c r="J187" s="36">
        <v>1</v>
      </c>
      <c r="K187" s="37" t="s">
        <v>891</v>
      </c>
    </row>
    <row r="188" spans="1:11" x14ac:dyDescent="0.25">
      <c r="A188" s="105" t="s">
        <v>331</v>
      </c>
      <c r="B188" s="40" t="s">
        <v>332</v>
      </c>
      <c r="C188" s="40" t="s">
        <v>325</v>
      </c>
      <c r="D188" s="40" t="s">
        <v>337</v>
      </c>
      <c r="E188" s="32">
        <v>124973</v>
      </c>
      <c r="F188" s="33">
        <v>127674</v>
      </c>
      <c r="G188" s="33">
        <f t="shared" si="4"/>
        <v>2701</v>
      </c>
      <c r="H188" s="34">
        <f t="shared" si="5"/>
        <v>2.1600000000000001E-2</v>
      </c>
      <c r="I188" s="35">
        <v>1</v>
      </c>
      <c r="J188" s="36" t="s">
        <v>891</v>
      </c>
      <c r="K188" s="37" t="s">
        <v>891</v>
      </c>
    </row>
    <row r="189" spans="1:11" x14ac:dyDescent="0.25">
      <c r="A189" s="105" t="s">
        <v>338</v>
      </c>
      <c r="B189" s="40" t="s">
        <v>339</v>
      </c>
      <c r="C189" s="40" t="s">
        <v>26</v>
      </c>
      <c r="D189" s="40" t="s">
        <v>340</v>
      </c>
      <c r="E189" s="32">
        <v>3088454</v>
      </c>
      <c r="F189" s="33">
        <v>3134614</v>
      </c>
      <c r="G189" s="33">
        <f t="shared" si="4"/>
        <v>46160</v>
      </c>
      <c r="H189" s="34">
        <f t="shared" si="5"/>
        <v>1.49E-2</v>
      </c>
      <c r="I189" s="35" t="s">
        <v>891</v>
      </c>
      <c r="J189" s="36" t="s">
        <v>891</v>
      </c>
      <c r="K189" s="37" t="s">
        <v>891</v>
      </c>
    </row>
    <row r="190" spans="1:11" x14ac:dyDescent="0.25">
      <c r="A190" s="105" t="s">
        <v>338</v>
      </c>
      <c r="B190" s="40" t="s">
        <v>339</v>
      </c>
      <c r="C190" s="40" t="s">
        <v>79</v>
      </c>
      <c r="D190" s="40" t="s">
        <v>341</v>
      </c>
      <c r="E190" s="32">
        <v>992161</v>
      </c>
      <c r="F190" s="33">
        <v>1022825</v>
      </c>
      <c r="G190" s="33">
        <f t="shared" si="4"/>
        <v>30664</v>
      </c>
      <c r="H190" s="34">
        <f t="shared" si="5"/>
        <v>3.09E-2</v>
      </c>
      <c r="I190" s="35" t="s">
        <v>891</v>
      </c>
      <c r="J190" s="36" t="s">
        <v>891</v>
      </c>
      <c r="K190" s="37" t="s">
        <v>891</v>
      </c>
    </row>
    <row r="191" spans="1:11" x14ac:dyDescent="0.25">
      <c r="A191" s="105" t="s">
        <v>342</v>
      </c>
      <c r="B191" s="40" t="s">
        <v>343</v>
      </c>
      <c r="C191" s="40" t="s">
        <v>344</v>
      </c>
      <c r="D191" s="40" t="s">
        <v>345</v>
      </c>
      <c r="E191" s="32">
        <v>2106558</v>
      </c>
      <c r="F191" s="33">
        <v>2173394</v>
      </c>
      <c r="G191" s="33">
        <f t="shared" si="4"/>
        <v>66836</v>
      </c>
      <c r="H191" s="34">
        <f t="shared" si="5"/>
        <v>3.1699999999999999E-2</v>
      </c>
      <c r="I191" s="35" t="s">
        <v>891</v>
      </c>
      <c r="J191" s="36" t="s">
        <v>891</v>
      </c>
      <c r="K191" s="37">
        <v>2014</v>
      </c>
    </row>
    <row r="192" spans="1:11" x14ac:dyDescent="0.25">
      <c r="A192" s="105" t="s">
        <v>346</v>
      </c>
      <c r="B192" s="40" t="s">
        <v>347</v>
      </c>
      <c r="C192" s="40" t="s">
        <v>26</v>
      </c>
      <c r="D192" s="40" t="s">
        <v>348</v>
      </c>
      <c r="E192" s="32">
        <v>501465</v>
      </c>
      <c r="F192" s="33">
        <v>513841</v>
      </c>
      <c r="G192" s="33">
        <f t="shared" si="4"/>
        <v>12376</v>
      </c>
      <c r="H192" s="34">
        <f t="shared" si="5"/>
        <v>2.47E-2</v>
      </c>
      <c r="I192" s="35">
        <v>1</v>
      </c>
      <c r="J192" s="36" t="s">
        <v>891</v>
      </c>
      <c r="K192" s="37" t="s">
        <v>891</v>
      </c>
    </row>
    <row r="193" spans="1:11" x14ac:dyDescent="0.25">
      <c r="A193" s="105" t="s">
        <v>346</v>
      </c>
      <c r="B193" s="40" t="s">
        <v>347</v>
      </c>
      <c r="C193" s="40" t="s">
        <v>16</v>
      </c>
      <c r="D193" s="40" t="s">
        <v>349</v>
      </c>
      <c r="E193" s="32">
        <v>572597</v>
      </c>
      <c r="F193" s="33">
        <v>556888</v>
      </c>
      <c r="G193" s="33">
        <f t="shared" si="4"/>
        <v>-15709</v>
      </c>
      <c r="H193" s="34">
        <f t="shared" si="5"/>
        <v>-2.7400000000000001E-2</v>
      </c>
      <c r="I193" s="35" t="s">
        <v>891</v>
      </c>
      <c r="J193" s="36" t="s">
        <v>891</v>
      </c>
      <c r="K193" s="37">
        <v>2014</v>
      </c>
    </row>
    <row r="194" spans="1:11" x14ac:dyDescent="0.25">
      <c r="A194" s="105" t="s">
        <v>350</v>
      </c>
      <c r="B194" s="40" t="s">
        <v>351</v>
      </c>
      <c r="C194" s="40" t="s">
        <v>153</v>
      </c>
      <c r="D194" s="40" t="s">
        <v>352</v>
      </c>
      <c r="E194" s="32">
        <v>568882</v>
      </c>
      <c r="F194" s="33">
        <v>569346</v>
      </c>
      <c r="G194" s="33">
        <f t="shared" si="4"/>
        <v>464</v>
      </c>
      <c r="H194" s="34">
        <f t="shared" si="5"/>
        <v>8.0000000000000004E-4</v>
      </c>
      <c r="I194" s="35" t="s">
        <v>891</v>
      </c>
      <c r="J194" s="36" t="s">
        <v>891</v>
      </c>
      <c r="K194" s="37" t="s">
        <v>891</v>
      </c>
    </row>
    <row r="195" spans="1:11" x14ac:dyDescent="0.25">
      <c r="A195" s="105" t="s">
        <v>350</v>
      </c>
      <c r="B195" s="40" t="s">
        <v>351</v>
      </c>
      <c r="C195" s="40" t="s">
        <v>353</v>
      </c>
      <c r="D195" s="40" t="s">
        <v>354</v>
      </c>
      <c r="E195" s="32">
        <v>646230</v>
      </c>
      <c r="F195" s="33">
        <v>665092</v>
      </c>
      <c r="G195" s="33">
        <f t="shared" si="4"/>
        <v>18862</v>
      </c>
      <c r="H195" s="34">
        <f t="shared" si="5"/>
        <v>2.92E-2</v>
      </c>
      <c r="I195" s="35" t="s">
        <v>891</v>
      </c>
      <c r="J195" s="36" t="s">
        <v>891</v>
      </c>
      <c r="K195" s="37" t="s">
        <v>891</v>
      </c>
    </row>
    <row r="196" spans="1:11" x14ac:dyDescent="0.25">
      <c r="A196" s="105" t="s">
        <v>350</v>
      </c>
      <c r="B196" s="40" t="s">
        <v>351</v>
      </c>
      <c r="C196" s="40" t="s">
        <v>95</v>
      </c>
      <c r="D196" s="40" t="s">
        <v>355</v>
      </c>
      <c r="E196" s="32">
        <v>4885697</v>
      </c>
      <c r="F196" s="33">
        <v>4864266</v>
      </c>
      <c r="G196" s="33">
        <f t="shared" si="4"/>
        <v>-21431</v>
      </c>
      <c r="H196" s="34">
        <f t="shared" si="5"/>
        <v>-4.4000000000000003E-3</v>
      </c>
      <c r="I196" s="35" t="s">
        <v>891</v>
      </c>
      <c r="J196" s="36" t="s">
        <v>891</v>
      </c>
      <c r="K196" s="37" t="s">
        <v>891</v>
      </c>
    </row>
    <row r="197" spans="1:11" x14ac:dyDescent="0.25">
      <c r="A197" s="105" t="s">
        <v>350</v>
      </c>
      <c r="B197" s="40" t="s">
        <v>351</v>
      </c>
      <c r="C197" s="40" t="s">
        <v>356</v>
      </c>
      <c r="D197" s="40" t="s">
        <v>357</v>
      </c>
      <c r="E197" s="32">
        <v>1014173</v>
      </c>
      <c r="F197" s="33">
        <v>991740</v>
      </c>
      <c r="G197" s="33">
        <f t="shared" si="4"/>
        <v>-22433</v>
      </c>
      <c r="H197" s="34">
        <f t="shared" si="5"/>
        <v>-2.2100000000000002E-2</v>
      </c>
      <c r="I197" s="35" t="s">
        <v>891</v>
      </c>
      <c r="J197" s="36" t="s">
        <v>891</v>
      </c>
      <c r="K197" s="37">
        <v>2014</v>
      </c>
    </row>
    <row r="198" spans="1:11" x14ac:dyDescent="0.25">
      <c r="A198" s="105" t="s">
        <v>350</v>
      </c>
      <c r="B198" s="40" t="s">
        <v>351</v>
      </c>
      <c r="C198" s="40" t="s">
        <v>143</v>
      </c>
      <c r="D198" s="40" t="s">
        <v>358</v>
      </c>
      <c r="E198" s="32">
        <v>1583735</v>
      </c>
      <c r="F198" s="33">
        <v>1688688</v>
      </c>
      <c r="G198" s="33">
        <f t="shared" si="4"/>
        <v>104953</v>
      </c>
      <c r="H198" s="34">
        <f t="shared" si="5"/>
        <v>6.6299999999999998E-2</v>
      </c>
      <c r="I198" s="35" t="s">
        <v>891</v>
      </c>
      <c r="J198" s="36" t="s">
        <v>891</v>
      </c>
      <c r="K198" s="37">
        <v>2014</v>
      </c>
    </row>
    <row r="199" spans="1:11" x14ac:dyDescent="0.25">
      <c r="A199" s="105" t="s">
        <v>359</v>
      </c>
      <c r="B199" s="40" t="s">
        <v>360</v>
      </c>
      <c r="C199" s="40" t="s">
        <v>26</v>
      </c>
      <c r="D199" s="40" t="s">
        <v>361</v>
      </c>
      <c r="E199" s="32">
        <v>669242</v>
      </c>
      <c r="F199" s="33">
        <v>647287</v>
      </c>
      <c r="G199" s="33">
        <f t="shared" si="4"/>
        <v>-21955</v>
      </c>
      <c r="H199" s="34">
        <f t="shared" si="5"/>
        <v>-3.2800000000000003E-2</v>
      </c>
      <c r="I199" s="35" t="s">
        <v>891</v>
      </c>
      <c r="J199" s="36" t="s">
        <v>891</v>
      </c>
      <c r="K199" s="37" t="s">
        <v>891</v>
      </c>
    </row>
    <row r="200" spans="1:11" x14ac:dyDescent="0.25">
      <c r="A200" s="105" t="s">
        <v>359</v>
      </c>
      <c r="B200" s="40" t="s">
        <v>360</v>
      </c>
      <c r="C200" s="40" t="s">
        <v>82</v>
      </c>
      <c r="D200" s="40" t="s">
        <v>362</v>
      </c>
      <c r="E200" s="32">
        <v>1440330</v>
      </c>
      <c r="F200" s="33">
        <v>1389337</v>
      </c>
      <c r="G200" s="33">
        <f t="shared" si="4"/>
        <v>-50993</v>
      </c>
      <c r="H200" s="34">
        <f t="shared" si="5"/>
        <v>-3.5400000000000001E-2</v>
      </c>
      <c r="I200" s="35" t="s">
        <v>891</v>
      </c>
      <c r="J200" s="36" t="s">
        <v>891</v>
      </c>
      <c r="K200" s="37">
        <v>2014</v>
      </c>
    </row>
    <row r="201" spans="1:11" x14ac:dyDescent="0.25">
      <c r="A201" s="105" t="s">
        <v>359</v>
      </c>
      <c r="B201" s="40" t="s">
        <v>360</v>
      </c>
      <c r="C201" s="40" t="s">
        <v>170</v>
      </c>
      <c r="D201" s="40" t="s">
        <v>363</v>
      </c>
      <c r="E201" s="32">
        <v>2997146</v>
      </c>
      <c r="F201" s="33">
        <v>3097222</v>
      </c>
      <c r="G201" s="33">
        <f t="shared" si="4"/>
        <v>100076</v>
      </c>
      <c r="H201" s="34">
        <f t="shared" si="5"/>
        <v>3.3399999999999999E-2</v>
      </c>
      <c r="I201" s="35" t="s">
        <v>891</v>
      </c>
      <c r="J201" s="36" t="s">
        <v>891</v>
      </c>
      <c r="K201" s="37">
        <v>2014</v>
      </c>
    </row>
    <row r="202" spans="1:11" x14ac:dyDescent="0.25">
      <c r="A202" s="105" t="s">
        <v>359</v>
      </c>
      <c r="B202" s="40" t="s">
        <v>360</v>
      </c>
      <c r="C202" s="40" t="s">
        <v>86</v>
      </c>
      <c r="D202" s="40" t="s">
        <v>364</v>
      </c>
      <c r="E202" s="32">
        <v>17268</v>
      </c>
      <c r="F202" s="33">
        <v>16902</v>
      </c>
      <c r="G202" s="33">
        <f t="shared" ref="G202:G265" si="6">SUM(F202-E202)</f>
        <v>-366</v>
      </c>
      <c r="H202" s="34">
        <f t="shared" ref="H202:H265" si="7">ROUND(G202/E202,4)</f>
        <v>-2.12E-2</v>
      </c>
      <c r="I202" s="35">
        <v>1</v>
      </c>
      <c r="J202" s="36">
        <v>1</v>
      </c>
      <c r="K202" s="37" t="s">
        <v>891</v>
      </c>
    </row>
    <row r="203" spans="1:11" x14ac:dyDescent="0.25">
      <c r="A203" s="105" t="s">
        <v>359</v>
      </c>
      <c r="B203" s="40" t="s">
        <v>360</v>
      </c>
      <c r="C203" s="40" t="s">
        <v>333</v>
      </c>
      <c r="D203" s="40" t="s">
        <v>365</v>
      </c>
      <c r="E203" s="32">
        <v>252026</v>
      </c>
      <c r="F203" s="33">
        <v>232629</v>
      </c>
      <c r="G203" s="33">
        <f t="shared" si="6"/>
        <v>-19397</v>
      </c>
      <c r="H203" s="34">
        <f t="shared" si="7"/>
        <v>-7.6999999999999999E-2</v>
      </c>
      <c r="I203" s="35" t="s">
        <v>891</v>
      </c>
      <c r="J203" s="36" t="s">
        <v>891</v>
      </c>
      <c r="K203" s="37" t="s">
        <v>891</v>
      </c>
    </row>
    <row r="204" spans="1:11" x14ac:dyDescent="0.25">
      <c r="A204" s="105" t="s">
        <v>366</v>
      </c>
      <c r="B204" s="40" t="s">
        <v>367</v>
      </c>
      <c r="C204" s="40" t="s">
        <v>26</v>
      </c>
      <c r="D204" s="40" t="s">
        <v>368</v>
      </c>
      <c r="E204" s="32">
        <v>1479274</v>
      </c>
      <c r="F204" s="33">
        <v>1512549</v>
      </c>
      <c r="G204" s="33">
        <f t="shared" si="6"/>
        <v>33275</v>
      </c>
      <c r="H204" s="34">
        <f t="shared" si="7"/>
        <v>2.2499999999999999E-2</v>
      </c>
      <c r="I204" s="35" t="s">
        <v>891</v>
      </c>
      <c r="J204" s="36" t="s">
        <v>891</v>
      </c>
      <c r="K204" s="37" t="s">
        <v>891</v>
      </c>
    </row>
    <row r="205" spans="1:11" x14ac:dyDescent="0.25">
      <c r="A205" s="105" t="s">
        <v>366</v>
      </c>
      <c r="B205" s="40" t="s">
        <v>367</v>
      </c>
      <c r="C205" s="40" t="s">
        <v>369</v>
      </c>
      <c r="D205" s="40" t="s">
        <v>370</v>
      </c>
      <c r="E205" s="32">
        <v>487244</v>
      </c>
      <c r="F205" s="33">
        <v>496728</v>
      </c>
      <c r="G205" s="33">
        <f t="shared" si="6"/>
        <v>9484</v>
      </c>
      <c r="H205" s="34">
        <f t="shared" si="7"/>
        <v>1.95E-2</v>
      </c>
      <c r="I205" s="35" t="s">
        <v>891</v>
      </c>
      <c r="J205" s="36" t="s">
        <v>891</v>
      </c>
      <c r="K205" s="37" t="s">
        <v>891</v>
      </c>
    </row>
    <row r="206" spans="1:11" x14ac:dyDescent="0.25">
      <c r="A206" s="105" t="s">
        <v>366</v>
      </c>
      <c r="B206" s="40" t="s">
        <v>367</v>
      </c>
      <c r="C206" s="40" t="s">
        <v>251</v>
      </c>
      <c r="D206" s="40" t="s">
        <v>371</v>
      </c>
      <c r="E206" s="32">
        <v>11769137</v>
      </c>
      <c r="F206" s="33">
        <v>11289677</v>
      </c>
      <c r="G206" s="33">
        <f t="shared" si="6"/>
        <v>-479460</v>
      </c>
      <c r="H206" s="34">
        <f t="shared" si="7"/>
        <v>-4.07E-2</v>
      </c>
      <c r="I206" s="35" t="s">
        <v>891</v>
      </c>
      <c r="J206" s="36" t="s">
        <v>891</v>
      </c>
      <c r="K206" s="37">
        <v>2014</v>
      </c>
    </row>
    <row r="207" spans="1:11" x14ac:dyDescent="0.25">
      <c r="A207" s="105" t="s">
        <v>366</v>
      </c>
      <c r="B207" s="40" t="s">
        <v>367</v>
      </c>
      <c r="C207" s="40" t="s">
        <v>20</v>
      </c>
      <c r="D207" s="40" t="s">
        <v>372</v>
      </c>
      <c r="E207" s="32">
        <v>242561</v>
      </c>
      <c r="F207" s="33">
        <v>151937</v>
      </c>
      <c r="G207" s="33">
        <f t="shared" si="6"/>
        <v>-90624</v>
      </c>
      <c r="H207" s="34">
        <f t="shared" si="7"/>
        <v>-0.37359999999999999</v>
      </c>
      <c r="I207" s="35" t="s">
        <v>891</v>
      </c>
      <c r="J207" s="36" t="s">
        <v>891</v>
      </c>
      <c r="K207" s="37">
        <v>2014</v>
      </c>
    </row>
    <row r="208" spans="1:11" x14ac:dyDescent="0.25">
      <c r="A208" s="105" t="s">
        <v>366</v>
      </c>
      <c r="B208" s="40" t="s">
        <v>367</v>
      </c>
      <c r="C208" s="40" t="s">
        <v>170</v>
      </c>
      <c r="D208" s="40" t="s">
        <v>373</v>
      </c>
      <c r="E208" s="32">
        <v>630838</v>
      </c>
      <c r="F208" s="33">
        <v>582165</v>
      </c>
      <c r="G208" s="33">
        <f t="shared" si="6"/>
        <v>-48673</v>
      </c>
      <c r="H208" s="34">
        <f t="shared" si="7"/>
        <v>-7.7200000000000005E-2</v>
      </c>
      <c r="I208" s="35" t="s">
        <v>891</v>
      </c>
      <c r="J208" s="36" t="s">
        <v>891</v>
      </c>
      <c r="K208" s="37">
        <v>2014</v>
      </c>
    </row>
    <row r="209" spans="1:11" x14ac:dyDescent="0.25">
      <c r="A209" s="105" t="s">
        <v>366</v>
      </c>
      <c r="B209" s="40" t="s">
        <v>367</v>
      </c>
      <c r="C209" s="40" t="s">
        <v>333</v>
      </c>
      <c r="D209" s="40" t="s">
        <v>374</v>
      </c>
      <c r="E209" s="32">
        <v>1069923</v>
      </c>
      <c r="F209" s="33">
        <v>1064647</v>
      </c>
      <c r="G209" s="33">
        <f t="shared" si="6"/>
        <v>-5276</v>
      </c>
      <c r="H209" s="34">
        <f t="shared" si="7"/>
        <v>-4.8999999999999998E-3</v>
      </c>
      <c r="I209" s="35" t="s">
        <v>891</v>
      </c>
      <c r="J209" s="36" t="s">
        <v>891</v>
      </c>
      <c r="K209" s="37">
        <v>2014</v>
      </c>
    </row>
    <row r="210" spans="1:11" x14ac:dyDescent="0.25">
      <c r="A210" s="105" t="s">
        <v>375</v>
      </c>
      <c r="B210" s="40" t="s">
        <v>376</v>
      </c>
      <c r="C210" s="40" t="s">
        <v>176</v>
      </c>
      <c r="D210" s="40" t="s">
        <v>377</v>
      </c>
      <c r="E210" s="32">
        <v>441296</v>
      </c>
      <c r="F210" s="33">
        <v>458711</v>
      </c>
      <c r="G210" s="33">
        <f t="shared" si="6"/>
        <v>17415</v>
      </c>
      <c r="H210" s="34">
        <f t="shared" si="7"/>
        <v>3.95E-2</v>
      </c>
      <c r="I210" s="35" t="s">
        <v>891</v>
      </c>
      <c r="J210" s="36" t="s">
        <v>891</v>
      </c>
      <c r="K210" s="37" t="s">
        <v>891</v>
      </c>
    </row>
    <row r="211" spans="1:11" x14ac:dyDescent="0.25">
      <c r="A211" s="105" t="s">
        <v>375</v>
      </c>
      <c r="B211" s="40" t="s">
        <v>376</v>
      </c>
      <c r="C211" s="40" t="s">
        <v>26</v>
      </c>
      <c r="D211" s="40" t="s">
        <v>378</v>
      </c>
      <c r="E211" s="32">
        <v>1203896</v>
      </c>
      <c r="F211" s="33">
        <v>1149660</v>
      </c>
      <c r="G211" s="33">
        <f t="shared" si="6"/>
        <v>-54236</v>
      </c>
      <c r="H211" s="34">
        <f t="shared" si="7"/>
        <v>-4.5100000000000001E-2</v>
      </c>
      <c r="I211" s="35" t="s">
        <v>891</v>
      </c>
      <c r="J211" s="36" t="s">
        <v>891</v>
      </c>
      <c r="K211" s="37">
        <v>2014</v>
      </c>
    </row>
    <row r="212" spans="1:11" x14ac:dyDescent="0.25">
      <c r="A212" s="105" t="s">
        <v>375</v>
      </c>
      <c r="B212" s="40" t="s">
        <v>376</v>
      </c>
      <c r="C212" s="40" t="s">
        <v>369</v>
      </c>
      <c r="D212" s="40" t="s">
        <v>379</v>
      </c>
      <c r="E212" s="32">
        <v>1747742</v>
      </c>
      <c r="F212" s="33">
        <v>1824951</v>
      </c>
      <c r="G212" s="33">
        <f t="shared" si="6"/>
        <v>77209</v>
      </c>
      <c r="H212" s="34">
        <f t="shared" si="7"/>
        <v>4.4200000000000003E-2</v>
      </c>
      <c r="I212" s="35" t="s">
        <v>891</v>
      </c>
      <c r="J212" s="36" t="s">
        <v>891</v>
      </c>
      <c r="K212" s="37">
        <v>2014</v>
      </c>
    </row>
    <row r="213" spans="1:11" x14ac:dyDescent="0.25">
      <c r="A213" s="105" t="s">
        <v>375</v>
      </c>
      <c r="B213" s="40" t="s">
        <v>376</v>
      </c>
      <c r="C213" s="40" t="s">
        <v>380</v>
      </c>
      <c r="D213" s="40" t="s">
        <v>381</v>
      </c>
      <c r="E213" s="32">
        <v>1581773</v>
      </c>
      <c r="F213" s="33">
        <v>1677092</v>
      </c>
      <c r="G213" s="33">
        <f t="shared" si="6"/>
        <v>95319</v>
      </c>
      <c r="H213" s="34">
        <f t="shared" si="7"/>
        <v>6.0299999999999999E-2</v>
      </c>
      <c r="I213" s="35" t="s">
        <v>891</v>
      </c>
      <c r="J213" s="36" t="s">
        <v>891</v>
      </c>
      <c r="K213" s="37" t="s">
        <v>891</v>
      </c>
    </row>
    <row r="214" spans="1:11" x14ac:dyDescent="0.25">
      <c r="A214" s="105" t="s">
        <v>382</v>
      </c>
      <c r="B214" s="40" t="s">
        <v>383</v>
      </c>
      <c r="C214" s="40" t="s">
        <v>384</v>
      </c>
      <c r="D214" s="40" t="s">
        <v>385</v>
      </c>
      <c r="E214" s="32">
        <v>322439</v>
      </c>
      <c r="F214" s="33">
        <v>326675</v>
      </c>
      <c r="G214" s="33">
        <f t="shared" si="6"/>
        <v>4236</v>
      </c>
      <c r="H214" s="34">
        <f t="shared" si="7"/>
        <v>1.3100000000000001E-2</v>
      </c>
      <c r="I214" s="35" t="s">
        <v>891</v>
      </c>
      <c r="J214" s="36" t="s">
        <v>891</v>
      </c>
      <c r="K214" s="37" t="s">
        <v>891</v>
      </c>
    </row>
    <row r="215" spans="1:11" x14ac:dyDescent="0.25">
      <c r="A215" s="105" t="s">
        <v>382</v>
      </c>
      <c r="B215" s="40" t="s">
        <v>383</v>
      </c>
      <c r="C215" s="40" t="s">
        <v>153</v>
      </c>
      <c r="D215" s="40" t="s">
        <v>386</v>
      </c>
      <c r="E215" s="32">
        <v>314000</v>
      </c>
      <c r="F215" s="33">
        <v>306982</v>
      </c>
      <c r="G215" s="33">
        <f t="shared" si="6"/>
        <v>-7018</v>
      </c>
      <c r="H215" s="34">
        <f t="shared" si="7"/>
        <v>-2.24E-2</v>
      </c>
      <c r="I215" s="35" t="s">
        <v>891</v>
      </c>
      <c r="J215" s="36" t="s">
        <v>891</v>
      </c>
      <c r="K215" s="37">
        <v>2014</v>
      </c>
    </row>
    <row r="216" spans="1:11" x14ac:dyDescent="0.25">
      <c r="A216" s="105" t="s">
        <v>382</v>
      </c>
      <c r="B216" s="40" t="s">
        <v>383</v>
      </c>
      <c r="C216" s="40" t="s">
        <v>57</v>
      </c>
      <c r="D216" s="40" t="s">
        <v>387</v>
      </c>
      <c r="E216" s="32">
        <v>121518</v>
      </c>
      <c r="F216" s="33">
        <v>111282</v>
      </c>
      <c r="G216" s="33">
        <f t="shared" si="6"/>
        <v>-10236</v>
      </c>
      <c r="H216" s="34">
        <f t="shared" si="7"/>
        <v>-8.4199999999999997E-2</v>
      </c>
      <c r="I216" s="35" t="s">
        <v>891</v>
      </c>
      <c r="J216" s="36" t="s">
        <v>891</v>
      </c>
      <c r="K216" s="37" t="s">
        <v>891</v>
      </c>
    </row>
    <row r="217" spans="1:11" x14ac:dyDescent="0.25">
      <c r="A217" s="105" t="s">
        <v>382</v>
      </c>
      <c r="B217" s="40" t="s">
        <v>383</v>
      </c>
      <c r="C217" s="40" t="s">
        <v>95</v>
      </c>
      <c r="D217" s="40" t="s">
        <v>388</v>
      </c>
      <c r="E217" s="32">
        <v>2899191</v>
      </c>
      <c r="F217" s="33">
        <v>2908123</v>
      </c>
      <c r="G217" s="33">
        <f t="shared" si="6"/>
        <v>8932</v>
      </c>
      <c r="H217" s="34">
        <f t="shared" si="7"/>
        <v>3.0999999999999999E-3</v>
      </c>
      <c r="I217" s="35" t="s">
        <v>891</v>
      </c>
      <c r="J217" s="36" t="s">
        <v>891</v>
      </c>
      <c r="K217" s="37" t="s">
        <v>891</v>
      </c>
    </row>
    <row r="218" spans="1:11" x14ac:dyDescent="0.25">
      <c r="A218" s="105" t="s">
        <v>382</v>
      </c>
      <c r="B218" s="40" t="s">
        <v>383</v>
      </c>
      <c r="C218" s="40" t="s">
        <v>193</v>
      </c>
      <c r="D218" s="40" t="s">
        <v>389</v>
      </c>
      <c r="E218" s="32">
        <v>470630</v>
      </c>
      <c r="F218" s="33">
        <v>504309</v>
      </c>
      <c r="G218" s="33">
        <f t="shared" si="6"/>
        <v>33679</v>
      </c>
      <c r="H218" s="34">
        <f t="shared" si="7"/>
        <v>7.1599999999999997E-2</v>
      </c>
      <c r="I218" s="35" t="s">
        <v>891</v>
      </c>
      <c r="J218" s="36" t="s">
        <v>891</v>
      </c>
      <c r="K218" s="37" t="s">
        <v>891</v>
      </c>
    </row>
    <row r="219" spans="1:11" x14ac:dyDescent="0.25">
      <c r="A219" s="105" t="s">
        <v>382</v>
      </c>
      <c r="B219" s="40" t="s">
        <v>383</v>
      </c>
      <c r="C219" s="40" t="s">
        <v>170</v>
      </c>
      <c r="D219" s="40" t="s">
        <v>390</v>
      </c>
      <c r="E219" s="32">
        <v>630389</v>
      </c>
      <c r="F219" s="33">
        <v>644153</v>
      </c>
      <c r="G219" s="33">
        <f t="shared" si="6"/>
        <v>13764</v>
      </c>
      <c r="H219" s="34">
        <f t="shared" si="7"/>
        <v>2.18E-2</v>
      </c>
      <c r="I219" s="35" t="s">
        <v>891</v>
      </c>
      <c r="J219" s="36" t="s">
        <v>891</v>
      </c>
      <c r="K219" s="37" t="s">
        <v>891</v>
      </c>
    </row>
    <row r="220" spans="1:11" x14ac:dyDescent="0.25">
      <c r="A220" s="105" t="s">
        <v>382</v>
      </c>
      <c r="B220" s="40" t="s">
        <v>383</v>
      </c>
      <c r="C220" s="40" t="s">
        <v>356</v>
      </c>
      <c r="D220" s="40" t="s">
        <v>391</v>
      </c>
      <c r="E220" s="32">
        <v>703034</v>
      </c>
      <c r="F220" s="33">
        <v>707506</v>
      </c>
      <c r="G220" s="33">
        <f t="shared" si="6"/>
        <v>4472</v>
      </c>
      <c r="H220" s="34">
        <f t="shared" si="7"/>
        <v>6.4000000000000003E-3</v>
      </c>
      <c r="I220" s="35" t="s">
        <v>891</v>
      </c>
      <c r="J220" s="36" t="s">
        <v>891</v>
      </c>
      <c r="K220" s="37" t="s">
        <v>891</v>
      </c>
    </row>
    <row r="221" spans="1:11" x14ac:dyDescent="0.25">
      <c r="A221" s="105" t="s">
        <v>392</v>
      </c>
      <c r="B221" s="40" t="s">
        <v>393</v>
      </c>
      <c r="C221" s="40" t="s">
        <v>394</v>
      </c>
      <c r="D221" s="40" t="s">
        <v>395</v>
      </c>
      <c r="E221" s="32">
        <v>221395</v>
      </c>
      <c r="F221" s="33">
        <v>210082</v>
      </c>
      <c r="G221" s="33">
        <f t="shared" si="6"/>
        <v>-11313</v>
      </c>
      <c r="H221" s="34">
        <f t="shared" si="7"/>
        <v>-5.11E-2</v>
      </c>
      <c r="I221" s="35" t="s">
        <v>891</v>
      </c>
      <c r="J221" s="36" t="s">
        <v>891</v>
      </c>
      <c r="K221" s="37" t="s">
        <v>891</v>
      </c>
    </row>
    <row r="222" spans="1:11" x14ac:dyDescent="0.25">
      <c r="A222" s="105" t="s">
        <v>392</v>
      </c>
      <c r="B222" s="40" t="s">
        <v>393</v>
      </c>
      <c r="C222" s="40" t="s">
        <v>396</v>
      </c>
      <c r="D222" s="40" t="s">
        <v>397</v>
      </c>
      <c r="E222" s="32">
        <v>11269</v>
      </c>
      <c r="F222" s="33">
        <v>11284</v>
      </c>
      <c r="G222" s="33">
        <f t="shared" si="6"/>
        <v>15</v>
      </c>
      <c r="H222" s="34">
        <f t="shared" si="7"/>
        <v>1.2999999999999999E-3</v>
      </c>
      <c r="I222" s="35">
        <v>1</v>
      </c>
      <c r="J222" s="36">
        <v>1</v>
      </c>
      <c r="K222" s="37" t="s">
        <v>891</v>
      </c>
    </row>
    <row r="223" spans="1:11" x14ac:dyDescent="0.25">
      <c r="A223" s="105" t="s">
        <v>392</v>
      </c>
      <c r="B223" s="40" t="s">
        <v>393</v>
      </c>
      <c r="C223" s="40" t="s">
        <v>398</v>
      </c>
      <c r="D223" s="40" t="s">
        <v>399</v>
      </c>
      <c r="E223" s="32">
        <v>4042065</v>
      </c>
      <c r="F223" s="33">
        <v>4131343</v>
      </c>
      <c r="G223" s="33">
        <f t="shared" si="6"/>
        <v>89278</v>
      </c>
      <c r="H223" s="34">
        <f t="shared" si="7"/>
        <v>2.2100000000000002E-2</v>
      </c>
      <c r="I223" s="35" t="s">
        <v>891</v>
      </c>
      <c r="J223" s="36" t="s">
        <v>891</v>
      </c>
      <c r="K223" s="37">
        <v>2014</v>
      </c>
    </row>
    <row r="224" spans="1:11" x14ac:dyDescent="0.25">
      <c r="A224" s="105" t="s">
        <v>392</v>
      </c>
      <c r="B224" s="40" t="s">
        <v>393</v>
      </c>
      <c r="C224" s="40" t="s">
        <v>400</v>
      </c>
      <c r="D224" s="40" t="s">
        <v>401</v>
      </c>
      <c r="E224" s="32">
        <v>11892948</v>
      </c>
      <c r="F224" s="33">
        <v>12277923</v>
      </c>
      <c r="G224" s="33">
        <f t="shared" si="6"/>
        <v>384975</v>
      </c>
      <c r="H224" s="34">
        <f t="shared" si="7"/>
        <v>3.2399999999999998E-2</v>
      </c>
      <c r="I224" s="35" t="s">
        <v>891</v>
      </c>
      <c r="J224" s="36" t="s">
        <v>891</v>
      </c>
      <c r="K224" s="37">
        <v>2014</v>
      </c>
    </row>
    <row r="225" spans="1:11" x14ac:dyDescent="0.25">
      <c r="A225" s="105" t="s">
        <v>392</v>
      </c>
      <c r="B225" s="40" t="s">
        <v>393</v>
      </c>
      <c r="C225" s="40" t="s">
        <v>402</v>
      </c>
      <c r="D225" s="40" t="s">
        <v>403</v>
      </c>
      <c r="E225" s="32">
        <v>1797628</v>
      </c>
      <c r="F225" s="33">
        <v>1855365</v>
      </c>
      <c r="G225" s="33">
        <f t="shared" si="6"/>
        <v>57737</v>
      </c>
      <c r="H225" s="34">
        <f t="shared" si="7"/>
        <v>3.2099999999999997E-2</v>
      </c>
      <c r="I225" s="35" t="s">
        <v>891</v>
      </c>
      <c r="J225" s="36" t="s">
        <v>891</v>
      </c>
      <c r="K225" s="37" t="s">
        <v>891</v>
      </c>
    </row>
    <row r="226" spans="1:11" x14ac:dyDescent="0.25">
      <c r="A226" s="105" t="s">
        <v>392</v>
      </c>
      <c r="B226" s="40" t="s">
        <v>393</v>
      </c>
      <c r="C226" s="40" t="s">
        <v>404</v>
      </c>
      <c r="D226" s="40" t="s">
        <v>405</v>
      </c>
      <c r="E226" s="32">
        <v>2377522</v>
      </c>
      <c r="F226" s="33">
        <v>2393732</v>
      </c>
      <c r="G226" s="33">
        <f t="shared" si="6"/>
        <v>16210</v>
      </c>
      <c r="H226" s="34">
        <f t="shared" si="7"/>
        <v>6.7999999999999996E-3</v>
      </c>
      <c r="I226" s="35" t="s">
        <v>891</v>
      </c>
      <c r="J226" s="36" t="s">
        <v>891</v>
      </c>
      <c r="K226" s="37">
        <v>2014</v>
      </c>
    </row>
    <row r="227" spans="1:11" x14ac:dyDescent="0.25">
      <c r="A227" s="105" t="s">
        <v>406</v>
      </c>
      <c r="B227" s="40" t="s">
        <v>407</v>
      </c>
      <c r="C227" s="40" t="s">
        <v>57</v>
      </c>
      <c r="D227" s="40" t="s">
        <v>408</v>
      </c>
      <c r="E227" s="32">
        <v>236477</v>
      </c>
      <c r="F227" s="33">
        <v>214674</v>
      </c>
      <c r="G227" s="33">
        <f t="shared" si="6"/>
        <v>-21803</v>
      </c>
      <c r="H227" s="34">
        <f t="shared" si="7"/>
        <v>-9.2200000000000004E-2</v>
      </c>
      <c r="I227" s="35">
        <v>1</v>
      </c>
      <c r="J227" s="36" t="s">
        <v>891</v>
      </c>
      <c r="K227" s="37">
        <v>2014</v>
      </c>
    </row>
    <row r="228" spans="1:11" x14ac:dyDescent="0.25">
      <c r="A228" s="105" t="s">
        <v>406</v>
      </c>
      <c r="B228" s="40" t="s">
        <v>407</v>
      </c>
      <c r="C228" s="40" t="s">
        <v>79</v>
      </c>
      <c r="D228" s="40" t="s">
        <v>409</v>
      </c>
      <c r="E228" s="32">
        <v>519583</v>
      </c>
      <c r="F228" s="33">
        <v>529271</v>
      </c>
      <c r="G228" s="33">
        <f t="shared" si="6"/>
        <v>9688</v>
      </c>
      <c r="H228" s="34">
        <f t="shared" si="7"/>
        <v>1.8599999999999998E-2</v>
      </c>
      <c r="I228" s="35" t="s">
        <v>891</v>
      </c>
      <c r="J228" s="36" t="s">
        <v>891</v>
      </c>
      <c r="K228" s="37" t="s">
        <v>891</v>
      </c>
    </row>
    <row r="229" spans="1:11" x14ac:dyDescent="0.25">
      <c r="A229" s="105" t="s">
        <v>406</v>
      </c>
      <c r="B229" s="40" t="s">
        <v>407</v>
      </c>
      <c r="C229" s="40" t="s">
        <v>37</v>
      </c>
      <c r="D229" s="40" t="s">
        <v>410</v>
      </c>
      <c r="E229" s="32">
        <v>2741393</v>
      </c>
      <c r="F229" s="33">
        <v>2788183</v>
      </c>
      <c r="G229" s="33">
        <f t="shared" si="6"/>
        <v>46790</v>
      </c>
      <c r="H229" s="34">
        <f t="shared" si="7"/>
        <v>1.7100000000000001E-2</v>
      </c>
      <c r="I229" s="35" t="s">
        <v>891</v>
      </c>
      <c r="J229" s="36" t="s">
        <v>891</v>
      </c>
      <c r="K229" s="37" t="s">
        <v>891</v>
      </c>
    </row>
    <row r="230" spans="1:11" x14ac:dyDescent="0.25">
      <c r="A230" s="105" t="s">
        <v>406</v>
      </c>
      <c r="B230" s="40" t="s">
        <v>407</v>
      </c>
      <c r="C230" s="40" t="s">
        <v>168</v>
      </c>
      <c r="D230" s="40" t="s">
        <v>411</v>
      </c>
      <c r="E230" s="32">
        <v>2067208</v>
      </c>
      <c r="F230" s="33">
        <v>2079547</v>
      </c>
      <c r="G230" s="33">
        <f t="shared" si="6"/>
        <v>12339</v>
      </c>
      <c r="H230" s="34">
        <f t="shared" si="7"/>
        <v>6.0000000000000001E-3</v>
      </c>
      <c r="I230" s="35" t="s">
        <v>891</v>
      </c>
      <c r="J230" s="36" t="s">
        <v>891</v>
      </c>
      <c r="K230" s="37" t="s">
        <v>891</v>
      </c>
    </row>
    <row r="231" spans="1:11" x14ac:dyDescent="0.25">
      <c r="A231" s="105" t="s">
        <v>406</v>
      </c>
      <c r="B231" s="40" t="s">
        <v>407</v>
      </c>
      <c r="C231" s="40" t="s">
        <v>412</v>
      </c>
      <c r="D231" s="40" t="s">
        <v>413</v>
      </c>
      <c r="E231" s="32">
        <v>151323</v>
      </c>
      <c r="F231" s="33">
        <v>165042</v>
      </c>
      <c r="G231" s="33">
        <f t="shared" si="6"/>
        <v>13719</v>
      </c>
      <c r="H231" s="34">
        <f t="shared" si="7"/>
        <v>9.0700000000000003E-2</v>
      </c>
      <c r="I231" s="35">
        <v>1</v>
      </c>
      <c r="J231" s="36" t="s">
        <v>891</v>
      </c>
      <c r="K231" s="37" t="s">
        <v>891</v>
      </c>
    </row>
    <row r="232" spans="1:11" x14ac:dyDescent="0.25">
      <c r="A232" s="105" t="s">
        <v>406</v>
      </c>
      <c r="B232" s="40" t="s">
        <v>407</v>
      </c>
      <c r="C232" s="40" t="s">
        <v>73</v>
      </c>
      <c r="D232" s="40" t="s">
        <v>414</v>
      </c>
      <c r="E232" s="32">
        <v>46311</v>
      </c>
      <c r="F232" s="33">
        <v>53941</v>
      </c>
      <c r="G232" s="33">
        <f t="shared" si="6"/>
        <v>7630</v>
      </c>
      <c r="H232" s="34">
        <f t="shared" si="7"/>
        <v>0.1648</v>
      </c>
      <c r="I232" s="35">
        <v>1</v>
      </c>
      <c r="J232" s="36" t="s">
        <v>891</v>
      </c>
      <c r="K232" s="37" t="s">
        <v>891</v>
      </c>
    </row>
    <row r="233" spans="1:11" x14ac:dyDescent="0.25">
      <c r="A233" s="105" t="s">
        <v>415</v>
      </c>
      <c r="B233" s="40" t="s">
        <v>416</v>
      </c>
      <c r="C233" s="40" t="s">
        <v>26</v>
      </c>
      <c r="D233" s="40" t="s">
        <v>417</v>
      </c>
      <c r="E233" s="32">
        <v>2441731</v>
      </c>
      <c r="F233" s="33">
        <v>2498581</v>
      </c>
      <c r="G233" s="33">
        <f t="shared" si="6"/>
        <v>56850</v>
      </c>
      <c r="H233" s="34">
        <f t="shared" si="7"/>
        <v>2.3300000000000001E-2</v>
      </c>
      <c r="I233" s="35" t="s">
        <v>891</v>
      </c>
      <c r="J233" s="36" t="s">
        <v>891</v>
      </c>
      <c r="K233" s="37" t="s">
        <v>891</v>
      </c>
    </row>
    <row r="234" spans="1:11" x14ac:dyDescent="0.25">
      <c r="A234" s="105" t="s">
        <v>415</v>
      </c>
      <c r="B234" s="40" t="s">
        <v>416</v>
      </c>
      <c r="C234" s="40" t="s">
        <v>57</v>
      </c>
      <c r="D234" s="40" t="s">
        <v>418</v>
      </c>
      <c r="E234" s="32">
        <v>190920</v>
      </c>
      <c r="F234" s="33">
        <v>287408</v>
      </c>
      <c r="G234" s="33">
        <f t="shared" si="6"/>
        <v>96488</v>
      </c>
      <c r="H234" s="34">
        <f t="shared" si="7"/>
        <v>0.50539999999999996</v>
      </c>
      <c r="I234" s="35" t="s">
        <v>891</v>
      </c>
      <c r="J234" s="36" t="s">
        <v>891</v>
      </c>
      <c r="K234" s="37" t="s">
        <v>891</v>
      </c>
    </row>
    <row r="235" spans="1:11" x14ac:dyDescent="0.25">
      <c r="A235" s="105" t="s">
        <v>415</v>
      </c>
      <c r="B235" s="40" t="s">
        <v>416</v>
      </c>
      <c r="C235" s="40" t="s">
        <v>79</v>
      </c>
      <c r="D235" s="40" t="s">
        <v>419</v>
      </c>
      <c r="E235" s="32">
        <v>546425</v>
      </c>
      <c r="F235" s="33">
        <v>607164</v>
      </c>
      <c r="G235" s="33">
        <f t="shared" si="6"/>
        <v>60739</v>
      </c>
      <c r="H235" s="34">
        <f t="shared" si="7"/>
        <v>0.11119999999999999</v>
      </c>
      <c r="I235" s="35" t="s">
        <v>891</v>
      </c>
      <c r="J235" s="36" t="s">
        <v>891</v>
      </c>
      <c r="K235" s="37">
        <v>2014</v>
      </c>
    </row>
    <row r="236" spans="1:11" x14ac:dyDescent="0.25">
      <c r="A236" s="105" t="s">
        <v>415</v>
      </c>
      <c r="B236" s="40" t="s">
        <v>416</v>
      </c>
      <c r="C236" s="40" t="s">
        <v>16</v>
      </c>
      <c r="D236" s="40" t="s">
        <v>420</v>
      </c>
      <c r="E236" s="32">
        <v>1485970</v>
      </c>
      <c r="F236" s="33">
        <v>1602738</v>
      </c>
      <c r="G236" s="33">
        <f t="shared" si="6"/>
        <v>116768</v>
      </c>
      <c r="H236" s="34">
        <f t="shared" si="7"/>
        <v>7.8600000000000003E-2</v>
      </c>
      <c r="I236" s="35" t="s">
        <v>891</v>
      </c>
      <c r="J236" s="36" t="s">
        <v>891</v>
      </c>
      <c r="K236" s="37" t="s">
        <v>891</v>
      </c>
    </row>
    <row r="237" spans="1:11" x14ac:dyDescent="0.25">
      <c r="A237" s="105" t="s">
        <v>421</v>
      </c>
      <c r="B237" s="40" t="s">
        <v>422</v>
      </c>
      <c r="C237" s="40" t="s">
        <v>26</v>
      </c>
      <c r="D237" s="40" t="s">
        <v>423</v>
      </c>
      <c r="E237" s="32">
        <v>2637635</v>
      </c>
      <c r="F237" s="33">
        <v>2711989</v>
      </c>
      <c r="G237" s="33">
        <f t="shared" si="6"/>
        <v>74354</v>
      </c>
      <c r="H237" s="34">
        <f t="shared" si="7"/>
        <v>2.8199999999999999E-2</v>
      </c>
      <c r="I237" s="35" t="s">
        <v>891</v>
      </c>
      <c r="J237" s="36" t="s">
        <v>891</v>
      </c>
      <c r="K237" s="37" t="s">
        <v>891</v>
      </c>
    </row>
    <row r="238" spans="1:11" x14ac:dyDescent="0.25">
      <c r="A238" s="105" t="s">
        <v>421</v>
      </c>
      <c r="B238" s="40" t="s">
        <v>422</v>
      </c>
      <c r="C238" s="40" t="s">
        <v>57</v>
      </c>
      <c r="D238" s="40" t="s">
        <v>424</v>
      </c>
      <c r="E238" s="32">
        <v>750371</v>
      </c>
      <c r="F238" s="33">
        <v>765934</v>
      </c>
      <c r="G238" s="33">
        <f t="shared" si="6"/>
        <v>15563</v>
      </c>
      <c r="H238" s="34">
        <f t="shared" si="7"/>
        <v>2.07E-2</v>
      </c>
      <c r="I238" s="35" t="s">
        <v>891</v>
      </c>
      <c r="J238" s="36" t="s">
        <v>891</v>
      </c>
      <c r="K238" s="37" t="s">
        <v>891</v>
      </c>
    </row>
    <row r="239" spans="1:11" x14ac:dyDescent="0.25">
      <c r="A239" s="105" t="s">
        <v>421</v>
      </c>
      <c r="B239" s="40" t="s">
        <v>422</v>
      </c>
      <c r="C239" s="40" t="s">
        <v>79</v>
      </c>
      <c r="D239" s="40" t="s">
        <v>425</v>
      </c>
      <c r="E239" s="32">
        <v>524058</v>
      </c>
      <c r="F239" s="33">
        <v>436219</v>
      </c>
      <c r="G239" s="33">
        <f t="shared" si="6"/>
        <v>-87839</v>
      </c>
      <c r="H239" s="34">
        <f t="shared" si="7"/>
        <v>-0.1676</v>
      </c>
      <c r="I239" s="35" t="s">
        <v>891</v>
      </c>
      <c r="J239" s="36" t="s">
        <v>891</v>
      </c>
      <c r="K239" s="37">
        <v>2014</v>
      </c>
    </row>
    <row r="240" spans="1:11" x14ac:dyDescent="0.25">
      <c r="A240" s="105" t="s">
        <v>421</v>
      </c>
      <c r="B240" s="40" t="s">
        <v>422</v>
      </c>
      <c r="C240" s="40" t="s">
        <v>16</v>
      </c>
      <c r="D240" s="40" t="s">
        <v>426</v>
      </c>
      <c r="E240" s="32">
        <v>469792</v>
      </c>
      <c r="F240" s="33">
        <v>381349</v>
      </c>
      <c r="G240" s="33">
        <f t="shared" si="6"/>
        <v>-88443</v>
      </c>
      <c r="H240" s="34">
        <f t="shared" si="7"/>
        <v>-0.1883</v>
      </c>
      <c r="I240" s="35" t="s">
        <v>891</v>
      </c>
      <c r="J240" s="36" t="s">
        <v>891</v>
      </c>
      <c r="K240" s="37">
        <v>2014</v>
      </c>
    </row>
    <row r="241" spans="1:11" x14ac:dyDescent="0.25">
      <c r="A241" s="105" t="s">
        <v>427</v>
      </c>
      <c r="B241" s="40" t="s">
        <v>428</v>
      </c>
      <c r="C241" s="40" t="s">
        <v>201</v>
      </c>
      <c r="D241" s="40" t="s">
        <v>429</v>
      </c>
      <c r="E241" s="32">
        <v>586410</v>
      </c>
      <c r="F241" s="33">
        <v>604289</v>
      </c>
      <c r="G241" s="33">
        <f t="shared" si="6"/>
        <v>17879</v>
      </c>
      <c r="H241" s="34">
        <f t="shared" si="7"/>
        <v>3.0499999999999999E-2</v>
      </c>
      <c r="I241" s="35" t="s">
        <v>891</v>
      </c>
      <c r="J241" s="36" t="s">
        <v>891</v>
      </c>
      <c r="K241" s="37" t="s">
        <v>891</v>
      </c>
    </row>
    <row r="242" spans="1:11" x14ac:dyDescent="0.25">
      <c r="A242" s="105" t="s">
        <v>427</v>
      </c>
      <c r="B242" s="40" t="s">
        <v>428</v>
      </c>
      <c r="C242" s="40" t="s">
        <v>430</v>
      </c>
      <c r="D242" s="40" t="s">
        <v>431</v>
      </c>
      <c r="E242" s="32">
        <v>391553</v>
      </c>
      <c r="F242" s="33">
        <v>372158</v>
      </c>
      <c r="G242" s="33">
        <f t="shared" si="6"/>
        <v>-19395</v>
      </c>
      <c r="H242" s="34">
        <f t="shared" si="7"/>
        <v>-4.9500000000000002E-2</v>
      </c>
      <c r="I242" s="35" t="s">
        <v>891</v>
      </c>
      <c r="J242" s="36" t="s">
        <v>891</v>
      </c>
      <c r="K242" s="37">
        <v>2014</v>
      </c>
    </row>
    <row r="243" spans="1:11" x14ac:dyDescent="0.25">
      <c r="A243" s="105" t="s">
        <v>427</v>
      </c>
      <c r="B243" s="40" t="s">
        <v>428</v>
      </c>
      <c r="C243" s="40" t="s">
        <v>155</v>
      </c>
      <c r="D243" s="40" t="s">
        <v>432</v>
      </c>
      <c r="E243" s="32">
        <v>1141592</v>
      </c>
      <c r="F243" s="33">
        <v>1179416</v>
      </c>
      <c r="G243" s="33">
        <f t="shared" si="6"/>
        <v>37824</v>
      </c>
      <c r="H243" s="34">
        <f t="shared" si="7"/>
        <v>3.3099999999999997E-2</v>
      </c>
      <c r="I243" s="35" t="s">
        <v>891</v>
      </c>
      <c r="J243" s="36" t="s">
        <v>891</v>
      </c>
      <c r="K243" s="37" t="s">
        <v>891</v>
      </c>
    </row>
    <row r="244" spans="1:11" x14ac:dyDescent="0.25">
      <c r="A244" s="105" t="s">
        <v>427</v>
      </c>
      <c r="B244" s="40" t="s">
        <v>428</v>
      </c>
      <c r="C244" s="40" t="s">
        <v>433</v>
      </c>
      <c r="D244" s="40" t="s">
        <v>434</v>
      </c>
      <c r="E244" s="32">
        <v>190251</v>
      </c>
      <c r="F244" s="33">
        <v>178164</v>
      </c>
      <c r="G244" s="33">
        <f t="shared" si="6"/>
        <v>-12087</v>
      </c>
      <c r="H244" s="34">
        <f t="shared" si="7"/>
        <v>-6.3500000000000001E-2</v>
      </c>
      <c r="I244" s="35" t="s">
        <v>891</v>
      </c>
      <c r="J244" s="36" t="s">
        <v>891</v>
      </c>
      <c r="K244" s="37">
        <v>2014</v>
      </c>
    </row>
    <row r="245" spans="1:11" x14ac:dyDescent="0.25">
      <c r="A245" s="105" t="s">
        <v>427</v>
      </c>
      <c r="B245" s="40" t="s">
        <v>428</v>
      </c>
      <c r="C245" s="40" t="s">
        <v>57</v>
      </c>
      <c r="D245" s="40" t="s">
        <v>435</v>
      </c>
      <c r="E245" s="32">
        <v>3503838</v>
      </c>
      <c r="F245" s="33">
        <v>3556559</v>
      </c>
      <c r="G245" s="33">
        <f t="shared" si="6"/>
        <v>52721</v>
      </c>
      <c r="H245" s="34">
        <f t="shared" si="7"/>
        <v>1.4999999999999999E-2</v>
      </c>
      <c r="I245" s="35" t="s">
        <v>891</v>
      </c>
      <c r="J245" s="36" t="s">
        <v>891</v>
      </c>
      <c r="K245" s="37" t="s">
        <v>891</v>
      </c>
    </row>
    <row r="246" spans="1:11" x14ac:dyDescent="0.25">
      <c r="A246" s="105" t="s">
        <v>427</v>
      </c>
      <c r="B246" s="40" t="s">
        <v>428</v>
      </c>
      <c r="C246" s="40" t="s">
        <v>79</v>
      </c>
      <c r="D246" s="40" t="s">
        <v>436</v>
      </c>
      <c r="E246" s="32">
        <v>4060643</v>
      </c>
      <c r="F246" s="33">
        <v>4001646</v>
      </c>
      <c r="G246" s="33">
        <f t="shared" si="6"/>
        <v>-58997</v>
      </c>
      <c r="H246" s="34">
        <f t="shared" si="7"/>
        <v>-1.4500000000000001E-2</v>
      </c>
      <c r="I246" s="35" t="s">
        <v>891</v>
      </c>
      <c r="J246" s="36" t="s">
        <v>891</v>
      </c>
      <c r="K246" s="37">
        <v>2014</v>
      </c>
    </row>
    <row r="247" spans="1:11" x14ac:dyDescent="0.25">
      <c r="A247" s="105" t="s">
        <v>427</v>
      </c>
      <c r="B247" s="40" t="s">
        <v>428</v>
      </c>
      <c r="C247" s="40" t="s">
        <v>37</v>
      </c>
      <c r="D247" s="40" t="s">
        <v>437</v>
      </c>
      <c r="E247" s="32">
        <v>2715451</v>
      </c>
      <c r="F247" s="33">
        <v>2724299</v>
      </c>
      <c r="G247" s="33">
        <f t="shared" si="6"/>
        <v>8848</v>
      </c>
      <c r="H247" s="34">
        <f t="shared" si="7"/>
        <v>3.3E-3</v>
      </c>
      <c r="I247" s="35" t="s">
        <v>891</v>
      </c>
      <c r="J247" s="36" t="s">
        <v>891</v>
      </c>
      <c r="K247" s="37" t="s">
        <v>891</v>
      </c>
    </row>
    <row r="248" spans="1:11" x14ac:dyDescent="0.25">
      <c r="A248" s="105" t="s">
        <v>427</v>
      </c>
      <c r="B248" s="40" t="s">
        <v>428</v>
      </c>
      <c r="C248" s="40" t="s">
        <v>168</v>
      </c>
      <c r="D248" s="40" t="s">
        <v>438</v>
      </c>
      <c r="E248" s="32">
        <v>830053</v>
      </c>
      <c r="F248" s="33">
        <v>867242</v>
      </c>
      <c r="G248" s="33">
        <f t="shared" si="6"/>
        <v>37189</v>
      </c>
      <c r="H248" s="34">
        <f t="shared" si="7"/>
        <v>4.48E-2</v>
      </c>
      <c r="I248" s="35" t="s">
        <v>891</v>
      </c>
      <c r="J248" s="36" t="s">
        <v>891</v>
      </c>
      <c r="K248" s="37" t="s">
        <v>891</v>
      </c>
    </row>
    <row r="249" spans="1:11" x14ac:dyDescent="0.25">
      <c r="A249" s="105" t="s">
        <v>427</v>
      </c>
      <c r="B249" s="40" t="s">
        <v>428</v>
      </c>
      <c r="C249" s="40" t="s">
        <v>233</v>
      </c>
      <c r="D249" s="40" t="s">
        <v>439</v>
      </c>
      <c r="E249" s="32">
        <v>945426</v>
      </c>
      <c r="F249" s="33">
        <v>836873</v>
      </c>
      <c r="G249" s="33">
        <f t="shared" si="6"/>
        <v>-108553</v>
      </c>
      <c r="H249" s="34">
        <f t="shared" si="7"/>
        <v>-0.1148</v>
      </c>
      <c r="I249" s="35" t="s">
        <v>891</v>
      </c>
      <c r="J249" s="36" t="s">
        <v>891</v>
      </c>
      <c r="K249" s="37">
        <v>2014</v>
      </c>
    </row>
    <row r="250" spans="1:11" x14ac:dyDescent="0.25">
      <c r="A250" s="105" t="s">
        <v>427</v>
      </c>
      <c r="B250" s="40" t="s">
        <v>428</v>
      </c>
      <c r="C250" s="40" t="s">
        <v>95</v>
      </c>
      <c r="D250" s="40" t="s">
        <v>440</v>
      </c>
      <c r="E250" s="32">
        <v>2437950</v>
      </c>
      <c r="F250" s="33">
        <v>2458812</v>
      </c>
      <c r="G250" s="33">
        <f t="shared" si="6"/>
        <v>20862</v>
      </c>
      <c r="H250" s="34">
        <f t="shared" si="7"/>
        <v>8.6E-3</v>
      </c>
      <c r="I250" s="35" t="s">
        <v>891</v>
      </c>
      <c r="J250" s="36" t="s">
        <v>891</v>
      </c>
      <c r="K250" s="37" t="s">
        <v>891</v>
      </c>
    </row>
    <row r="251" spans="1:11" x14ac:dyDescent="0.25">
      <c r="A251" s="105" t="s">
        <v>427</v>
      </c>
      <c r="B251" s="40" t="s">
        <v>428</v>
      </c>
      <c r="C251" s="40" t="s">
        <v>43</v>
      </c>
      <c r="D251" s="40" t="s">
        <v>441</v>
      </c>
      <c r="E251" s="32">
        <v>794827</v>
      </c>
      <c r="F251" s="33">
        <v>800784</v>
      </c>
      <c r="G251" s="33">
        <f t="shared" si="6"/>
        <v>5957</v>
      </c>
      <c r="H251" s="34">
        <f t="shared" si="7"/>
        <v>7.4999999999999997E-3</v>
      </c>
      <c r="I251" s="35" t="s">
        <v>891</v>
      </c>
      <c r="J251" s="36" t="s">
        <v>891</v>
      </c>
      <c r="K251" s="37" t="s">
        <v>891</v>
      </c>
    </row>
    <row r="252" spans="1:11" x14ac:dyDescent="0.25">
      <c r="A252" s="105" t="s">
        <v>427</v>
      </c>
      <c r="B252" s="40" t="s">
        <v>428</v>
      </c>
      <c r="C252" s="40" t="s">
        <v>193</v>
      </c>
      <c r="D252" s="40" t="s">
        <v>442</v>
      </c>
      <c r="E252" s="32">
        <v>8153246</v>
      </c>
      <c r="F252" s="33">
        <v>8126537</v>
      </c>
      <c r="G252" s="33">
        <f t="shared" si="6"/>
        <v>-26709</v>
      </c>
      <c r="H252" s="34">
        <f t="shared" si="7"/>
        <v>-3.3E-3</v>
      </c>
      <c r="I252" s="35" t="s">
        <v>891</v>
      </c>
      <c r="J252" s="36" t="s">
        <v>891</v>
      </c>
      <c r="K252" s="37" t="s">
        <v>891</v>
      </c>
    </row>
    <row r="253" spans="1:11" x14ac:dyDescent="0.25">
      <c r="A253" s="105" t="s">
        <v>427</v>
      </c>
      <c r="B253" s="40" t="s">
        <v>428</v>
      </c>
      <c r="C253" s="40" t="s">
        <v>443</v>
      </c>
      <c r="D253" s="40" t="s">
        <v>444</v>
      </c>
      <c r="E253" s="32">
        <v>2257362</v>
      </c>
      <c r="F253" s="33">
        <v>2181709</v>
      </c>
      <c r="G253" s="33">
        <f t="shared" si="6"/>
        <v>-75653</v>
      </c>
      <c r="H253" s="34">
        <f t="shared" si="7"/>
        <v>-3.3500000000000002E-2</v>
      </c>
      <c r="I253" s="35" t="s">
        <v>891</v>
      </c>
      <c r="J253" s="36" t="s">
        <v>891</v>
      </c>
      <c r="K253" s="37">
        <v>2014</v>
      </c>
    </row>
    <row r="254" spans="1:11" x14ac:dyDescent="0.25">
      <c r="A254" s="105" t="s">
        <v>427</v>
      </c>
      <c r="B254" s="40" t="s">
        <v>428</v>
      </c>
      <c r="C254" s="40" t="s">
        <v>445</v>
      </c>
      <c r="D254" s="40" t="s">
        <v>446</v>
      </c>
      <c r="E254" s="32">
        <v>2500889</v>
      </c>
      <c r="F254" s="33">
        <v>2362749</v>
      </c>
      <c r="G254" s="33">
        <f t="shared" si="6"/>
        <v>-138140</v>
      </c>
      <c r="H254" s="34">
        <f t="shared" si="7"/>
        <v>-5.5199999999999999E-2</v>
      </c>
      <c r="I254" s="35" t="s">
        <v>891</v>
      </c>
      <c r="J254" s="36" t="s">
        <v>891</v>
      </c>
      <c r="K254" s="37">
        <v>2014</v>
      </c>
    </row>
    <row r="255" spans="1:11" x14ac:dyDescent="0.25">
      <c r="A255" s="105" t="s">
        <v>427</v>
      </c>
      <c r="B255" s="40" t="s">
        <v>428</v>
      </c>
      <c r="C255" s="40" t="s">
        <v>447</v>
      </c>
      <c r="D255" s="40" t="s">
        <v>448</v>
      </c>
      <c r="E255" s="32">
        <v>1246485</v>
      </c>
      <c r="F255" s="33">
        <v>1228160</v>
      </c>
      <c r="G255" s="33">
        <f t="shared" si="6"/>
        <v>-18325</v>
      </c>
      <c r="H255" s="34">
        <f t="shared" si="7"/>
        <v>-1.47E-2</v>
      </c>
      <c r="I255" s="35" t="s">
        <v>891</v>
      </c>
      <c r="J255" s="36" t="s">
        <v>891</v>
      </c>
      <c r="K255" s="37">
        <v>2014</v>
      </c>
    </row>
    <row r="256" spans="1:11" x14ac:dyDescent="0.25">
      <c r="A256" s="105" t="s">
        <v>427</v>
      </c>
      <c r="B256" s="40" t="s">
        <v>428</v>
      </c>
      <c r="C256" s="40" t="s">
        <v>449</v>
      </c>
      <c r="D256" s="40" t="s">
        <v>450</v>
      </c>
      <c r="E256" s="32">
        <v>2337212</v>
      </c>
      <c r="F256" s="33">
        <v>2298201</v>
      </c>
      <c r="G256" s="33">
        <f t="shared" si="6"/>
        <v>-39011</v>
      </c>
      <c r="H256" s="34">
        <f t="shared" si="7"/>
        <v>-1.67E-2</v>
      </c>
      <c r="I256" s="35" t="s">
        <v>891</v>
      </c>
      <c r="J256" s="36" t="s">
        <v>891</v>
      </c>
      <c r="K256" s="37" t="s">
        <v>891</v>
      </c>
    </row>
    <row r="257" spans="1:11" x14ac:dyDescent="0.25">
      <c r="A257" s="105" t="s">
        <v>427</v>
      </c>
      <c r="B257" s="40" t="s">
        <v>428</v>
      </c>
      <c r="C257" s="40" t="s">
        <v>451</v>
      </c>
      <c r="D257" s="40" t="s">
        <v>452</v>
      </c>
      <c r="E257" s="32">
        <v>1518513</v>
      </c>
      <c r="F257" s="33">
        <v>1536891</v>
      </c>
      <c r="G257" s="33">
        <f t="shared" si="6"/>
        <v>18378</v>
      </c>
      <c r="H257" s="34">
        <f t="shared" si="7"/>
        <v>1.21E-2</v>
      </c>
      <c r="I257" s="35" t="s">
        <v>891</v>
      </c>
      <c r="J257" s="36" t="s">
        <v>891</v>
      </c>
      <c r="K257" s="37" t="s">
        <v>891</v>
      </c>
    </row>
    <row r="258" spans="1:11" x14ac:dyDescent="0.25">
      <c r="A258" s="105" t="s">
        <v>453</v>
      </c>
      <c r="B258" s="40" t="s">
        <v>454</v>
      </c>
      <c r="C258" s="40" t="s">
        <v>455</v>
      </c>
      <c r="D258" s="40" t="s">
        <v>456</v>
      </c>
      <c r="E258" s="32">
        <v>450524</v>
      </c>
      <c r="F258" s="33">
        <v>455392</v>
      </c>
      <c r="G258" s="33">
        <f t="shared" si="6"/>
        <v>4868</v>
      </c>
      <c r="H258" s="34">
        <f t="shared" si="7"/>
        <v>1.0800000000000001E-2</v>
      </c>
      <c r="I258" s="35" t="s">
        <v>891</v>
      </c>
      <c r="J258" s="36" t="s">
        <v>891</v>
      </c>
      <c r="K258" s="37" t="s">
        <v>891</v>
      </c>
    </row>
    <row r="259" spans="1:11" x14ac:dyDescent="0.25">
      <c r="A259" s="105" t="s">
        <v>453</v>
      </c>
      <c r="B259" s="40" t="s">
        <v>454</v>
      </c>
      <c r="C259" s="40" t="s">
        <v>26</v>
      </c>
      <c r="D259" s="40" t="s">
        <v>457</v>
      </c>
      <c r="E259" s="32">
        <v>3177601</v>
      </c>
      <c r="F259" s="33">
        <v>3121795</v>
      </c>
      <c r="G259" s="33">
        <f t="shared" si="6"/>
        <v>-55806</v>
      </c>
      <c r="H259" s="34">
        <f t="shared" si="7"/>
        <v>-1.7600000000000001E-2</v>
      </c>
      <c r="I259" s="35" t="s">
        <v>891</v>
      </c>
      <c r="J259" s="36" t="s">
        <v>891</v>
      </c>
      <c r="K259" s="37" t="s">
        <v>891</v>
      </c>
    </row>
    <row r="260" spans="1:11" x14ac:dyDescent="0.25">
      <c r="A260" s="105" t="s">
        <v>453</v>
      </c>
      <c r="B260" s="40" t="s">
        <v>454</v>
      </c>
      <c r="C260" s="40" t="s">
        <v>79</v>
      </c>
      <c r="D260" s="40" t="s">
        <v>458</v>
      </c>
      <c r="E260" s="32">
        <v>1025424</v>
      </c>
      <c r="F260" s="33">
        <v>1006697</v>
      </c>
      <c r="G260" s="33">
        <f t="shared" si="6"/>
        <v>-18727</v>
      </c>
      <c r="H260" s="34">
        <f t="shared" si="7"/>
        <v>-1.83E-2</v>
      </c>
      <c r="I260" s="35" t="s">
        <v>891</v>
      </c>
      <c r="J260" s="36" t="s">
        <v>891</v>
      </c>
      <c r="K260" s="37" t="s">
        <v>891</v>
      </c>
    </row>
    <row r="261" spans="1:11" x14ac:dyDescent="0.25">
      <c r="A261" s="105" t="s">
        <v>453</v>
      </c>
      <c r="B261" s="40" t="s">
        <v>454</v>
      </c>
      <c r="C261" s="40" t="s">
        <v>16</v>
      </c>
      <c r="D261" s="40" t="s">
        <v>459</v>
      </c>
      <c r="E261" s="32">
        <v>1887118</v>
      </c>
      <c r="F261" s="33">
        <v>1849063</v>
      </c>
      <c r="G261" s="33">
        <f t="shared" si="6"/>
        <v>-38055</v>
      </c>
      <c r="H261" s="34">
        <f t="shared" si="7"/>
        <v>-2.0199999999999999E-2</v>
      </c>
      <c r="I261" s="35" t="s">
        <v>891</v>
      </c>
      <c r="J261" s="36" t="s">
        <v>891</v>
      </c>
      <c r="K261" s="37">
        <v>2014</v>
      </c>
    </row>
    <row r="262" spans="1:11" x14ac:dyDescent="0.25">
      <c r="A262" s="105" t="s">
        <v>453</v>
      </c>
      <c r="B262" s="40" t="s">
        <v>454</v>
      </c>
      <c r="C262" s="40" t="s">
        <v>333</v>
      </c>
      <c r="D262" s="40" t="s">
        <v>460</v>
      </c>
      <c r="E262" s="32">
        <v>34986</v>
      </c>
      <c r="F262" s="33">
        <v>48056</v>
      </c>
      <c r="G262" s="33">
        <f t="shared" si="6"/>
        <v>13070</v>
      </c>
      <c r="H262" s="34">
        <f t="shared" si="7"/>
        <v>0.37359999999999999</v>
      </c>
      <c r="I262" s="35">
        <v>1</v>
      </c>
      <c r="J262" s="36">
        <v>1</v>
      </c>
      <c r="K262" s="37" t="s">
        <v>891</v>
      </c>
    </row>
    <row r="263" spans="1:11" x14ac:dyDescent="0.25">
      <c r="A263" s="105" t="s">
        <v>453</v>
      </c>
      <c r="B263" s="40" t="s">
        <v>454</v>
      </c>
      <c r="C263" s="40" t="s">
        <v>325</v>
      </c>
      <c r="D263" s="40" t="s">
        <v>461</v>
      </c>
      <c r="E263" s="32">
        <v>2593759</v>
      </c>
      <c r="F263" s="33">
        <v>2603319</v>
      </c>
      <c r="G263" s="33">
        <f t="shared" si="6"/>
        <v>9560</v>
      </c>
      <c r="H263" s="34">
        <f t="shared" si="7"/>
        <v>3.7000000000000002E-3</v>
      </c>
      <c r="I263" s="35" t="s">
        <v>891</v>
      </c>
      <c r="J263" s="36" t="s">
        <v>891</v>
      </c>
      <c r="K263" s="37" t="s">
        <v>891</v>
      </c>
    </row>
    <row r="264" spans="1:11" x14ac:dyDescent="0.25">
      <c r="A264" s="105" t="s">
        <v>453</v>
      </c>
      <c r="B264" s="40" t="s">
        <v>454</v>
      </c>
      <c r="C264" s="40" t="s">
        <v>462</v>
      </c>
      <c r="D264" s="40" t="s">
        <v>463</v>
      </c>
      <c r="E264" s="32">
        <v>3029013</v>
      </c>
      <c r="F264" s="33">
        <v>2965453</v>
      </c>
      <c r="G264" s="33">
        <f t="shared" si="6"/>
        <v>-63560</v>
      </c>
      <c r="H264" s="34">
        <f t="shared" si="7"/>
        <v>-2.1000000000000001E-2</v>
      </c>
      <c r="I264" s="35" t="s">
        <v>891</v>
      </c>
      <c r="J264" s="36" t="s">
        <v>891</v>
      </c>
      <c r="K264" s="37" t="s">
        <v>891</v>
      </c>
    </row>
    <row r="265" spans="1:11" x14ac:dyDescent="0.25">
      <c r="A265" s="105" t="s">
        <v>453</v>
      </c>
      <c r="B265" s="40" t="s">
        <v>454</v>
      </c>
      <c r="C265" s="40" t="s">
        <v>73</v>
      </c>
      <c r="D265" s="40" t="s">
        <v>464</v>
      </c>
      <c r="E265" s="32">
        <v>748045</v>
      </c>
      <c r="F265" s="33">
        <v>753143</v>
      </c>
      <c r="G265" s="33">
        <f t="shared" si="6"/>
        <v>5098</v>
      </c>
      <c r="H265" s="34">
        <f t="shared" si="7"/>
        <v>6.7999999999999996E-3</v>
      </c>
      <c r="I265" s="35" t="s">
        <v>891</v>
      </c>
      <c r="J265" s="36" t="s">
        <v>891</v>
      </c>
      <c r="K265" s="37" t="s">
        <v>891</v>
      </c>
    </row>
    <row r="266" spans="1:11" x14ac:dyDescent="0.25">
      <c r="A266" s="105" t="s">
        <v>453</v>
      </c>
      <c r="B266" s="40" t="s">
        <v>454</v>
      </c>
      <c r="C266" s="40" t="s">
        <v>465</v>
      </c>
      <c r="D266" s="40" t="s">
        <v>466</v>
      </c>
      <c r="E266" s="32">
        <v>1499079</v>
      </c>
      <c r="F266" s="33">
        <v>1432622</v>
      </c>
      <c r="G266" s="33">
        <f t="shared" ref="G266:G329" si="8">SUM(F266-E266)</f>
        <v>-66457</v>
      </c>
      <c r="H266" s="34">
        <f t="shared" ref="H266:H329" si="9">ROUND(G266/E266,4)</f>
        <v>-4.4299999999999999E-2</v>
      </c>
      <c r="I266" s="35" t="s">
        <v>891</v>
      </c>
      <c r="J266" s="36" t="s">
        <v>891</v>
      </c>
      <c r="K266" s="37">
        <v>2014</v>
      </c>
    </row>
    <row r="267" spans="1:11" x14ac:dyDescent="0.25">
      <c r="A267" s="105" t="s">
        <v>467</v>
      </c>
      <c r="B267" s="40" t="s">
        <v>468</v>
      </c>
      <c r="C267" s="40" t="s">
        <v>26</v>
      </c>
      <c r="D267" s="40" t="s">
        <v>469</v>
      </c>
      <c r="E267" s="32">
        <v>7734675</v>
      </c>
      <c r="F267" s="33">
        <v>7973591</v>
      </c>
      <c r="G267" s="33">
        <f t="shared" si="8"/>
        <v>238916</v>
      </c>
      <c r="H267" s="34">
        <f t="shared" si="9"/>
        <v>3.09E-2</v>
      </c>
      <c r="I267" s="35" t="s">
        <v>891</v>
      </c>
      <c r="J267" s="36" t="s">
        <v>891</v>
      </c>
      <c r="K267" s="37">
        <v>2014</v>
      </c>
    </row>
    <row r="268" spans="1:11" x14ac:dyDescent="0.25">
      <c r="A268" s="105" t="s">
        <v>467</v>
      </c>
      <c r="B268" s="40" t="s">
        <v>468</v>
      </c>
      <c r="C268" s="40" t="s">
        <v>57</v>
      </c>
      <c r="D268" s="40" t="s">
        <v>470</v>
      </c>
      <c r="E268" s="32">
        <v>1502918</v>
      </c>
      <c r="F268" s="33">
        <v>1556275</v>
      </c>
      <c r="G268" s="33">
        <f t="shared" si="8"/>
        <v>53357</v>
      </c>
      <c r="H268" s="34">
        <f t="shared" si="9"/>
        <v>3.5499999999999997E-2</v>
      </c>
      <c r="I268" s="35" t="s">
        <v>891</v>
      </c>
      <c r="J268" s="36" t="s">
        <v>891</v>
      </c>
      <c r="K268" s="37" t="s">
        <v>891</v>
      </c>
    </row>
    <row r="269" spans="1:11" x14ac:dyDescent="0.25">
      <c r="A269" s="105" t="s">
        <v>467</v>
      </c>
      <c r="B269" s="40" t="s">
        <v>468</v>
      </c>
      <c r="C269" s="40" t="s">
        <v>79</v>
      </c>
      <c r="D269" s="40" t="s">
        <v>471</v>
      </c>
      <c r="E269" s="32">
        <v>141447</v>
      </c>
      <c r="F269" s="33">
        <v>142906</v>
      </c>
      <c r="G269" s="33">
        <f t="shared" si="8"/>
        <v>1459</v>
      </c>
      <c r="H269" s="34">
        <f t="shared" si="9"/>
        <v>1.03E-2</v>
      </c>
      <c r="I269" s="35">
        <v>1</v>
      </c>
      <c r="J269" s="36" t="s">
        <v>891</v>
      </c>
      <c r="K269" s="37" t="s">
        <v>891</v>
      </c>
    </row>
    <row r="270" spans="1:11" x14ac:dyDescent="0.25">
      <c r="A270" s="105" t="s">
        <v>467</v>
      </c>
      <c r="B270" s="40" t="s">
        <v>468</v>
      </c>
      <c r="C270" s="40" t="s">
        <v>369</v>
      </c>
      <c r="D270" s="40" t="s">
        <v>472</v>
      </c>
      <c r="E270" s="32">
        <v>565138</v>
      </c>
      <c r="F270" s="33">
        <v>577664</v>
      </c>
      <c r="G270" s="33">
        <f t="shared" si="8"/>
        <v>12526</v>
      </c>
      <c r="H270" s="34">
        <f t="shared" si="9"/>
        <v>2.2200000000000001E-2</v>
      </c>
      <c r="I270" s="35" t="s">
        <v>891</v>
      </c>
      <c r="J270" s="36" t="s">
        <v>891</v>
      </c>
      <c r="K270" s="37" t="s">
        <v>891</v>
      </c>
    </row>
    <row r="271" spans="1:11" x14ac:dyDescent="0.25">
      <c r="A271" s="105" t="s">
        <v>473</v>
      </c>
      <c r="B271" s="40" t="s">
        <v>474</v>
      </c>
      <c r="C271" s="40" t="s">
        <v>176</v>
      </c>
      <c r="D271" s="40" t="s">
        <v>475</v>
      </c>
      <c r="E271" s="32">
        <v>505382</v>
      </c>
      <c r="F271" s="33">
        <v>501094</v>
      </c>
      <c r="G271" s="33">
        <f t="shared" si="8"/>
        <v>-4288</v>
      </c>
      <c r="H271" s="34">
        <f t="shared" si="9"/>
        <v>-8.5000000000000006E-3</v>
      </c>
      <c r="I271" s="35" t="s">
        <v>891</v>
      </c>
      <c r="J271" s="36" t="s">
        <v>891</v>
      </c>
      <c r="K271" s="37" t="s">
        <v>891</v>
      </c>
    </row>
    <row r="272" spans="1:11" x14ac:dyDescent="0.25">
      <c r="A272" s="105" t="s">
        <v>473</v>
      </c>
      <c r="B272" s="40" t="s">
        <v>474</v>
      </c>
      <c r="C272" s="40" t="s">
        <v>16</v>
      </c>
      <c r="D272" s="40" t="s">
        <v>476</v>
      </c>
      <c r="E272" s="32">
        <v>212060</v>
      </c>
      <c r="F272" s="33">
        <v>198023</v>
      </c>
      <c r="G272" s="33">
        <f t="shared" si="8"/>
        <v>-14037</v>
      </c>
      <c r="H272" s="34">
        <f t="shared" si="9"/>
        <v>-6.6199999999999995E-2</v>
      </c>
      <c r="I272" s="35">
        <v>1</v>
      </c>
      <c r="J272" s="36" t="s">
        <v>891</v>
      </c>
      <c r="K272" s="37" t="s">
        <v>891</v>
      </c>
    </row>
    <row r="273" spans="1:11" x14ac:dyDescent="0.25">
      <c r="A273" s="105" t="s">
        <v>473</v>
      </c>
      <c r="B273" s="40" t="s">
        <v>474</v>
      </c>
      <c r="C273" s="40" t="s">
        <v>82</v>
      </c>
      <c r="D273" s="40" t="s">
        <v>477</v>
      </c>
      <c r="E273" s="32">
        <v>630050</v>
      </c>
      <c r="F273" s="33">
        <v>666755</v>
      </c>
      <c r="G273" s="33">
        <f t="shared" si="8"/>
        <v>36705</v>
      </c>
      <c r="H273" s="34">
        <f t="shared" si="9"/>
        <v>5.8299999999999998E-2</v>
      </c>
      <c r="I273" s="35" t="s">
        <v>891</v>
      </c>
      <c r="J273" s="36" t="s">
        <v>891</v>
      </c>
      <c r="K273" s="37">
        <v>2014</v>
      </c>
    </row>
    <row r="274" spans="1:11" x14ac:dyDescent="0.25">
      <c r="A274" s="105" t="s">
        <v>473</v>
      </c>
      <c r="B274" s="40" t="s">
        <v>474</v>
      </c>
      <c r="C274" s="40" t="s">
        <v>168</v>
      </c>
      <c r="D274" s="40" t="s">
        <v>478</v>
      </c>
      <c r="E274" s="32">
        <v>3365563</v>
      </c>
      <c r="F274" s="33">
        <v>3436904</v>
      </c>
      <c r="G274" s="33">
        <f t="shared" si="8"/>
        <v>71341</v>
      </c>
      <c r="H274" s="34">
        <f t="shared" si="9"/>
        <v>2.12E-2</v>
      </c>
      <c r="I274" s="35" t="s">
        <v>891</v>
      </c>
      <c r="J274" s="36" t="s">
        <v>891</v>
      </c>
      <c r="K274" s="37" t="s">
        <v>891</v>
      </c>
    </row>
    <row r="275" spans="1:11" x14ac:dyDescent="0.25">
      <c r="A275" s="105" t="s">
        <v>479</v>
      </c>
      <c r="B275" s="40" t="s">
        <v>480</v>
      </c>
      <c r="C275" s="40" t="s">
        <v>26</v>
      </c>
      <c r="D275" s="40" t="s">
        <v>481</v>
      </c>
      <c r="E275" s="32">
        <v>581457</v>
      </c>
      <c r="F275" s="33">
        <v>659135</v>
      </c>
      <c r="G275" s="33">
        <f t="shared" si="8"/>
        <v>77678</v>
      </c>
      <c r="H275" s="34">
        <f t="shared" si="9"/>
        <v>0.1336</v>
      </c>
      <c r="I275" s="35" t="s">
        <v>891</v>
      </c>
      <c r="J275" s="36" t="s">
        <v>891</v>
      </c>
      <c r="K275" s="37" t="s">
        <v>891</v>
      </c>
    </row>
    <row r="276" spans="1:11" x14ac:dyDescent="0.25">
      <c r="A276" s="105" t="s">
        <v>479</v>
      </c>
      <c r="B276" s="40" t="s">
        <v>480</v>
      </c>
      <c r="C276" s="40" t="s">
        <v>16</v>
      </c>
      <c r="D276" s="40" t="s">
        <v>482</v>
      </c>
      <c r="E276" s="32">
        <v>95771</v>
      </c>
      <c r="F276" s="33">
        <v>110844</v>
      </c>
      <c r="G276" s="33">
        <f t="shared" si="8"/>
        <v>15073</v>
      </c>
      <c r="H276" s="34">
        <f t="shared" si="9"/>
        <v>0.15740000000000001</v>
      </c>
      <c r="I276" s="35">
        <v>1</v>
      </c>
      <c r="J276" s="36" t="s">
        <v>891</v>
      </c>
      <c r="K276" s="37" t="s">
        <v>891</v>
      </c>
    </row>
    <row r="277" spans="1:11" x14ac:dyDescent="0.25">
      <c r="A277" s="105" t="s">
        <v>479</v>
      </c>
      <c r="B277" s="40" t="s">
        <v>480</v>
      </c>
      <c r="C277" s="40" t="s">
        <v>483</v>
      </c>
      <c r="D277" s="40" t="s">
        <v>484</v>
      </c>
      <c r="E277" s="32">
        <v>1496602</v>
      </c>
      <c r="F277" s="33">
        <v>1788228</v>
      </c>
      <c r="G277" s="33">
        <f t="shared" si="8"/>
        <v>291626</v>
      </c>
      <c r="H277" s="34">
        <f t="shared" si="9"/>
        <v>0.19489999999999999</v>
      </c>
      <c r="I277" s="35" t="s">
        <v>891</v>
      </c>
      <c r="J277" s="36" t="s">
        <v>891</v>
      </c>
      <c r="K277" s="37" t="s">
        <v>891</v>
      </c>
    </row>
    <row r="278" spans="1:11" x14ac:dyDescent="0.25">
      <c r="A278" s="105" t="s">
        <v>479</v>
      </c>
      <c r="B278" s="40" t="s">
        <v>480</v>
      </c>
      <c r="C278" s="40" t="s">
        <v>485</v>
      </c>
      <c r="D278" s="40" t="s">
        <v>486</v>
      </c>
      <c r="E278" s="32">
        <v>284328</v>
      </c>
      <c r="F278" s="33">
        <v>234834</v>
      </c>
      <c r="G278" s="33">
        <f t="shared" si="8"/>
        <v>-49494</v>
      </c>
      <c r="H278" s="34">
        <f t="shared" si="9"/>
        <v>-0.1741</v>
      </c>
      <c r="I278" s="35">
        <v>1</v>
      </c>
      <c r="J278" s="36" t="s">
        <v>891</v>
      </c>
      <c r="K278" s="37">
        <v>2014</v>
      </c>
    </row>
    <row r="279" spans="1:11" x14ac:dyDescent="0.25">
      <c r="A279" s="105" t="s">
        <v>487</v>
      </c>
      <c r="B279" s="40" t="s">
        <v>488</v>
      </c>
      <c r="C279" s="40" t="s">
        <v>57</v>
      </c>
      <c r="D279" s="40" t="s">
        <v>489</v>
      </c>
      <c r="E279" s="32">
        <v>5138227</v>
      </c>
      <c r="F279" s="33">
        <v>5069031</v>
      </c>
      <c r="G279" s="33">
        <f t="shared" si="8"/>
        <v>-69196</v>
      </c>
      <c r="H279" s="34">
        <f t="shared" si="9"/>
        <v>-1.35E-2</v>
      </c>
      <c r="I279" s="35" t="s">
        <v>891</v>
      </c>
      <c r="J279" s="36" t="s">
        <v>891</v>
      </c>
      <c r="K279" s="37">
        <v>2014</v>
      </c>
    </row>
    <row r="280" spans="1:11" x14ac:dyDescent="0.25">
      <c r="A280" s="105" t="s">
        <v>487</v>
      </c>
      <c r="B280" s="40" t="s">
        <v>488</v>
      </c>
      <c r="C280" s="40" t="s">
        <v>79</v>
      </c>
      <c r="D280" s="40" t="s">
        <v>490</v>
      </c>
      <c r="E280" s="32">
        <v>2763427</v>
      </c>
      <c r="F280" s="33">
        <v>2935458</v>
      </c>
      <c r="G280" s="33">
        <f t="shared" si="8"/>
        <v>172031</v>
      </c>
      <c r="H280" s="34">
        <f t="shared" si="9"/>
        <v>6.2300000000000001E-2</v>
      </c>
      <c r="I280" s="35" t="s">
        <v>891</v>
      </c>
      <c r="J280" s="36" t="s">
        <v>891</v>
      </c>
      <c r="K280" s="37" t="s">
        <v>891</v>
      </c>
    </row>
    <row r="281" spans="1:11" x14ac:dyDescent="0.25">
      <c r="A281" s="105" t="s">
        <v>491</v>
      </c>
      <c r="B281" s="40" t="s">
        <v>492</v>
      </c>
      <c r="C281" s="40" t="s">
        <v>34</v>
      </c>
      <c r="D281" s="40" t="s">
        <v>493</v>
      </c>
      <c r="E281" s="32">
        <v>308129</v>
      </c>
      <c r="F281" s="33">
        <v>294481</v>
      </c>
      <c r="G281" s="33">
        <f t="shared" si="8"/>
        <v>-13648</v>
      </c>
      <c r="H281" s="34">
        <f t="shared" si="9"/>
        <v>-4.4299999999999999E-2</v>
      </c>
      <c r="I281" s="35" t="s">
        <v>891</v>
      </c>
      <c r="J281" s="36" t="s">
        <v>891</v>
      </c>
      <c r="K281" s="37" t="s">
        <v>891</v>
      </c>
    </row>
    <row r="282" spans="1:11" x14ac:dyDescent="0.25">
      <c r="A282" s="105" t="s">
        <v>491</v>
      </c>
      <c r="B282" s="40" t="s">
        <v>492</v>
      </c>
      <c r="C282" s="40" t="s">
        <v>245</v>
      </c>
      <c r="D282" s="40" t="s">
        <v>494</v>
      </c>
      <c r="E282" s="32">
        <v>654566</v>
      </c>
      <c r="F282" s="33">
        <v>646205</v>
      </c>
      <c r="G282" s="33">
        <f t="shared" si="8"/>
        <v>-8361</v>
      </c>
      <c r="H282" s="34">
        <f t="shared" si="9"/>
        <v>-1.2800000000000001E-2</v>
      </c>
      <c r="I282" s="35" t="s">
        <v>891</v>
      </c>
      <c r="J282" s="36" t="s">
        <v>891</v>
      </c>
      <c r="K282" s="37">
        <v>2014</v>
      </c>
    </row>
    <row r="283" spans="1:11" x14ac:dyDescent="0.25">
      <c r="A283" s="105" t="s">
        <v>491</v>
      </c>
      <c r="B283" s="40" t="s">
        <v>492</v>
      </c>
      <c r="C283" s="40" t="s">
        <v>495</v>
      </c>
      <c r="D283" s="40" t="s">
        <v>496</v>
      </c>
      <c r="E283" s="32">
        <v>302451</v>
      </c>
      <c r="F283" s="33">
        <v>187684</v>
      </c>
      <c r="G283" s="33">
        <f t="shared" si="8"/>
        <v>-114767</v>
      </c>
      <c r="H283" s="34">
        <f t="shared" si="9"/>
        <v>-0.3795</v>
      </c>
      <c r="I283" s="35" t="s">
        <v>891</v>
      </c>
      <c r="J283" s="36" t="s">
        <v>891</v>
      </c>
      <c r="K283" s="37">
        <v>2014</v>
      </c>
    </row>
    <row r="284" spans="1:11" x14ac:dyDescent="0.25">
      <c r="A284" s="105" t="s">
        <v>491</v>
      </c>
      <c r="B284" s="40" t="s">
        <v>492</v>
      </c>
      <c r="C284" s="40" t="s">
        <v>26</v>
      </c>
      <c r="D284" s="40" t="s">
        <v>497</v>
      </c>
      <c r="E284" s="32">
        <v>1594402</v>
      </c>
      <c r="F284" s="33">
        <v>58576</v>
      </c>
      <c r="G284" s="33">
        <f t="shared" si="8"/>
        <v>-1535826</v>
      </c>
      <c r="H284" s="34">
        <f t="shared" si="9"/>
        <v>-0.96330000000000005</v>
      </c>
      <c r="I284" s="35">
        <v>1</v>
      </c>
      <c r="J284" s="36">
        <v>1</v>
      </c>
      <c r="K284" s="37" t="s">
        <v>891</v>
      </c>
    </row>
    <row r="285" spans="1:11" x14ac:dyDescent="0.25">
      <c r="A285" s="105" t="s">
        <v>491</v>
      </c>
      <c r="B285" s="40" t="s">
        <v>492</v>
      </c>
      <c r="C285" s="40" t="s">
        <v>57</v>
      </c>
      <c r="D285" s="40" t="s">
        <v>498</v>
      </c>
      <c r="E285" s="32">
        <v>3039272</v>
      </c>
      <c r="F285" s="33">
        <v>3010509</v>
      </c>
      <c r="G285" s="33">
        <f t="shared" si="8"/>
        <v>-28763</v>
      </c>
      <c r="H285" s="34">
        <f t="shared" si="9"/>
        <v>-9.4999999999999998E-3</v>
      </c>
      <c r="I285" s="35" t="s">
        <v>891</v>
      </c>
      <c r="J285" s="36" t="s">
        <v>891</v>
      </c>
      <c r="K285" s="37" t="s">
        <v>891</v>
      </c>
    </row>
    <row r="286" spans="1:11" x14ac:dyDescent="0.25">
      <c r="A286" s="105" t="s">
        <v>491</v>
      </c>
      <c r="B286" s="40" t="s">
        <v>492</v>
      </c>
      <c r="C286" s="40" t="s">
        <v>168</v>
      </c>
      <c r="D286" s="40" t="s">
        <v>499</v>
      </c>
      <c r="E286" s="32">
        <v>3077534</v>
      </c>
      <c r="F286" s="33">
        <v>3131306</v>
      </c>
      <c r="G286" s="33">
        <f t="shared" si="8"/>
        <v>53772</v>
      </c>
      <c r="H286" s="34">
        <f t="shared" si="9"/>
        <v>1.7500000000000002E-2</v>
      </c>
      <c r="I286" s="35" t="s">
        <v>891</v>
      </c>
      <c r="J286" s="36" t="s">
        <v>891</v>
      </c>
      <c r="K286" s="37" t="s">
        <v>891</v>
      </c>
    </row>
    <row r="287" spans="1:11" x14ac:dyDescent="0.25">
      <c r="A287" s="105" t="s">
        <v>491</v>
      </c>
      <c r="B287" s="40" t="s">
        <v>492</v>
      </c>
      <c r="C287" s="40" t="s">
        <v>233</v>
      </c>
      <c r="D287" s="40" t="s">
        <v>500</v>
      </c>
      <c r="E287" s="32">
        <v>5684287</v>
      </c>
      <c r="F287" s="33">
        <v>5741468</v>
      </c>
      <c r="G287" s="33">
        <f t="shared" si="8"/>
        <v>57181</v>
      </c>
      <c r="H287" s="34">
        <f t="shared" si="9"/>
        <v>1.01E-2</v>
      </c>
      <c r="I287" s="35" t="s">
        <v>891</v>
      </c>
      <c r="J287" s="36" t="s">
        <v>891</v>
      </c>
      <c r="K287" s="37" t="s">
        <v>891</v>
      </c>
    </row>
    <row r="288" spans="1:11" x14ac:dyDescent="0.25">
      <c r="A288" s="105" t="s">
        <v>491</v>
      </c>
      <c r="B288" s="40" t="s">
        <v>492</v>
      </c>
      <c r="C288" s="40" t="s">
        <v>141</v>
      </c>
      <c r="D288" s="40" t="s">
        <v>501</v>
      </c>
      <c r="E288" s="32">
        <v>1271353</v>
      </c>
      <c r="F288" s="33">
        <v>1274451</v>
      </c>
      <c r="G288" s="33">
        <f t="shared" si="8"/>
        <v>3098</v>
      </c>
      <c r="H288" s="34">
        <f t="shared" si="9"/>
        <v>2.3999999999999998E-3</v>
      </c>
      <c r="I288" s="35">
        <v>1</v>
      </c>
      <c r="J288" s="36" t="s">
        <v>891</v>
      </c>
      <c r="K288" s="37" t="s">
        <v>891</v>
      </c>
    </row>
    <row r="289" spans="1:11" x14ac:dyDescent="0.25">
      <c r="A289" s="105" t="s">
        <v>502</v>
      </c>
      <c r="B289" s="40" t="s">
        <v>503</v>
      </c>
      <c r="C289" s="40" t="s">
        <v>26</v>
      </c>
      <c r="D289" s="40" t="s">
        <v>504</v>
      </c>
      <c r="E289" s="32">
        <v>4733693</v>
      </c>
      <c r="F289" s="33">
        <v>4692696</v>
      </c>
      <c r="G289" s="33">
        <f t="shared" si="8"/>
        <v>-40997</v>
      </c>
      <c r="H289" s="34">
        <f t="shared" si="9"/>
        <v>-8.6999999999999994E-3</v>
      </c>
      <c r="I289" s="35" t="s">
        <v>891</v>
      </c>
      <c r="J289" s="36" t="s">
        <v>891</v>
      </c>
      <c r="K289" s="37" t="s">
        <v>891</v>
      </c>
    </row>
    <row r="290" spans="1:11" x14ac:dyDescent="0.25">
      <c r="A290" s="105" t="s">
        <v>502</v>
      </c>
      <c r="B290" s="40" t="s">
        <v>503</v>
      </c>
      <c r="C290" s="40" t="s">
        <v>57</v>
      </c>
      <c r="D290" s="40" t="s">
        <v>505</v>
      </c>
      <c r="E290" s="32">
        <v>2089441</v>
      </c>
      <c r="F290" s="33">
        <v>2077455</v>
      </c>
      <c r="G290" s="33">
        <f t="shared" si="8"/>
        <v>-11986</v>
      </c>
      <c r="H290" s="34">
        <f t="shared" si="9"/>
        <v>-5.7000000000000002E-3</v>
      </c>
      <c r="I290" s="35" t="s">
        <v>891</v>
      </c>
      <c r="J290" s="36" t="s">
        <v>891</v>
      </c>
      <c r="K290" s="37">
        <v>2014</v>
      </c>
    </row>
    <row r="291" spans="1:11" x14ac:dyDescent="0.25">
      <c r="A291" s="105" t="s">
        <v>502</v>
      </c>
      <c r="B291" s="40" t="s">
        <v>503</v>
      </c>
      <c r="C291" s="40" t="s">
        <v>82</v>
      </c>
      <c r="D291" s="40" t="s">
        <v>506</v>
      </c>
      <c r="E291" s="32">
        <v>2670871</v>
      </c>
      <c r="F291" s="33">
        <v>2679942</v>
      </c>
      <c r="G291" s="33">
        <f t="shared" si="8"/>
        <v>9071</v>
      </c>
      <c r="H291" s="34">
        <f t="shared" si="9"/>
        <v>3.3999999999999998E-3</v>
      </c>
      <c r="I291" s="35" t="s">
        <v>891</v>
      </c>
      <c r="J291" s="36" t="s">
        <v>891</v>
      </c>
      <c r="K291" s="37" t="s">
        <v>891</v>
      </c>
    </row>
    <row r="292" spans="1:11" x14ac:dyDescent="0.25">
      <c r="A292" s="105" t="s">
        <v>502</v>
      </c>
      <c r="B292" s="40" t="s">
        <v>503</v>
      </c>
      <c r="C292" s="40" t="s">
        <v>185</v>
      </c>
      <c r="D292" s="40" t="s">
        <v>507</v>
      </c>
      <c r="E292" s="32">
        <v>1688085</v>
      </c>
      <c r="F292" s="33">
        <v>1531731</v>
      </c>
      <c r="G292" s="33">
        <f t="shared" si="8"/>
        <v>-156354</v>
      </c>
      <c r="H292" s="34">
        <f t="shared" si="9"/>
        <v>-9.2600000000000002E-2</v>
      </c>
      <c r="I292" s="35" t="s">
        <v>891</v>
      </c>
      <c r="J292" s="36" t="s">
        <v>891</v>
      </c>
      <c r="K292" s="37">
        <v>2014</v>
      </c>
    </row>
    <row r="293" spans="1:11" x14ac:dyDescent="0.25">
      <c r="A293" s="105" t="s">
        <v>502</v>
      </c>
      <c r="B293" s="40" t="s">
        <v>503</v>
      </c>
      <c r="C293" s="40" t="s">
        <v>39</v>
      </c>
      <c r="D293" s="40" t="s">
        <v>508</v>
      </c>
      <c r="E293" s="32">
        <v>4564676</v>
      </c>
      <c r="F293" s="33">
        <v>4553873</v>
      </c>
      <c r="G293" s="33">
        <f t="shared" si="8"/>
        <v>-10803</v>
      </c>
      <c r="H293" s="34">
        <f t="shared" si="9"/>
        <v>-2.3999999999999998E-3</v>
      </c>
      <c r="I293" s="35" t="s">
        <v>891</v>
      </c>
      <c r="J293" s="36" t="s">
        <v>891</v>
      </c>
      <c r="K293" s="37">
        <v>2014</v>
      </c>
    </row>
    <row r="294" spans="1:11" x14ac:dyDescent="0.25">
      <c r="A294" s="105" t="s">
        <v>502</v>
      </c>
      <c r="B294" s="40" t="s">
        <v>503</v>
      </c>
      <c r="C294" s="40" t="s">
        <v>193</v>
      </c>
      <c r="D294" s="40" t="s">
        <v>509</v>
      </c>
      <c r="E294" s="32">
        <v>5749530</v>
      </c>
      <c r="F294" s="33">
        <v>5675671</v>
      </c>
      <c r="G294" s="33">
        <f t="shared" si="8"/>
        <v>-73859</v>
      </c>
      <c r="H294" s="34">
        <f t="shared" si="9"/>
        <v>-1.2800000000000001E-2</v>
      </c>
      <c r="I294" s="35" t="s">
        <v>891</v>
      </c>
      <c r="J294" s="36" t="s">
        <v>891</v>
      </c>
      <c r="K294" s="37" t="s">
        <v>891</v>
      </c>
    </row>
    <row r="295" spans="1:11" x14ac:dyDescent="0.25">
      <c r="A295" s="105" t="s">
        <v>510</v>
      </c>
      <c r="B295" s="40" t="s">
        <v>511</v>
      </c>
      <c r="C295" s="40" t="s">
        <v>230</v>
      </c>
      <c r="D295" s="40" t="s">
        <v>512</v>
      </c>
      <c r="E295" s="32">
        <v>703021</v>
      </c>
      <c r="F295" s="33">
        <v>708992</v>
      </c>
      <c r="G295" s="33">
        <f t="shared" si="8"/>
        <v>5971</v>
      </c>
      <c r="H295" s="34">
        <f t="shared" si="9"/>
        <v>8.5000000000000006E-3</v>
      </c>
      <c r="I295" s="35" t="s">
        <v>891</v>
      </c>
      <c r="J295" s="36" t="s">
        <v>891</v>
      </c>
      <c r="K295" s="37" t="s">
        <v>891</v>
      </c>
    </row>
    <row r="296" spans="1:11" x14ac:dyDescent="0.25">
      <c r="A296" s="105" t="s">
        <v>510</v>
      </c>
      <c r="B296" s="40" t="s">
        <v>511</v>
      </c>
      <c r="C296" s="40" t="s">
        <v>513</v>
      </c>
      <c r="D296" s="40" t="s">
        <v>514</v>
      </c>
      <c r="E296" s="32">
        <v>1467276</v>
      </c>
      <c r="F296" s="33">
        <v>1470183</v>
      </c>
      <c r="G296" s="33">
        <f t="shared" si="8"/>
        <v>2907</v>
      </c>
      <c r="H296" s="34">
        <f t="shared" si="9"/>
        <v>2E-3</v>
      </c>
      <c r="I296" s="35" t="s">
        <v>891</v>
      </c>
      <c r="J296" s="36" t="s">
        <v>891</v>
      </c>
      <c r="K296" s="37" t="s">
        <v>891</v>
      </c>
    </row>
    <row r="297" spans="1:11" x14ac:dyDescent="0.25">
      <c r="A297" s="105" t="s">
        <v>510</v>
      </c>
      <c r="B297" s="40" t="s">
        <v>511</v>
      </c>
      <c r="C297" s="40" t="s">
        <v>515</v>
      </c>
      <c r="D297" s="40" t="s">
        <v>516</v>
      </c>
      <c r="E297" s="32">
        <v>382230</v>
      </c>
      <c r="F297" s="33">
        <v>341008</v>
      </c>
      <c r="G297" s="33">
        <f t="shared" si="8"/>
        <v>-41222</v>
      </c>
      <c r="H297" s="34">
        <f t="shared" si="9"/>
        <v>-0.10780000000000001</v>
      </c>
      <c r="I297" s="35" t="s">
        <v>891</v>
      </c>
      <c r="J297" s="36" t="s">
        <v>891</v>
      </c>
      <c r="K297" s="37">
        <v>2014</v>
      </c>
    </row>
    <row r="298" spans="1:11" x14ac:dyDescent="0.25">
      <c r="A298" s="105" t="s">
        <v>510</v>
      </c>
      <c r="B298" s="40" t="s">
        <v>511</v>
      </c>
      <c r="C298" s="40" t="s">
        <v>313</v>
      </c>
      <c r="D298" s="40" t="s">
        <v>517</v>
      </c>
      <c r="E298" s="32">
        <v>1207598</v>
      </c>
      <c r="F298" s="33">
        <v>1216949</v>
      </c>
      <c r="G298" s="33">
        <f t="shared" si="8"/>
        <v>9351</v>
      </c>
      <c r="H298" s="34">
        <f t="shared" si="9"/>
        <v>7.7000000000000002E-3</v>
      </c>
      <c r="I298" s="35" t="s">
        <v>891</v>
      </c>
      <c r="J298" s="36" t="s">
        <v>891</v>
      </c>
      <c r="K298" s="37" t="s">
        <v>891</v>
      </c>
    </row>
    <row r="299" spans="1:11" x14ac:dyDescent="0.25">
      <c r="A299" s="105" t="s">
        <v>510</v>
      </c>
      <c r="B299" s="40" t="s">
        <v>511</v>
      </c>
      <c r="C299" s="40" t="s">
        <v>135</v>
      </c>
      <c r="D299" s="40" t="s">
        <v>518</v>
      </c>
      <c r="E299" s="32">
        <v>1098148</v>
      </c>
      <c r="F299" s="33">
        <v>1102481</v>
      </c>
      <c r="G299" s="33">
        <f t="shared" si="8"/>
        <v>4333</v>
      </c>
      <c r="H299" s="34">
        <f t="shared" si="9"/>
        <v>3.8999999999999998E-3</v>
      </c>
      <c r="I299" s="35" t="s">
        <v>891</v>
      </c>
      <c r="J299" s="36" t="s">
        <v>891</v>
      </c>
      <c r="K299" s="37" t="s">
        <v>891</v>
      </c>
    </row>
    <row r="300" spans="1:11" x14ac:dyDescent="0.25">
      <c r="A300" s="105" t="s">
        <v>510</v>
      </c>
      <c r="B300" s="40" t="s">
        <v>511</v>
      </c>
      <c r="C300" s="40" t="s">
        <v>82</v>
      </c>
      <c r="D300" s="40" t="s">
        <v>519</v>
      </c>
      <c r="E300" s="32">
        <v>4744103</v>
      </c>
      <c r="F300" s="33">
        <v>4866171</v>
      </c>
      <c r="G300" s="33">
        <f t="shared" si="8"/>
        <v>122068</v>
      </c>
      <c r="H300" s="34">
        <f t="shared" si="9"/>
        <v>2.5700000000000001E-2</v>
      </c>
      <c r="I300" s="35" t="s">
        <v>891</v>
      </c>
      <c r="J300" s="36" t="s">
        <v>891</v>
      </c>
      <c r="K300" s="37" t="s">
        <v>891</v>
      </c>
    </row>
    <row r="301" spans="1:11" x14ac:dyDescent="0.25">
      <c r="A301" s="105" t="s">
        <v>510</v>
      </c>
      <c r="B301" s="40" t="s">
        <v>511</v>
      </c>
      <c r="C301" s="40" t="s">
        <v>59</v>
      </c>
      <c r="D301" s="40" t="s">
        <v>520</v>
      </c>
      <c r="E301" s="32">
        <v>2860658</v>
      </c>
      <c r="F301" s="33">
        <v>2880314</v>
      </c>
      <c r="G301" s="33">
        <f t="shared" si="8"/>
        <v>19656</v>
      </c>
      <c r="H301" s="34">
        <f t="shared" si="9"/>
        <v>6.8999999999999999E-3</v>
      </c>
      <c r="I301" s="35" t="s">
        <v>891</v>
      </c>
      <c r="J301" s="36" t="s">
        <v>891</v>
      </c>
      <c r="K301" s="37" t="s">
        <v>891</v>
      </c>
    </row>
    <row r="302" spans="1:11" x14ac:dyDescent="0.25">
      <c r="A302" s="105" t="s">
        <v>510</v>
      </c>
      <c r="B302" s="40" t="s">
        <v>511</v>
      </c>
      <c r="C302" s="40" t="s">
        <v>18</v>
      </c>
      <c r="D302" s="40" t="s">
        <v>521</v>
      </c>
      <c r="E302" s="32">
        <v>1746274</v>
      </c>
      <c r="F302" s="33">
        <v>1766149</v>
      </c>
      <c r="G302" s="33">
        <f t="shared" si="8"/>
        <v>19875</v>
      </c>
      <c r="H302" s="34">
        <f t="shared" si="9"/>
        <v>1.14E-2</v>
      </c>
      <c r="I302" s="35" t="s">
        <v>891</v>
      </c>
      <c r="J302" s="36" t="s">
        <v>891</v>
      </c>
      <c r="K302" s="37" t="s">
        <v>891</v>
      </c>
    </row>
    <row r="303" spans="1:11" x14ac:dyDescent="0.25">
      <c r="A303" s="105" t="s">
        <v>510</v>
      </c>
      <c r="B303" s="40" t="s">
        <v>511</v>
      </c>
      <c r="C303" s="40" t="s">
        <v>353</v>
      </c>
      <c r="D303" s="40" t="s">
        <v>522</v>
      </c>
      <c r="E303" s="32">
        <v>1153308</v>
      </c>
      <c r="F303" s="33">
        <v>1005814</v>
      </c>
      <c r="G303" s="33">
        <f t="shared" si="8"/>
        <v>-147494</v>
      </c>
      <c r="H303" s="34">
        <f t="shared" si="9"/>
        <v>-0.12790000000000001</v>
      </c>
      <c r="I303" s="35" t="s">
        <v>891</v>
      </c>
      <c r="J303" s="36" t="s">
        <v>891</v>
      </c>
      <c r="K303" s="37">
        <v>2014</v>
      </c>
    </row>
    <row r="304" spans="1:11" x14ac:dyDescent="0.25">
      <c r="A304" s="105" t="s">
        <v>510</v>
      </c>
      <c r="B304" s="40" t="s">
        <v>511</v>
      </c>
      <c r="C304" s="40" t="s">
        <v>369</v>
      </c>
      <c r="D304" s="40" t="s">
        <v>523</v>
      </c>
      <c r="E304" s="32">
        <v>1496449</v>
      </c>
      <c r="F304" s="33">
        <v>1489041</v>
      </c>
      <c r="G304" s="33">
        <f t="shared" si="8"/>
        <v>-7408</v>
      </c>
      <c r="H304" s="34">
        <f t="shared" si="9"/>
        <v>-5.0000000000000001E-3</v>
      </c>
      <c r="I304" s="35" t="s">
        <v>891</v>
      </c>
      <c r="J304" s="36" t="s">
        <v>891</v>
      </c>
      <c r="K304" s="37">
        <v>2014</v>
      </c>
    </row>
    <row r="305" spans="1:11" x14ac:dyDescent="0.25">
      <c r="A305" s="105" t="s">
        <v>510</v>
      </c>
      <c r="B305" s="40" t="s">
        <v>511</v>
      </c>
      <c r="C305" s="40" t="s">
        <v>181</v>
      </c>
      <c r="D305" s="40" t="s">
        <v>524</v>
      </c>
      <c r="E305" s="32">
        <v>1906474</v>
      </c>
      <c r="F305" s="33">
        <v>1898730</v>
      </c>
      <c r="G305" s="33">
        <f t="shared" si="8"/>
        <v>-7744</v>
      </c>
      <c r="H305" s="34">
        <f t="shared" si="9"/>
        <v>-4.1000000000000003E-3</v>
      </c>
      <c r="I305" s="35" t="s">
        <v>891</v>
      </c>
      <c r="J305" s="36" t="s">
        <v>891</v>
      </c>
      <c r="K305" s="37" t="s">
        <v>891</v>
      </c>
    </row>
    <row r="306" spans="1:11" x14ac:dyDescent="0.25">
      <c r="A306" s="105" t="s">
        <v>510</v>
      </c>
      <c r="B306" s="40" t="s">
        <v>511</v>
      </c>
      <c r="C306" s="40" t="s">
        <v>400</v>
      </c>
      <c r="D306" s="40" t="s">
        <v>525</v>
      </c>
      <c r="E306" s="32">
        <v>1281653</v>
      </c>
      <c r="F306" s="33">
        <v>1310584</v>
      </c>
      <c r="G306" s="33">
        <f t="shared" si="8"/>
        <v>28931</v>
      </c>
      <c r="H306" s="34">
        <f t="shared" si="9"/>
        <v>2.2599999999999999E-2</v>
      </c>
      <c r="I306" s="35" t="s">
        <v>891</v>
      </c>
      <c r="J306" s="36" t="s">
        <v>891</v>
      </c>
      <c r="K306" s="37" t="s">
        <v>891</v>
      </c>
    </row>
    <row r="307" spans="1:11" x14ac:dyDescent="0.25">
      <c r="A307" s="105" t="s">
        <v>510</v>
      </c>
      <c r="B307" s="40" t="s">
        <v>511</v>
      </c>
      <c r="C307" s="40" t="s">
        <v>147</v>
      </c>
      <c r="D307" s="40" t="s">
        <v>526</v>
      </c>
      <c r="E307" s="32">
        <v>5517117</v>
      </c>
      <c r="F307" s="33">
        <v>5552808</v>
      </c>
      <c r="G307" s="33">
        <f t="shared" si="8"/>
        <v>35691</v>
      </c>
      <c r="H307" s="34">
        <f t="shared" si="9"/>
        <v>6.4999999999999997E-3</v>
      </c>
      <c r="I307" s="35" t="s">
        <v>891</v>
      </c>
      <c r="J307" s="36" t="s">
        <v>891</v>
      </c>
      <c r="K307" s="37" t="s">
        <v>891</v>
      </c>
    </row>
    <row r="308" spans="1:11" x14ac:dyDescent="0.25">
      <c r="A308" s="105" t="s">
        <v>527</v>
      </c>
      <c r="B308" s="40" t="s">
        <v>528</v>
      </c>
      <c r="C308" s="40" t="s">
        <v>176</v>
      </c>
      <c r="D308" s="40" t="s">
        <v>529</v>
      </c>
      <c r="E308" s="32">
        <v>409409</v>
      </c>
      <c r="F308" s="33">
        <v>400126</v>
      </c>
      <c r="G308" s="33">
        <f t="shared" si="8"/>
        <v>-9283</v>
      </c>
      <c r="H308" s="34">
        <f t="shared" si="9"/>
        <v>-2.2700000000000001E-2</v>
      </c>
      <c r="I308" s="35" t="s">
        <v>891</v>
      </c>
      <c r="J308" s="36" t="s">
        <v>891</v>
      </c>
      <c r="K308" s="37">
        <v>2014</v>
      </c>
    </row>
    <row r="309" spans="1:11" x14ac:dyDescent="0.25">
      <c r="A309" s="105" t="s">
        <v>527</v>
      </c>
      <c r="B309" s="40" t="s">
        <v>528</v>
      </c>
      <c r="C309" s="40" t="s">
        <v>190</v>
      </c>
      <c r="D309" s="40" t="s">
        <v>530</v>
      </c>
      <c r="E309" s="32">
        <v>519045</v>
      </c>
      <c r="F309" s="33">
        <v>515623</v>
      </c>
      <c r="G309" s="33">
        <f t="shared" si="8"/>
        <v>-3422</v>
      </c>
      <c r="H309" s="34">
        <f t="shared" si="9"/>
        <v>-6.6E-3</v>
      </c>
      <c r="I309" s="35" t="s">
        <v>891</v>
      </c>
      <c r="J309" s="36" t="s">
        <v>891</v>
      </c>
      <c r="K309" s="37">
        <v>2014</v>
      </c>
    </row>
    <row r="310" spans="1:11" x14ac:dyDescent="0.25">
      <c r="A310" s="105" t="s">
        <v>527</v>
      </c>
      <c r="B310" s="40" t="s">
        <v>528</v>
      </c>
      <c r="C310" s="40" t="s">
        <v>26</v>
      </c>
      <c r="D310" s="40" t="s">
        <v>531</v>
      </c>
      <c r="E310" s="32">
        <v>3852298</v>
      </c>
      <c r="F310" s="33">
        <v>3882912</v>
      </c>
      <c r="G310" s="33">
        <f t="shared" si="8"/>
        <v>30614</v>
      </c>
      <c r="H310" s="34">
        <f t="shared" si="9"/>
        <v>7.9000000000000008E-3</v>
      </c>
      <c r="I310" s="35" t="s">
        <v>891</v>
      </c>
      <c r="J310" s="36" t="s">
        <v>891</v>
      </c>
      <c r="K310" s="37" t="s">
        <v>891</v>
      </c>
    </row>
    <row r="311" spans="1:11" x14ac:dyDescent="0.25">
      <c r="A311" s="105" t="s">
        <v>527</v>
      </c>
      <c r="B311" s="40" t="s">
        <v>528</v>
      </c>
      <c r="C311" s="40" t="s">
        <v>41</v>
      </c>
      <c r="D311" s="40" t="s">
        <v>532</v>
      </c>
      <c r="E311" s="32">
        <v>4802859</v>
      </c>
      <c r="F311" s="33">
        <v>4839624</v>
      </c>
      <c r="G311" s="33">
        <f t="shared" si="8"/>
        <v>36765</v>
      </c>
      <c r="H311" s="34">
        <f t="shared" si="9"/>
        <v>7.7000000000000002E-3</v>
      </c>
      <c r="I311" s="35" t="s">
        <v>891</v>
      </c>
      <c r="J311" s="36" t="s">
        <v>891</v>
      </c>
      <c r="K311" s="37">
        <v>2014</v>
      </c>
    </row>
    <row r="312" spans="1:11" x14ac:dyDescent="0.25">
      <c r="A312" s="105" t="s">
        <v>527</v>
      </c>
      <c r="B312" s="40" t="s">
        <v>528</v>
      </c>
      <c r="C312" s="40" t="s">
        <v>123</v>
      </c>
      <c r="D312" s="40" t="s">
        <v>533</v>
      </c>
      <c r="E312" s="32">
        <v>910184</v>
      </c>
      <c r="F312" s="33">
        <v>919920</v>
      </c>
      <c r="G312" s="33">
        <f t="shared" si="8"/>
        <v>9736</v>
      </c>
      <c r="H312" s="34">
        <f t="shared" si="9"/>
        <v>1.0699999999999999E-2</v>
      </c>
      <c r="I312" s="35" t="s">
        <v>891</v>
      </c>
      <c r="J312" s="36" t="s">
        <v>891</v>
      </c>
      <c r="K312" s="37">
        <v>2014</v>
      </c>
    </row>
    <row r="313" spans="1:11" x14ac:dyDescent="0.25">
      <c r="A313" s="105" t="s">
        <v>527</v>
      </c>
      <c r="B313" s="40" t="s">
        <v>528</v>
      </c>
      <c r="C313" s="40" t="s">
        <v>101</v>
      </c>
      <c r="D313" s="40" t="s">
        <v>534</v>
      </c>
      <c r="E313" s="32">
        <v>361035</v>
      </c>
      <c r="F313" s="33">
        <v>410217</v>
      </c>
      <c r="G313" s="33">
        <f t="shared" si="8"/>
        <v>49182</v>
      </c>
      <c r="H313" s="34">
        <f t="shared" si="9"/>
        <v>0.13619999999999999</v>
      </c>
      <c r="I313" s="35" t="s">
        <v>891</v>
      </c>
      <c r="J313" s="36" t="s">
        <v>891</v>
      </c>
      <c r="K313" s="37" t="s">
        <v>891</v>
      </c>
    </row>
    <row r="314" spans="1:11" x14ac:dyDescent="0.25">
      <c r="A314" s="105" t="s">
        <v>535</v>
      </c>
      <c r="B314" s="40" t="s">
        <v>536</v>
      </c>
      <c r="C314" s="40" t="s">
        <v>26</v>
      </c>
      <c r="D314" s="40" t="s">
        <v>537</v>
      </c>
      <c r="E314" s="32">
        <v>5266452</v>
      </c>
      <c r="F314" s="33">
        <v>5185446</v>
      </c>
      <c r="G314" s="33">
        <f t="shared" si="8"/>
        <v>-81006</v>
      </c>
      <c r="H314" s="34">
        <f t="shared" si="9"/>
        <v>-1.54E-2</v>
      </c>
      <c r="I314" s="35" t="s">
        <v>891</v>
      </c>
      <c r="J314" s="36" t="s">
        <v>891</v>
      </c>
      <c r="K314" s="37" t="s">
        <v>891</v>
      </c>
    </row>
    <row r="315" spans="1:11" x14ac:dyDescent="0.25">
      <c r="A315" s="105" t="s">
        <v>535</v>
      </c>
      <c r="B315" s="40" t="s">
        <v>536</v>
      </c>
      <c r="C315" s="40" t="s">
        <v>185</v>
      </c>
      <c r="D315" s="40" t="s">
        <v>538</v>
      </c>
      <c r="E315" s="32">
        <v>2246887</v>
      </c>
      <c r="F315" s="33">
        <v>2184075</v>
      </c>
      <c r="G315" s="33">
        <f t="shared" si="8"/>
        <v>-62812</v>
      </c>
      <c r="H315" s="34">
        <f t="shared" si="9"/>
        <v>-2.8000000000000001E-2</v>
      </c>
      <c r="I315" s="35" t="s">
        <v>891</v>
      </c>
      <c r="J315" s="36" t="s">
        <v>891</v>
      </c>
      <c r="K315" s="37" t="s">
        <v>891</v>
      </c>
    </row>
    <row r="316" spans="1:11" x14ac:dyDescent="0.25">
      <c r="A316" s="105" t="s">
        <v>539</v>
      </c>
      <c r="B316" s="40" t="s">
        <v>540</v>
      </c>
      <c r="C316" s="40" t="s">
        <v>513</v>
      </c>
      <c r="D316" s="40" t="s">
        <v>541</v>
      </c>
      <c r="E316" s="32">
        <v>607458</v>
      </c>
      <c r="F316" s="33">
        <v>538378</v>
      </c>
      <c r="G316" s="33">
        <f t="shared" si="8"/>
        <v>-69080</v>
      </c>
      <c r="H316" s="34">
        <f t="shared" si="9"/>
        <v>-0.1137</v>
      </c>
      <c r="I316" s="35" t="s">
        <v>891</v>
      </c>
      <c r="J316" s="36" t="s">
        <v>891</v>
      </c>
      <c r="K316" s="37">
        <v>2014</v>
      </c>
    </row>
    <row r="317" spans="1:11" x14ac:dyDescent="0.25">
      <c r="A317" s="105" t="s">
        <v>539</v>
      </c>
      <c r="B317" s="40" t="s">
        <v>540</v>
      </c>
      <c r="C317" s="40" t="s">
        <v>57</v>
      </c>
      <c r="D317" s="40" t="s">
        <v>542</v>
      </c>
      <c r="E317" s="32">
        <v>2856908</v>
      </c>
      <c r="F317" s="33">
        <v>2814968</v>
      </c>
      <c r="G317" s="33">
        <f t="shared" si="8"/>
        <v>-41940</v>
      </c>
      <c r="H317" s="34">
        <f t="shared" si="9"/>
        <v>-1.47E-2</v>
      </c>
      <c r="I317" s="35" t="s">
        <v>891</v>
      </c>
      <c r="J317" s="36" t="s">
        <v>891</v>
      </c>
      <c r="K317" s="37">
        <v>2014</v>
      </c>
    </row>
    <row r="318" spans="1:11" x14ac:dyDescent="0.25">
      <c r="A318" s="105" t="s">
        <v>539</v>
      </c>
      <c r="B318" s="40" t="s">
        <v>540</v>
      </c>
      <c r="C318" s="40" t="s">
        <v>79</v>
      </c>
      <c r="D318" s="40" t="s">
        <v>543</v>
      </c>
      <c r="E318" s="32">
        <v>3186649</v>
      </c>
      <c r="F318" s="33">
        <v>3174457</v>
      </c>
      <c r="G318" s="33">
        <f t="shared" si="8"/>
        <v>-12192</v>
      </c>
      <c r="H318" s="34">
        <f t="shared" si="9"/>
        <v>-3.8E-3</v>
      </c>
      <c r="I318" s="35" t="s">
        <v>891</v>
      </c>
      <c r="J318" s="36" t="s">
        <v>891</v>
      </c>
      <c r="K318" s="37" t="s">
        <v>891</v>
      </c>
    </row>
    <row r="319" spans="1:11" x14ac:dyDescent="0.25">
      <c r="A319" s="105" t="s">
        <v>539</v>
      </c>
      <c r="B319" s="40" t="s">
        <v>540</v>
      </c>
      <c r="C319" s="40" t="s">
        <v>59</v>
      </c>
      <c r="D319" s="40" t="s">
        <v>544</v>
      </c>
      <c r="E319" s="32">
        <v>992149</v>
      </c>
      <c r="F319" s="33">
        <v>1030521</v>
      </c>
      <c r="G319" s="33">
        <f t="shared" si="8"/>
        <v>38372</v>
      </c>
      <c r="H319" s="34">
        <f t="shared" si="9"/>
        <v>3.8699999999999998E-2</v>
      </c>
      <c r="I319" s="35" t="s">
        <v>891</v>
      </c>
      <c r="J319" s="36" t="s">
        <v>891</v>
      </c>
      <c r="K319" s="37" t="s">
        <v>891</v>
      </c>
    </row>
    <row r="320" spans="1:11" x14ac:dyDescent="0.25">
      <c r="A320" s="105" t="s">
        <v>539</v>
      </c>
      <c r="B320" s="40" t="s">
        <v>540</v>
      </c>
      <c r="C320" s="40" t="s">
        <v>215</v>
      </c>
      <c r="D320" s="40" t="s">
        <v>545</v>
      </c>
      <c r="E320" s="32">
        <v>2893779</v>
      </c>
      <c r="F320" s="33">
        <v>2861408</v>
      </c>
      <c r="G320" s="33">
        <f t="shared" si="8"/>
        <v>-32371</v>
      </c>
      <c r="H320" s="34">
        <f t="shared" si="9"/>
        <v>-1.12E-2</v>
      </c>
      <c r="I320" s="35" t="s">
        <v>891</v>
      </c>
      <c r="J320" s="36" t="s">
        <v>891</v>
      </c>
      <c r="K320" s="37" t="s">
        <v>891</v>
      </c>
    </row>
    <row r="321" spans="1:11" x14ac:dyDescent="0.25">
      <c r="A321" s="105" t="s">
        <v>539</v>
      </c>
      <c r="B321" s="40" t="s">
        <v>540</v>
      </c>
      <c r="C321" s="40" t="s">
        <v>95</v>
      </c>
      <c r="D321" s="40" t="s">
        <v>546</v>
      </c>
      <c r="E321" s="32">
        <v>16012562</v>
      </c>
      <c r="F321" s="33">
        <v>16237987</v>
      </c>
      <c r="G321" s="33">
        <f t="shared" si="8"/>
        <v>225425</v>
      </c>
      <c r="H321" s="34">
        <f t="shared" si="9"/>
        <v>1.41E-2</v>
      </c>
      <c r="I321" s="35" t="s">
        <v>891</v>
      </c>
      <c r="J321" s="36" t="s">
        <v>891</v>
      </c>
      <c r="K321" s="37">
        <v>2014</v>
      </c>
    </row>
    <row r="322" spans="1:11" x14ac:dyDescent="0.25">
      <c r="A322" s="105" t="s">
        <v>539</v>
      </c>
      <c r="B322" s="40" t="s">
        <v>540</v>
      </c>
      <c r="C322" s="40" t="s">
        <v>193</v>
      </c>
      <c r="D322" s="40" t="s">
        <v>547</v>
      </c>
      <c r="E322" s="32">
        <v>6086389</v>
      </c>
      <c r="F322" s="33">
        <v>6062841</v>
      </c>
      <c r="G322" s="33">
        <f t="shared" si="8"/>
        <v>-23548</v>
      </c>
      <c r="H322" s="34">
        <f t="shared" si="9"/>
        <v>-3.8999999999999998E-3</v>
      </c>
      <c r="I322" s="35" t="s">
        <v>891</v>
      </c>
      <c r="J322" s="36" t="s">
        <v>891</v>
      </c>
      <c r="K322" s="37" t="s">
        <v>891</v>
      </c>
    </row>
    <row r="323" spans="1:11" x14ac:dyDescent="0.25">
      <c r="A323" s="105" t="s">
        <v>539</v>
      </c>
      <c r="B323" s="40" t="s">
        <v>540</v>
      </c>
      <c r="C323" s="40" t="s">
        <v>28</v>
      </c>
      <c r="D323" s="40" t="s">
        <v>548</v>
      </c>
      <c r="E323" s="32">
        <v>745811</v>
      </c>
      <c r="F323" s="33">
        <v>732725</v>
      </c>
      <c r="G323" s="33">
        <f t="shared" si="8"/>
        <v>-13086</v>
      </c>
      <c r="H323" s="34">
        <f t="shared" si="9"/>
        <v>-1.7500000000000002E-2</v>
      </c>
      <c r="I323" s="35" t="s">
        <v>891</v>
      </c>
      <c r="J323" s="36" t="s">
        <v>891</v>
      </c>
      <c r="K323" s="37" t="s">
        <v>891</v>
      </c>
    </row>
    <row r="324" spans="1:11" x14ac:dyDescent="0.25">
      <c r="A324" s="105" t="s">
        <v>539</v>
      </c>
      <c r="B324" s="40" t="s">
        <v>540</v>
      </c>
      <c r="C324" s="40" t="s">
        <v>147</v>
      </c>
      <c r="D324" s="40" t="s">
        <v>549</v>
      </c>
      <c r="E324" s="32">
        <v>2829277</v>
      </c>
      <c r="F324" s="33">
        <v>2810375</v>
      </c>
      <c r="G324" s="33">
        <f t="shared" si="8"/>
        <v>-18902</v>
      </c>
      <c r="H324" s="34">
        <f t="shared" si="9"/>
        <v>-6.7000000000000002E-3</v>
      </c>
      <c r="I324" s="35" t="s">
        <v>891</v>
      </c>
      <c r="J324" s="36" t="s">
        <v>891</v>
      </c>
      <c r="K324" s="37" t="s">
        <v>891</v>
      </c>
    </row>
    <row r="325" spans="1:11" x14ac:dyDescent="0.25">
      <c r="A325" s="105" t="s">
        <v>539</v>
      </c>
      <c r="B325" s="40" t="s">
        <v>540</v>
      </c>
      <c r="C325" s="40" t="s">
        <v>550</v>
      </c>
      <c r="D325" s="40" t="s">
        <v>551</v>
      </c>
      <c r="E325" s="32">
        <v>1950078</v>
      </c>
      <c r="F325" s="33">
        <v>1955837</v>
      </c>
      <c r="G325" s="33">
        <f t="shared" si="8"/>
        <v>5759</v>
      </c>
      <c r="H325" s="34">
        <f t="shared" si="9"/>
        <v>3.0000000000000001E-3</v>
      </c>
      <c r="I325" s="35" t="s">
        <v>891</v>
      </c>
      <c r="J325" s="36" t="s">
        <v>891</v>
      </c>
      <c r="K325" s="37" t="s">
        <v>891</v>
      </c>
    </row>
    <row r="326" spans="1:11" x14ac:dyDescent="0.25">
      <c r="A326" s="105" t="s">
        <v>552</v>
      </c>
      <c r="B326" s="40" t="s">
        <v>553</v>
      </c>
      <c r="C326" s="40" t="s">
        <v>26</v>
      </c>
      <c r="D326" s="40" t="s">
        <v>554</v>
      </c>
      <c r="E326" s="32">
        <v>1664347</v>
      </c>
      <c r="F326" s="33">
        <v>1792548</v>
      </c>
      <c r="G326" s="33">
        <f t="shared" si="8"/>
        <v>128201</v>
      </c>
      <c r="H326" s="34">
        <f t="shared" si="9"/>
        <v>7.6999999999999999E-2</v>
      </c>
      <c r="I326" s="35" t="s">
        <v>891</v>
      </c>
      <c r="J326" s="36" t="s">
        <v>891</v>
      </c>
      <c r="K326" s="37" t="s">
        <v>891</v>
      </c>
    </row>
    <row r="327" spans="1:11" x14ac:dyDescent="0.25">
      <c r="A327" s="105" t="s">
        <v>552</v>
      </c>
      <c r="B327" s="40" t="s">
        <v>553</v>
      </c>
      <c r="C327" s="40" t="s">
        <v>57</v>
      </c>
      <c r="D327" s="40" t="s">
        <v>555</v>
      </c>
      <c r="E327" s="32">
        <v>1291</v>
      </c>
      <c r="F327" s="33">
        <v>1393</v>
      </c>
      <c r="G327" s="33">
        <f t="shared" si="8"/>
        <v>102</v>
      </c>
      <c r="H327" s="34">
        <f t="shared" si="9"/>
        <v>7.9000000000000001E-2</v>
      </c>
      <c r="I327" s="35">
        <v>1</v>
      </c>
      <c r="J327" s="36">
        <v>1</v>
      </c>
      <c r="K327" s="37" t="s">
        <v>891</v>
      </c>
    </row>
    <row r="328" spans="1:11" x14ac:dyDescent="0.25">
      <c r="A328" s="105" t="s">
        <v>552</v>
      </c>
      <c r="B328" s="40" t="s">
        <v>553</v>
      </c>
      <c r="C328" s="40" t="s">
        <v>16</v>
      </c>
      <c r="D328" s="40" t="s">
        <v>556</v>
      </c>
      <c r="E328" s="32">
        <v>43660</v>
      </c>
      <c r="F328" s="33">
        <v>43735</v>
      </c>
      <c r="G328" s="33">
        <f t="shared" si="8"/>
        <v>75</v>
      </c>
      <c r="H328" s="34">
        <f t="shared" si="9"/>
        <v>1.6999999999999999E-3</v>
      </c>
      <c r="I328" s="35">
        <v>1</v>
      </c>
      <c r="J328" s="36">
        <v>1</v>
      </c>
      <c r="K328" s="37" t="s">
        <v>891</v>
      </c>
    </row>
    <row r="329" spans="1:11" x14ac:dyDescent="0.25">
      <c r="A329" s="105" t="s">
        <v>552</v>
      </c>
      <c r="B329" s="40" t="s">
        <v>553</v>
      </c>
      <c r="C329" s="40" t="s">
        <v>59</v>
      </c>
      <c r="D329" s="40" t="s">
        <v>557</v>
      </c>
      <c r="E329" s="32">
        <v>695235</v>
      </c>
      <c r="F329" s="33">
        <v>814061</v>
      </c>
      <c r="G329" s="33">
        <f t="shared" si="8"/>
        <v>118826</v>
      </c>
      <c r="H329" s="34">
        <f t="shared" si="9"/>
        <v>0.1709</v>
      </c>
      <c r="I329" s="35" t="s">
        <v>891</v>
      </c>
      <c r="J329" s="36" t="s">
        <v>891</v>
      </c>
      <c r="K329" s="37" t="s">
        <v>891</v>
      </c>
    </row>
    <row r="330" spans="1:11" x14ac:dyDescent="0.25">
      <c r="A330" s="105" t="s">
        <v>558</v>
      </c>
      <c r="B330" s="40" t="s">
        <v>559</v>
      </c>
      <c r="C330" s="40" t="s">
        <v>79</v>
      </c>
      <c r="D330" s="40" t="s">
        <v>560</v>
      </c>
      <c r="E330" s="32">
        <v>2533228</v>
      </c>
      <c r="F330" s="33">
        <v>2506603</v>
      </c>
      <c r="G330" s="33">
        <f t="shared" ref="G330:G393" si="10">SUM(F330-E330)</f>
        <v>-26625</v>
      </c>
      <c r="H330" s="34">
        <f t="shared" ref="H330:H393" si="11">ROUND(G330/E330,4)</f>
        <v>-1.0500000000000001E-2</v>
      </c>
      <c r="I330" s="35" t="s">
        <v>891</v>
      </c>
      <c r="J330" s="36" t="s">
        <v>891</v>
      </c>
      <c r="K330" s="37" t="s">
        <v>891</v>
      </c>
    </row>
    <row r="331" spans="1:11" x14ac:dyDescent="0.25">
      <c r="A331" s="105" t="s">
        <v>558</v>
      </c>
      <c r="B331" s="40" t="s">
        <v>559</v>
      </c>
      <c r="C331" s="40" t="s">
        <v>84</v>
      </c>
      <c r="D331" s="40" t="s">
        <v>561</v>
      </c>
      <c r="E331" s="32">
        <v>3017478</v>
      </c>
      <c r="F331" s="33">
        <v>3004207</v>
      </c>
      <c r="G331" s="33">
        <f t="shared" si="10"/>
        <v>-13271</v>
      </c>
      <c r="H331" s="34">
        <f t="shared" si="11"/>
        <v>-4.4000000000000003E-3</v>
      </c>
      <c r="I331" s="35" t="s">
        <v>891</v>
      </c>
      <c r="J331" s="36" t="s">
        <v>891</v>
      </c>
      <c r="K331" s="37" t="s">
        <v>891</v>
      </c>
    </row>
    <row r="332" spans="1:11" x14ac:dyDescent="0.25">
      <c r="A332" s="105" t="s">
        <v>558</v>
      </c>
      <c r="B332" s="40" t="s">
        <v>559</v>
      </c>
      <c r="C332" s="40" t="s">
        <v>63</v>
      </c>
      <c r="D332" s="40" t="s">
        <v>562</v>
      </c>
      <c r="E332" s="32">
        <v>912715</v>
      </c>
      <c r="F332" s="33">
        <v>893781</v>
      </c>
      <c r="G332" s="33">
        <f t="shared" si="10"/>
        <v>-18934</v>
      </c>
      <c r="H332" s="34">
        <f t="shared" si="11"/>
        <v>-2.07E-2</v>
      </c>
      <c r="I332" s="35" t="s">
        <v>891</v>
      </c>
      <c r="J332" s="36" t="s">
        <v>891</v>
      </c>
      <c r="K332" s="37">
        <v>2014</v>
      </c>
    </row>
    <row r="333" spans="1:11" x14ac:dyDescent="0.25">
      <c r="A333" s="105" t="s">
        <v>563</v>
      </c>
      <c r="B333" s="40" t="s">
        <v>564</v>
      </c>
      <c r="C333" s="40" t="s">
        <v>12</v>
      </c>
      <c r="D333" s="40" t="s">
        <v>565</v>
      </c>
      <c r="E333" s="32">
        <v>363858</v>
      </c>
      <c r="F333" s="33">
        <v>299584</v>
      </c>
      <c r="G333" s="33">
        <f t="shared" si="10"/>
        <v>-64274</v>
      </c>
      <c r="H333" s="34">
        <f t="shared" si="11"/>
        <v>-0.17660000000000001</v>
      </c>
      <c r="I333" s="35" t="s">
        <v>891</v>
      </c>
      <c r="J333" s="36" t="s">
        <v>891</v>
      </c>
      <c r="K333" s="37">
        <v>2014</v>
      </c>
    </row>
    <row r="334" spans="1:11" x14ac:dyDescent="0.25">
      <c r="A334" s="105" t="s">
        <v>563</v>
      </c>
      <c r="B334" s="40" t="s">
        <v>564</v>
      </c>
      <c r="C334" s="40" t="s">
        <v>57</v>
      </c>
      <c r="D334" s="40" t="s">
        <v>566</v>
      </c>
      <c r="E334" s="32">
        <v>1070735</v>
      </c>
      <c r="F334" s="33">
        <v>1033060</v>
      </c>
      <c r="G334" s="33">
        <f t="shared" si="10"/>
        <v>-37675</v>
      </c>
      <c r="H334" s="34">
        <f t="shared" si="11"/>
        <v>-3.5200000000000002E-2</v>
      </c>
      <c r="I334" s="35" t="s">
        <v>891</v>
      </c>
      <c r="J334" s="36" t="s">
        <v>891</v>
      </c>
      <c r="K334" s="37" t="s">
        <v>891</v>
      </c>
    </row>
    <row r="335" spans="1:11" x14ac:dyDescent="0.25">
      <c r="A335" s="105" t="s">
        <v>563</v>
      </c>
      <c r="B335" s="40" t="s">
        <v>564</v>
      </c>
      <c r="C335" s="40" t="s">
        <v>369</v>
      </c>
      <c r="D335" s="40" t="s">
        <v>567</v>
      </c>
      <c r="E335" s="32">
        <v>467255</v>
      </c>
      <c r="F335" s="33">
        <v>476166</v>
      </c>
      <c r="G335" s="33">
        <f t="shared" si="10"/>
        <v>8911</v>
      </c>
      <c r="H335" s="34">
        <f t="shared" si="11"/>
        <v>1.9099999999999999E-2</v>
      </c>
      <c r="I335" s="35" t="s">
        <v>891</v>
      </c>
      <c r="J335" s="36" t="s">
        <v>891</v>
      </c>
      <c r="K335" s="37" t="s">
        <v>891</v>
      </c>
    </row>
    <row r="336" spans="1:11" x14ac:dyDescent="0.25">
      <c r="A336" s="105" t="s">
        <v>563</v>
      </c>
      <c r="B336" s="40" t="s">
        <v>564</v>
      </c>
      <c r="C336" s="40" t="s">
        <v>43</v>
      </c>
      <c r="D336" s="40" t="s">
        <v>568</v>
      </c>
      <c r="E336" s="32">
        <v>3060478</v>
      </c>
      <c r="F336" s="33">
        <v>2973124</v>
      </c>
      <c r="G336" s="33">
        <f t="shared" si="10"/>
        <v>-87354</v>
      </c>
      <c r="H336" s="34">
        <f t="shared" si="11"/>
        <v>-2.8500000000000001E-2</v>
      </c>
      <c r="I336" s="35" t="s">
        <v>891</v>
      </c>
      <c r="J336" s="36" t="s">
        <v>891</v>
      </c>
      <c r="K336" s="37" t="s">
        <v>891</v>
      </c>
    </row>
    <row r="337" spans="1:11" x14ac:dyDescent="0.25">
      <c r="A337" s="105" t="s">
        <v>563</v>
      </c>
      <c r="B337" s="40" t="s">
        <v>564</v>
      </c>
      <c r="C337" s="40" t="s">
        <v>61</v>
      </c>
      <c r="D337" s="40" t="s">
        <v>569</v>
      </c>
      <c r="E337" s="32">
        <v>1561511</v>
      </c>
      <c r="F337" s="33">
        <v>1522623</v>
      </c>
      <c r="G337" s="33">
        <f t="shared" si="10"/>
        <v>-38888</v>
      </c>
      <c r="H337" s="34">
        <f t="shared" si="11"/>
        <v>-2.4899999999999999E-2</v>
      </c>
      <c r="I337" s="35" t="s">
        <v>891</v>
      </c>
      <c r="J337" s="36" t="s">
        <v>891</v>
      </c>
      <c r="K337" s="37" t="s">
        <v>891</v>
      </c>
    </row>
    <row r="338" spans="1:11" x14ac:dyDescent="0.25">
      <c r="A338" s="105" t="s">
        <v>563</v>
      </c>
      <c r="B338" s="40" t="s">
        <v>564</v>
      </c>
      <c r="C338" s="40" t="s">
        <v>333</v>
      </c>
      <c r="D338" s="40" t="s">
        <v>570</v>
      </c>
      <c r="E338" s="32">
        <v>377357</v>
      </c>
      <c r="F338" s="33">
        <v>563509</v>
      </c>
      <c r="G338" s="33">
        <f t="shared" si="10"/>
        <v>186152</v>
      </c>
      <c r="H338" s="34">
        <f t="shared" si="11"/>
        <v>0.49330000000000002</v>
      </c>
      <c r="I338" s="35" t="s">
        <v>891</v>
      </c>
      <c r="J338" s="36" t="s">
        <v>891</v>
      </c>
      <c r="K338" s="37" t="s">
        <v>891</v>
      </c>
    </row>
    <row r="339" spans="1:11" x14ac:dyDescent="0.25">
      <c r="A339" s="105" t="s">
        <v>571</v>
      </c>
      <c r="B339" s="40" t="s">
        <v>572</v>
      </c>
      <c r="C339" s="40" t="s">
        <v>12</v>
      </c>
      <c r="D339" s="40" t="s">
        <v>573</v>
      </c>
      <c r="E339" s="32">
        <v>20183</v>
      </c>
      <c r="F339" s="33">
        <v>20183</v>
      </c>
      <c r="G339" s="33">
        <f t="shared" si="10"/>
        <v>0</v>
      </c>
      <c r="H339" s="34">
        <f t="shared" si="11"/>
        <v>0</v>
      </c>
      <c r="I339" s="35">
        <v>1</v>
      </c>
      <c r="J339" s="36">
        <v>1</v>
      </c>
      <c r="K339" s="37">
        <v>2014</v>
      </c>
    </row>
    <row r="340" spans="1:11" x14ac:dyDescent="0.25">
      <c r="A340" s="105" t="s">
        <v>571</v>
      </c>
      <c r="B340" s="40" t="s">
        <v>572</v>
      </c>
      <c r="C340" s="40" t="s">
        <v>574</v>
      </c>
      <c r="D340" s="40" t="s">
        <v>575</v>
      </c>
      <c r="E340" s="32">
        <v>1456926</v>
      </c>
      <c r="F340" s="33">
        <v>1421688</v>
      </c>
      <c r="G340" s="33">
        <f t="shared" si="10"/>
        <v>-35238</v>
      </c>
      <c r="H340" s="34">
        <f t="shared" si="11"/>
        <v>-2.4199999999999999E-2</v>
      </c>
      <c r="I340" s="35" t="s">
        <v>891</v>
      </c>
      <c r="J340" s="36" t="s">
        <v>891</v>
      </c>
      <c r="K340" s="37" t="s">
        <v>891</v>
      </c>
    </row>
    <row r="341" spans="1:11" x14ac:dyDescent="0.25">
      <c r="A341" s="105" t="s">
        <v>571</v>
      </c>
      <c r="B341" s="40" t="s">
        <v>572</v>
      </c>
      <c r="C341" s="40" t="s">
        <v>576</v>
      </c>
      <c r="D341" s="40" t="s">
        <v>577</v>
      </c>
      <c r="E341" s="32">
        <v>1443559</v>
      </c>
      <c r="F341" s="33">
        <v>1448982</v>
      </c>
      <c r="G341" s="33">
        <f t="shared" si="10"/>
        <v>5423</v>
      </c>
      <c r="H341" s="34">
        <f t="shared" si="11"/>
        <v>3.8E-3</v>
      </c>
      <c r="I341" s="35" t="s">
        <v>891</v>
      </c>
      <c r="J341" s="36" t="s">
        <v>891</v>
      </c>
      <c r="K341" s="37" t="s">
        <v>891</v>
      </c>
    </row>
    <row r="342" spans="1:11" x14ac:dyDescent="0.25">
      <c r="A342" s="105" t="s">
        <v>571</v>
      </c>
      <c r="B342" s="40" t="s">
        <v>572</v>
      </c>
      <c r="C342" s="40" t="s">
        <v>578</v>
      </c>
      <c r="D342" s="40" t="s">
        <v>579</v>
      </c>
      <c r="E342" s="32">
        <v>2517686</v>
      </c>
      <c r="F342" s="33">
        <v>2513193</v>
      </c>
      <c r="G342" s="33">
        <f t="shared" si="10"/>
        <v>-4493</v>
      </c>
      <c r="H342" s="34">
        <f t="shared" si="11"/>
        <v>-1.8E-3</v>
      </c>
      <c r="I342" s="35" t="s">
        <v>891</v>
      </c>
      <c r="J342" s="36" t="s">
        <v>891</v>
      </c>
      <c r="K342" s="37" t="s">
        <v>891</v>
      </c>
    </row>
    <row r="343" spans="1:11" x14ac:dyDescent="0.25">
      <c r="A343" s="105" t="s">
        <v>571</v>
      </c>
      <c r="B343" s="40" t="s">
        <v>572</v>
      </c>
      <c r="C343" s="40" t="s">
        <v>580</v>
      </c>
      <c r="D343" s="40" t="s">
        <v>581</v>
      </c>
      <c r="E343" s="32">
        <v>1625696</v>
      </c>
      <c r="F343" s="33">
        <v>1631803</v>
      </c>
      <c r="G343" s="33">
        <f t="shared" si="10"/>
        <v>6107</v>
      </c>
      <c r="H343" s="34">
        <f t="shared" si="11"/>
        <v>3.8E-3</v>
      </c>
      <c r="I343" s="35" t="s">
        <v>891</v>
      </c>
      <c r="J343" s="36" t="s">
        <v>891</v>
      </c>
      <c r="K343" s="37" t="s">
        <v>891</v>
      </c>
    </row>
    <row r="344" spans="1:11" x14ac:dyDescent="0.25">
      <c r="A344" s="105" t="s">
        <v>571</v>
      </c>
      <c r="B344" s="40" t="s">
        <v>572</v>
      </c>
      <c r="C344" s="40" t="s">
        <v>582</v>
      </c>
      <c r="D344" s="40" t="s">
        <v>583</v>
      </c>
      <c r="E344" s="32">
        <v>2517292</v>
      </c>
      <c r="F344" s="33">
        <v>2526749</v>
      </c>
      <c r="G344" s="33">
        <f t="shared" si="10"/>
        <v>9457</v>
      </c>
      <c r="H344" s="34">
        <f t="shared" si="11"/>
        <v>3.8E-3</v>
      </c>
      <c r="I344" s="35" t="s">
        <v>891</v>
      </c>
      <c r="J344" s="36" t="s">
        <v>891</v>
      </c>
      <c r="K344" s="37" t="s">
        <v>891</v>
      </c>
    </row>
    <row r="345" spans="1:11" x14ac:dyDescent="0.25">
      <c r="A345" s="105" t="s">
        <v>571</v>
      </c>
      <c r="B345" s="40" t="s">
        <v>572</v>
      </c>
      <c r="C345" s="40" t="s">
        <v>584</v>
      </c>
      <c r="D345" s="40" t="s">
        <v>585</v>
      </c>
      <c r="E345" s="32">
        <v>2174260</v>
      </c>
      <c r="F345" s="33">
        <v>2182428</v>
      </c>
      <c r="G345" s="33">
        <f t="shared" si="10"/>
        <v>8168</v>
      </c>
      <c r="H345" s="34">
        <f t="shared" si="11"/>
        <v>3.8E-3</v>
      </c>
      <c r="I345" s="35" t="s">
        <v>891</v>
      </c>
      <c r="J345" s="36" t="s">
        <v>891</v>
      </c>
      <c r="K345" s="37" t="s">
        <v>891</v>
      </c>
    </row>
    <row r="346" spans="1:11" x14ac:dyDescent="0.25">
      <c r="A346" s="105" t="s">
        <v>571</v>
      </c>
      <c r="B346" s="40" t="s">
        <v>572</v>
      </c>
      <c r="C346" s="40" t="s">
        <v>586</v>
      </c>
      <c r="D346" s="40" t="s">
        <v>587</v>
      </c>
      <c r="E346" s="32">
        <v>1633125</v>
      </c>
      <c r="F346" s="33">
        <v>1609306</v>
      </c>
      <c r="G346" s="33">
        <f t="shared" si="10"/>
        <v>-23819</v>
      </c>
      <c r="H346" s="34">
        <f t="shared" si="11"/>
        <v>-1.46E-2</v>
      </c>
      <c r="I346" s="35" t="s">
        <v>891</v>
      </c>
      <c r="J346" s="36" t="s">
        <v>891</v>
      </c>
      <c r="K346" s="37" t="s">
        <v>891</v>
      </c>
    </row>
    <row r="347" spans="1:11" x14ac:dyDescent="0.25">
      <c r="A347" s="105" t="s">
        <v>571</v>
      </c>
      <c r="B347" s="40" t="s">
        <v>572</v>
      </c>
      <c r="C347" s="40" t="s">
        <v>588</v>
      </c>
      <c r="D347" s="40" t="s">
        <v>589</v>
      </c>
      <c r="E347" s="32">
        <v>1262940</v>
      </c>
      <c r="F347" s="33">
        <v>1248068</v>
      </c>
      <c r="G347" s="33">
        <f t="shared" si="10"/>
        <v>-14872</v>
      </c>
      <c r="H347" s="34">
        <f t="shared" si="11"/>
        <v>-1.18E-2</v>
      </c>
      <c r="I347" s="35" t="s">
        <v>891</v>
      </c>
      <c r="J347" s="36" t="s">
        <v>891</v>
      </c>
      <c r="K347" s="37" t="s">
        <v>891</v>
      </c>
    </row>
    <row r="348" spans="1:11" x14ac:dyDescent="0.25">
      <c r="A348" s="105" t="s">
        <v>571</v>
      </c>
      <c r="B348" s="40" t="s">
        <v>572</v>
      </c>
      <c r="C348" s="40" t="s">
        <v>590</v>
      </c>
      <c r="D348" s="40" t="s">
        <v>591</v>
      </c>
      <c r="E348" s="32">
        <v>1462071</v>
      </c>
      <c r="F348" s="33">
        <v>1467563</v>
      </c>
      <c r="G348" s="33">
        <f t="shared" si="10"/>
        <v>5492</v>
      </c>
      <c r="H348" s="34">
        <f t="shared" si="11"/>
        <v>3.8E-3</v>
      </c>
      <c r="I348" s="35" t="s">
        <v>891</v>
      </c>
      <c r="J348" s="36" t="s">
        <v>891</v>
      </c>
      <c r="K348" s="37" t="s">
        <v>891</v>
      </c>
    </row>
    <row r="349" spans="1:11" x14ac:dyDescent="0.25">
      <c r="A349" s="105" t="s">
        <v>571</v>
      </c>
      <c r="B349" s="40" t="s">
        <v>572</v>
      </c>
      <c r="C349" s="40" t="s">
        <v>592</v>
      </c>
      <c r="D349" s="40" t="s">
        <v>593</v>
      </c>
      <c r="E349" s="32">
        <v>517736</v>
      </c>
      <c r="F349" s="33">
        <v>636983</v>
      </c>
      <c r="G349" s="33">
        <f t="shared" si="10"/>
        <v>119247</v>
      </c>
      <c r="H349" s="34">
        <f t="shared" si="11"/>
        <v>0.2303</v>
      </c>
      <c r="I349" s="35" t="s">
        <v>891</v>
      </c>
      <c r="J349" s="36" t="s">
        <v>891</v>
      </c>
      <c r="K349" s="37" t="s">
        <v>891</v>
      </c>
    </row>
    <row r="350" spans="1:11" x14ac:dyDescent="0.25">
      <c r="A350" s="106" t="s">
        <v>571</v>
      </c>
      <c r="B350" s="64" t="s">
        <v>572</v>
      </c>
      <c r="C350" s="64" t="s">
        <v>866</v>
      </c>
      <c r="D350" s="64" t="s">
        <v>899</v>
      </c>
      <c r="E350" s="32">
        <v>1275819</v>
      </c>
      <c r="F350" s="33">
        <v>1238139</v>
      </c>
      <c r="G350" s="33">
        <f t="shared" si="10"/>
        <v>-37680</v>
      </c>
      <c r="H350" s="34">
        <f t="shared" si="11"/>
        <v>-2.9499999999999998E-2</v>
      </c>
      <c r="I350" s="35" t="s">
        <v>891</v>
      </c>
      <c r="J350" s="36" t="s">
        <v>891</v>
      </c>
      <c r="K350" s="37" t="s">
        <v>891</v>
      </c>
    </row>
    <row r="351" spans="1:11" x14ac:dyDescent="0.25">
      <c r="A351" s="105" t="s">
        <v>571</v>
      </c>
      <c r="B351" s="40" t="s">
        <v>572</v>
      </c>
      <c r="C351" s="40" t="s">
        <v>596</v>
      </c>
      <c r="D351" s="40" t="s">
        <v>597</v>
      </c>
      <c r="E351" s="32">
        <v>4752001</v>
      </c>
      <c r="F351" s="33">
        <v>4674361</v>
      </c>
      <c r="G351" s="33">
        <f t="shared" si="10"/>
        <v>-77640</v>
      </c>
      <c r="H351" s="34">
        <f t="shared" si="11"/>
        <v>-1.6299999999999999E-2</v>
      </c>
      <c r="I351" s="35" t="s">
        <v>891</v>
      </c>
      <c r="J351" s="36" t="s">
        <v>891</v>
      </c>
      <c r="K351" s="37" t="s">
        <v>891</v>
      </c>
    </row>
    <row r="352" spans="1:11" x14ac:dyDescent="0.25">
      <c r="A352" s="105" t="s">
        <v>571</v>
      </c>
      <c r="B352" s="40" t="s">
        <v>572</v>
      </c>
      <c r="C352" s="40" t="s">
        <v>598</v>
      </c>
      <c r="D352" s="40" t="s">
        <v>599</v>
      </c>
      <c r="E352" s="32">
        <v>1705020</v>
      </c>
      <c r="F352" s="33">
        <v>1683068</v>
      </c>
      <c r="G352" s="33">
        <f t="shared" si="10"/>
        <v>-21952</v>
      </c>
      <c r="H352" s="34">
        <f t="shared" si="11"/>
        <v>-1.29E-2</v>
      </c>
      <c r="I352" s="35" t="s">
        <v>891</v>
      </c>
      <c r="J352" s="36" t="s">
        <v>891</v>
      </c>
      <c r="K352" s="37" t="s">
        <v>891</v>
      </c>
    </row>
    <row r="353" spans="1:11" x14ac:dyDescent="0.25">
      <c r="A353" s="105" t="s">
        <v>571</v>
      </c>
      <c r="B353" s="40" t="s">
        <v>572</v>
      </c>
      <c r="C353" s="40" t="s">
        <v>26</v>
      </c>
      <c r="D353" s="40" t="s">
        <v>600</v>
      </c>
      <c r="E353" s="32">
        <v>48656233</v>
      </c>
      <c r="F353" s="33">
        <v>49728965</v>
      </c>
      <c r="G353" s="33">
        <f t="shared" si="10"/>
        <v>1072732</v>
      </c>
      <c r="H353" s="34">
        <f t="shared" si="11"/>
        <v>2.1999999999999999E-2</v>
      </c>
      <c r="I353" s="35" t="s">
        <v>891</v>
      </c>
      <c r="J353" s="36" t="s">
        <v>891</v>
      </c>
      <c r="K353" s="37" t="s">
        <v>891</v>
      </c>
    </row>
    <row r="354" spans="1:11" x14ac:dyDescent="0.25">
      <c r="A354" s="105" t="s">
        <v>571</v>
      </c>
      <c r="B354" s="40" t="s">
        <v>572</v>
      </c>
      <c r="C354" s="40" t="s">
        <v>79</v>
      </c>
      <c r="D354" s="40" t="s">
        <v>601</v>
      </c>
      <c r="E354" s="32">
        <v>471274</v>
      </c>
      <c r="F354" s="33">
        <v>488406</v>
      </c>
      <c r="G354" s="33">
        <f t="shared" si="10"/>
        <v>17132</v>
      </c>
      <c r="H354" s="34">
        <f t="shared" si="11"/>
        <v>3.6400000000000002E-2</v>
      </c>
      <c r="I354" s="35" t="s">
        <v>891</v>
      </c>
      <c r="J354" s="36" t="s">
        <v>891</v>
      </c>
      <c r="K354" s="37">
        <v>2014</v>
      </c>
    </row>
    <row r="355" spans="1:11" x14ac:dyDescent="0.25">
      <c r="A355" s="105" t="s">
        <v>571</v>
      </c>
      <c r="B355" s="40" t="s">
        <v>572</v>
      </c>
      <c r="C355" s="40" t="s">
        <v>16</v>
      </c>
      <c r="D355" s="40" t="s">
        <v>602</v>
      </c>
      <c r="E355" s="32">
        <v>13772516</v>
      </c>
      <c r="F355" s="33">
        <v>14612493</v>
      </c>
      <c r="G355" s="33">
        <f t="shared" si="10"/>
        <v>839977</v>
      </c>
      <c r="H355" s="34">
        <f t="shared" si="11"/>
        <v>6.0999999999999999E-2</v>
      </c>
      <c r="I355" s="35" t="s">
        <v>891</v>
      </c>
      <c r="J355" s="36" t="s">
        <v>891</v>
      </c>
      <c r="K355" s="37" t="s">
        <v>891</v>
      </c>
    </row>
    <row r="356" spans="1:11" x14ac:dyDescent="0.25">
      <c r="A356" s="105" t="s">
        <v>571</v>
      </c>
      <c r="B356" s="40" t="s">
        <v>572</v>
      </c>
      <c r="C356" s="40" t="s">
        <v>59</v>
      </c>
      <c r="D356" s="40" t="s">
        <v>603</v>
      </c>
      <c r="E356" s="32">
        <v>9554003</v>
      </c>
      <c r="F356" s="33">
        <v>8818085</v>
      </c>
      <c r="G356" s="33">
        <f t="shared" si="10"/>
        <v>-735918</v>
      </c>
      <c r="H356" s="34">
        <f t="shared" si="11"/>
        <v>-7.6999999999999999E-2</v>
      </c>
      <c r="I356" s="35" t="s">
        <v>891</v>
      </c>
      <c r="J356" s="36" t="s">
        <v>891</v>
      </c>
      <c r="K356" s="37" t="s">
        <v>891</v>
      </c>
    </row>
    <row r="357" spans="1:11" x14ac:dyDescent="0.25">
      <c r="A357" s="105" t="s">
        <v>571</v>
      </c>
      <c r="B357" s="40" t="s">
        <v>572</v>
      </c>
      <c r="C357" s="40" t="s">
        <v>37</v>
      </c>
      <c r="D357" s="40" t="s">
        <v>604</v>
      </c>
      <c r="E357" s="32">
        <v>5923275</v>
      </c>
      <c r="F357" s="33">
        <v>6095242</v>
      </c>
      <c r="G357" s="33">
        <f t="shared" si="10"/>
        <v>171967</v>
      </c>
      <c r="H357" s="34">
        <f t="shared" si="11"/>
        <v>2.9000000000000001E-2</v>
      </c>
      <c r="I357" s="35" t="s">
        <v>891</v>
      </c>
      <c r="J357" s="36" t="s">
        <v>891</v>
      </c>
      <c r="K357" s="37" t="s">
        <v>891</v>
      </c>
    </row>
    <row r="358" spans="1:11" x14ac:dyDescent="0.25">
      <c r="A358" s="105" t="s">
        <v>571</v>
      </c>
      <c r="B358" s="40" t="s">
        <v>572</v>
      </c>
      <c r="C358" s="40" t="s">
        <v>67</v>
      </c>
      <c r="D358" s="40" t="s">
        <v>605</v>
      </c>
      <c r="E358" s="32">
        <v>2860411</v>
      </c>
      <c r="F358" s="33">
        <v>2913154</v>
      </c>
      <c r="G358" s="33">
        <f t="shared" si="10"/>
        <v>52743</v>
      </c>
      <c r="H358" s="34">
        <f t="shared" si="11"/>
        <v>1.84E-2</v>
      </c>
      <c r="I358" s="35" t="s">
        <v>891</v>
      </c>
      <c r="J358" s="36" t="s">
        <v>891</v>
      </c>
      <c r="K358" s="37" t="s">
        <v>891</v>
      </c>
    </row>
    <row r="359" spans="1:11" x14ac:dyDescent="0.25">
      <c r="A359" s="105" t="s">
        <v>571</v>
      </c>
      <c r="B359" s="40" t="s">
        <v>572</v>
      </c>
      <c r="C359" s="40" t="s">
        <v>93</v>
      </c>
      <c r="D359" s="40" t="s">
        <v>606</v>
      </c>
      <c r="E359" s="32">
        <v>30170231</v>
      </c>
      <c r="F359" s="33">
        <v>29026674</v>
      </c>
      <c r="G359" s="33">
        <f t="shared" si="10"/>
        <v>-1143557</v>
      </c>
      <c r="H359" s="34">
        <f t="shared" si="11"/>
        <v>-3.7900000000000003E-2</v>
      </c>
      <c r="I359" s="35" t="s">
        <v>891</v>
      </c>
      <c r="J359" s="36" t="s">
        <v>891</v>
      </c>
      <c r="K359" s="37" t="s">
        <v>891</v>
      </c>
    </row>
    <row r="360" spans="1:11" x14ac:dyDescent="0.25">
      <c r="A360" s="105" t="s">
        <v>571</v>
      </c>
      <c r="B360" s="40" t="s">
        <v>572</v>
      </c>
      <c r="C360" s="40" t="s">
        <v>356</v>
      </c>
      <c r="D360" s="40" t="s">
        <v>607</v>
      </c>
      <c r="E360" s="32">
        <v>2534196</v>
      </c>
      <c r="F360" s="33">
        <v>2395912</v>
      </c>
      <c r="G360" s="33">
        <f t="shared" si="10"/>
        <v>-138284</v>
      </c>
      <c r="H360" s="34">
        <f t="shared" si="11"/>
        <v>-5.4600000000000003E-2</v>
      </c>
      <c r="I360" s="35" t="s">
        <v>891</v>
      </c>
      <c r="J360" s="36" t="s">
        <v>891</v>
      </c>
      <c r="K360" s="37">
        <v>2014</v>
      </c>
    </row>
    <row r="361" spans="1:11" x14ac:dyDescent="0.25">
      <c r="A361" s="105" t="s">
        <v>571</v>
      </c>
      <c r="B361" s="40" t="s">
        <v>572</v>
      </c>
      <c r="C361" s="40" t="s">
        <v>608</v>
      </c>
      <c r="D361" s="40" t="s">
        <v>609</v>
      </c>
      <c r="E361" s="32">
        <v>5547441</v>
      </c>
      <c r="F361" s="33">
        <v>5710055</v>
      </c>
      <c r="G361" s="33">
        <f t="shared" si="10"/>
        <v>162614</v>
      </c>
      <c r="H361" s="34">
        <f t="shared" si="11"/>
        <v>2.93E-2</v>
      </c>
      <c r="I361" s="35" t="s">
        <v>891</v>
      </c>
      <c r="J361" s="36" t="s">
        <v>891</v>
      </c>
      <c r="K361" s="37" t="s">
        <v>891</v>
      </c>
    </row>
    <row r="362" spans="1:11" x14ac:dyDescent="0.25">
      <c r="A362" s="105" t="s">
        <v>571</v>
      </c>
      <c r="B362" s="40" t="s">
        <v>572</v>
      </c>
      <c r="C362" s="40" t="s">
        <v>445</v>
      </c>
      <c r="D362" s="40" t="s">
        <v>610</v>
      </c>
      <c r="E362" s="32">
        <v>40142587</v>
      </c>
      <c r="F362" s="33">
        <v>41629015</v>
      </c>
      <c r="G362" s="33">
        <f t="shared" si="10"/>
        <v>1486428</v>
      </c>
      <c r="H362" s="34">
        <f t="shared" si="11"/>
        <v>3.6999999999999998E-2</v>
      </c>
      <c r="I362" s="35" t="s">
        <v>891</v>
      </c>
      <c r="J362" s="36" t="s">
        <v>891</v>
      </c>
      <c r="K362" s="37" t="s">
        <v>891</v>
      </c>
    </row>
    <row r="363" spans="1:11" x14ac:dyDescent="0.25">
      <c r="A363" s="105" t="s">
        <v>571</v>
      </c>
      <c r="B363" s="40" t="s">
        <v>572</v>
      </c>
      <c r="C363" s="40" t="s">
        <v>611</v>
      </c>
      <c r="D363" s="40" t="s">
        <v>612</v>
      </c>
      <c r="E363" s="32">
        <v>3748671</v>
      </c>
      <c r="F363" s="33">
        <v>3807780</v>
      </c>
      <c r="G363" s="33">
        <f t="shared" si="10"/>
        <v>59109</v>
      </c>
      <c r="H363" s="34">
        <f t="shared" si="11"/>
        <v>1.5800000000000002E-2</v>
      </c>
      <c r="I363" s="35" t="s">
        <v>891</v>
      </c>
      <c r="J363" s="36" t="s">
        <v>891</v>
      </c>
      <c r="K363" s="37" t="s">
        <v>891</v>
      </c>
    </row>
    <row r="364" spans="1:11" x14ac:dyDescent="0.25">
      <c r="A364" s="105" t="s">
        <v>571</v>
      </c>
      <c r="B364" s="40" t="s">
        <v>572</v>
      </c>
      <c r="C364" s="40" t="s">
        <v>550</v>
      </c>
      <c r="D364" s="40" t="s">
        <v>613</v>
      </c>
      <c r="E364" s="32">
        <v>7574153</v>
      </c>
      <c r="F364" s="33">
        <v>7437806</v>
      </c>
      <c r="G364" s="33">
        <f t="shared" si="10"/>
        <v>-136347</v>
      </c>
      <c r="H364" s="34">
        <f t="shared" si="11"/>
        <v>-1.7999999999999999E-2</v>
      </c>
      <c r="I364" s="35" t="s">
        <v>891</v>
      </c>
      <c r="J364" s="36" t="s">
        <v>891</v>
      </c>
      <c r="K364" s="37" t="s">
        <v>891</v>
      </c>
    </row>
    <row r="365" spans="1:11" x14ac:dyDescent="0.25">
      <c r="A365" s="105" t="s">
        <v>571</v>
      </c>
      <c r="B365" s="40" t="s">
        <v>572</v>
      </c>
      <c r="C365" s="40" t="s">
        <v>412</v>
      </c>
      <c r="D365" s="40" t="s">
        <v>614</v>
      </c>
      <c r="E365" s="32">
        <v>104195158</v>
      </c>
      <c r="F365" s="33">
        <v>106135205</v>
      </c>
      <c r="G365" s="33">
        <f t="shared" si="10"/>
        <v>1940047</v>
      </c>
      <c r="H365" s="34">
        <f t="shared" si="11"/>
        <v>1.8599999999999998E-2</v>
      </c>
      <c r="I365" s="35" t="s">
        <v>891</v>
      </c>
      <c r="J365" s="36" t="s">
        <v>891</v>
      </c>
      <c r="K365" s="37" t="s">
        <v>891</v>
      </c>
    </row>
    <row r="366" spans="1:11" x14ac:dyDescent="0.25">
      <c r="A366" s="106" t="s">
        <v>571</v>
      </c>
      <c r="B366" s="64" t="s">
        <v>572</v>
      </c>
      <c r="C366" s="64" t="s">
        <v>867</v>
      </c>
      <c r="D366" s="64" t="s">
        <v>900</v>
      </c>
      <c r="E366" s="32">
        <v>776402</v>
      </c>
      <c r="F366" s="33">
        <v>779745</v>
      </c>
      <c r="G366" s="33">
        <f t="shared" si="10"/>
        <v>3343</v>
      </c>
      <c r="H366" s="34">
        <f t="shared" si="11"/>
        <v>4.3E-3</v>
      </c>
      <c r="I366" s="35" t="s">
        <v>891</v>
      </c>
      <c r="J366" s="36" t="s">
        <v>891</v>
      </c>
      <c r="K366" s="37" t="s">
        <v>891</v>
      </c>
    </row>
    <row r="367" spans="1:11" x14ac:dyDescent="0.25">
      <c r="A367" s="105" t="s">
        <v>615</v>
      </c>
      <c r="B367" s="40" t="s">
        <v>616</v>
      </c>
      <c r="C367" s="40" t="s">
        <v>430</v>
      </c>
      <c r="D367" s="40" t="s">
        <v>617</v>
      </c>
      <c r="E367" s="32">
        <v>1536605</v>
      </c>
      <c r="F367" s="33">
        <v>1533065</v>
      </c>
      <c r="G367" s="33">
        <f t="shared" si="10"/>
        <v>-3540</v>
      </c>
      <c r="H367" s="34">
        <f t="shared" si="11"/>
        <v>-2.3E-3</v>
      </c>
      <c r="I367" s="35" t="s">
        <v>891</v>
      </c>
      <c r="J367" s="36" t="s">
        <v>891</v>
      </c>
      <c r="K367" s="37">
        <v>2014</v>
      </c>
    </row>
    <row r="368" spans="1:11" x14ac:dyDescent="0.25">
      <c r="A368" s="105" t="s">
        <v>615</v>
      </c>
      <c r="B368" s="40" t="s">
        <v>616</v>
      </c>
      <c r="C368" s="40" t="s">
        <v>26</v>
      </c>
      <c r="D368" s="40" t="s">
        <v>618</v>
      </c>
      <c r="E368" s="32">
        <v>4853849</v>
      </c>
      <c r="F368" s="33">
        <v>5107462</v>
      </c>
      <c r="G368" s="33">
        <f t="shared" si="10"/>
        <v>253613</v>
      </c>
      <c r="H368" s="34">
        <f t="shared" si="11"/>
        <v>5.2200000000000003E-2</v>
      </c>
      <c r="I368" s="35" t="s">
        <v>891</v>
      </c>
      <c r="J368" s="36" t="s">
        <v>891</v>
      </c>
      <c r="K368" s="37" t="s">
        <v>891</v>
      </c>
    </row>
    <row r="369" spans="1:11" x14ac:dyDescent="0.25">
      <c r="A369" s="105" t="s">
        <v>615</v>
      </c>
      <c r="B369" s="40" t="s">
        <v>616</v>
      </c>
      <c r="C369" s="40" t="s">
        <v>57</v>
      </c>
      <c r="D369" s="40" t="s">
        <v>619</v>
      </c>
      <c r="E369" s="32">
        <v>4666159</v>
      </c>
      <c r="F369" s="33">
        <v>4552918</v>
      </c>
      <c r="G369" s="33">
        <f t="shared" si="10"/>
        <v>-113241</v>
      </c>
      <c r="H369" s="34">
        <f t="shared" si="11"/>
        <v>-2.4299999999999999E-2</v>
      </c>
      <c r="I369" s="35" t="s">
        <v>891</v>
      </c>
      <c r="J369" s="36" t="s">
        <v>891</v>
      </c>
      <c r="K369" s="37">
        <v>2014</v>
      </c>
    </row>
    <row r="370" spans="1:11" x14ac:dyDescent="0.25">
      <c r="A370" s="105" t="s">
        <v>615</v>
      </c>
      <c r="B370" s="40" t="s">
        <v>616</v>
      </c>
      <c r="C370" s="40" t="s">
        <v>79</v>
      </c>
      <c r="D370" s="40" t="s">
        <v>620</v>
      </c>
      <c r="E370" s="32">
        <v>3735470</v>
      </c>
      <c r="F370" s="33">
        <v>3787068</v>
      </c>
      <c r="G370" s="33">
        <f t="shared" si="10"/>
        <v>51598</v>
      </c>
      <c r="H370" s="34">
        <f t="shared" si="11"/>
        <v>1.38E-2</v>
      </c>
      <c r="I370" s="35" t="s">
        <v>891</v>
      </c>
      <c r="J370" s="36" t="s">
        <v>891</v>
      </c>
      <c r="K370" s="37" t="s">
        <v>891</v>
      </c>
    </row>
    <row r="371" spans="1:11" x14ac:dyDescent="0.25">
      <c r="A371" s="105" t="s">
        <v>615</v>
      </c>
      <c r="B371" s="40" t="s">
        <v>616</v>
      </c>
      <c r="C371" s="40" t="s">
        <v>16</v>
      </c>
      <c r="D371" s="40" t="s">
        <v>621</v>
      </c>
      <c r="E371" s="32">
        <v>3757123</v>
      </c>
      <c r="F371" s="33">
        <v>3747696</v>
      </c>
      <c r="G371" s="33">
        <f t="shared" si="10"/>
        <v>-9427</v>
      </c>
      <c r="H371" s="34">
        <f t="shared" si="11"/>
        <v>-2.5000000000000001E-3</v>
      </c>
      <c r="I371" s="35" t="s">
        <v>891</v>
      </c>
      <c r="J371" s="36" t="s">
        <v>891</v>
      </c>
      <c r="K371" s="37" t="s">
        <v>891</v>
      </c>
    </row>
    <row r="372" spans="1:11" x14ac:dyDescent="0.25">
      <c r="A372" s="105" t="s">
        <v>615</v>
      </c>
      <c r="B372" s="40" t="s">
        <v>616</v>
      </c>
      <c r="C372" s="40" t="s">
        <v>82</v>
      </c>
      <c r="D372" s="40" t="s">
        <v>622</v>
      </c>
      <c r="E372" s="32">
        <v>2079968</v>
      </c>
      <c r="F372" s="33">
        <v>2088664</v>
      </c>
      <c r="G372" s="33">
        <f t="shared" si="10"/>
        <v>8696</v>
      </c>
      <c r="H372" s="34">
        <f t="shared" si="11"/>
        <v>4.1999999999999997E-3</v>
      </c>
      <c r="I372" s="35" t="s">
        <v>891</v>
      </c>
      <c r="J372" s="36" t="s">
        <v>891</v>
      </c>
      <c r="K372" s="37" t="s">
        <v>891</v>
      </c>
    </row>
    <row r="373" spans="1:11" x14ac:dyDescent="0.25">
      <c r="A373" s="105" t="s">
        <v>615</v>
      </c>
      <c r="B373" s="40" t="s">
        <v>616</v>
      </c>
      <c r="C373" s="40" t="s">
        <v>59</v>
      </c>
      <c r="D373" s="40" t="s">
        <v>623</v>
      </c>
      <c r="E373" s="32">
        <v>555264</v>
      </c>
      <c r="F373" s="33">
        <v>554565</v>
      </c>
      <c r="G373" s="33">
        <f t="shared" si="10"/>
        <v>-699</v>
      </c>
      <c r="H373" s="34">
        <f t="shared" si="11"/>
        <v>-1.2999999999999999E-3</v>
      </c>
      <c r="I373" s="35" t="s">
        <v>891</v>
      </c>
      <c r="J373" s="36" t="s">
        <v>891</v>
      </c>
      <c r="K373" s="37">
        <v>2014</v>
      </c>
    </row>
    <row r="374" spans="1:11" x14ac:dyDescent="0.25">
      <c r="A374" s="105" t="s">
        <v>615</v>
      </c>
      <c r="B374" s="40" t="s">
        <v>616</v>
      </c>
      <c r="C374" s="40" t="s">
        <v>37</v>
      </c>
      <c r="D374" s="40" t="s">
        <v>144</v>
      </c>
      <c r="E374" s="32">
        <v>943145</v>
      </c>
      <c r="F374" s="33">
        <v>955660</v>
      </c>
      <c r="G374" s="33">
        <f t="shared" si="10"/>
        <v>12515</v>
      </c>
      <c r="H374" s="34">
        <f t="shared" si="11"/>
        <v>1.3299999999999999E-2</v>
      </c>
      <c r="I374" s="35" t="s">
        <v>891</v>
      </c>
      <c r="J374" s="36" t="s">
        <v>891</v>
      </c>
      <c r="K374" s="37">
        <v>2014</v>
      </c>
    </row>
    <row r="375" spans="1:11" x14ac:dyDescent="0.25">
      <c r="A375" s="105" t="s">
        <v>615</v>
      </c>
      <c r="B375" s="40" t="s">
        <v>616</v>
      </c>
      <c r="C375" s="40" t="s">
        <v>215</v>
      </c>
      <c r="D375" s="40" t="s">
        <v>624</v>
      </c>
      <c r="E375" s="32">
        <v>1650283</v>
      </c>
      <c r="F375" s="33">
        <v>1609798</v>
      </c>
      <c r="G375" s="33">
        <f t="shared" si="10"/>
        <v>-40485</v>
      </c>
      <c r="H375" s="34">
        <f t="shared" si="11"/>
        <v>-2.4500000000000001E-2</v>
      </c>
      <c r="I375" s="35" t="s">
        <v>891</v>
      </c>
      <c r="J375" s="36" t="s">
        <v>891</v>
      </c>
      <c r="K375" s="37" t="s">
        <v>891</v>
      </c>
    </row>
    <row r="376" spans="1:11" x14ac:dyDescent="0.25">
      <c r="A376" s="105" t="s">
        <v>625</v>
      </c>
      <c r="B376" s="40" t="s">
        <v>626</v>
      </c>
      <c r="C376" s="40" t="s">
        <v>176</v>
      </c>
      <c r="D376" s="40" t="s">
        <v>627</v>
      </c>
      <c r="E376" s="32">
        <v>310695</v>
      </c>
      <c r="F376" s="33">
        <v>293703</v>
      </c>
      <c r="G376" s="33">
        <f t="shared" si="10"/>
        <v>-16992</v>
      </c>
      <c r="H376" s="34">
        <f t="shared" si="11"/>
        <v>-5.4699999999999999E-2</v>
      </c>
      <c r="I376" s="35" t="s">
        <v>891</v>
      </c>
      <c r="J376" s="36" t="s">
        <v>891</v>
      </c>
      <c r="K376" s="37">
        <v>2014</v>
      </c>
    </row>
    <row r="377" spans="1:11" x14ac:dyDescent="0.25">
      <c r="A377" s="105" t="s">
        <v>625</v>
      </c>
      <c r="B377" s="40" t="s">
        <v>626</v>
      </c>
      <c r="C377" s="40" t="s">
        <v>384</v>
      </c>
      <c r="D377" s="40" t="s">
        <v>628</v>
      </c>
      <c r="E377" s="32">
        <v>220619</v>
      </c>
      <c r="F377" s="33">
        <v>176490</v>
      </c>
      <c r="G377" s="33">
        <f t="shared" si="10"/>
        <v>-44129</v>
      </c>
      <c r="H377" s="34">
        <f t="shared" si="11"/>
        <v>-0.2</v>
      </c>
      <c r="I377" s="35" t="s">
        <v>891</v>
      </c>
      <c r="J377" s="36" t="s">
        <v>891</v>
      </c>
      <c r="K377" s="37">
        <v>2014</v>
      </c>
    </row>
    <row r="378" spans="1:11" x14ac:dyDescent="0.25">
      <c r="A378" s="105" t="s">
        <v>625</v>
      </c>
      <c r="B378" s="40" t="s">
        <v>626</v>
      </c>
      <c r="C378" s="40" t="s">
        <v>245</v>
      </c>
      <c r="D378" s="40" t="s">
        <v>629</v>
      </c>
      <c r="E378" s="32">
        <v>102442</v>
      </c>
      <c r="F378" s="33">
        <v>78409</v>
      </c>
      <c r="G378" s="33">
        <f t="shared" si="10"/>
        <v>-24033</v>
      </c>
      <c r="H378" s="34">
        <f t="shared" si="11"/>
        <v>-0.2346</v>
      </c>
      <c r="I378" s="35" t="s">
        <v>891</v>
      </c>
      <c r="J378" s="36" t="s">
        <v>891</v>
      </c>
      <c r="K378" s="37">
        <v>2014</v>
      </c>
    </row>
    <row r="379" spans="1:11" x14ac:dyDescent="0.25">
      <c r="A379" s="105" t="s">
        <v>625</v>
      </c>
      <c r="B379" s="40" t="s">
        <v>626</v>
      </c>
      <c r="C379" s="40" t="s">
        <v>630</v>
      </c>
      <c r="D379" s="40" t="s">
        <v>631</v>
      </c>
      <c r="E379" s="32">
        <v>612703</v>
      </c>
      <c r="F379" s="33">
        <v>622068</v>
      </c>
      <c r="G379" s="33">
        <f t="shared" si="10"/>
        <v>9365</v>
      </c>
      <c r="H379" s="34">
        <f t="shared" si="11"/>
        <v>1.5299999999999999E-2</v>
      </c>
      <c r="I379" s="35" t="s">
        <v>891</v>
      </c>
      <c r="J379" s="36" t="s">
        <v>891</v>
      </c>
      <c r="K379" s="37" t="s">
        <v>891</v>
      </c>
    </row>
    <row r="380" spans="1:11" x14ac:dyDescent="0.25">
      <c r="A380" s="105" t="s">
        <v>625</v>
      </c>
      <c r="B380" s="40" t="s">
        <v>626</v>
      </c>
      <c r="C380" s="40" t="s">
        <v>632</v>
      </c>
      <c r="D380" s="40" t="s">
        <v>633</v>
      </c>
      <c r="E380" s="32">
        <v>910642</v>
      </c>
      <c r="F380" s="33">
        <v>901659</v>
      </c>
      <c r="G380" s="33">
        <f t="shared" si="10"/>
        <v>-8983</v>
      </c>
      <c r="H380" s="34">
        <f t="shared" si="11"/>
        <v>-9.9000000000000008E-3</v>
      </c>
      <c r="I380" s="35" t="s">
        <v>891</v>
      </c>
      <c r="J380" s="36" t="s">
        <v>891</v>
      </c>
      <c r="K380" s="37" t="s">
        <v>891</v>
      </c>
    </row>
    <row r="381" spans="1:11" x14ac:dyDescent="0.25">
      <c r="A381" s="105" t="s">
        <v>625</v>
      </c>
      <c r="B381" s="40" t="s">
        <v>626</v>
      </c>
      <c r="C381" s="40" t="s">
        <v>57</v>
      </c>
      <c r="D381" s="40" t="s">
        <v>634</v>
      </c>
      <c r="E381" s="32">
        <v>1849684</v>
      </c>
      <c r="F381" s="33">
        <v>1985766</v>
      </c>
      <c r="G381" s="33">
        <f t="shared" si="10"/>
        <v>136082</v>
      </c>
      <c r="H381" s="34">
        <f t="shared" si="11"/>
        <v>7.3599999999999999E-2</v>
      </c>
      <c r="I381" s="35" t="s">
        <v>891</v>
      </c>
      <c r="J381" s="36" t="s">
        <v>891</v>
      </c>
      <c r="K381" s="37">
        <v>2014</v>
      </c>
    </row>
    <row r="382" spans="1:11" x14ac:dyDescent="0.25">
      <c r="A382" s="105" t="s">
        <v>625</v>
      </c>
      <c r="B382" s="40" t="s">
        <v>626</v>
      </c>
      <c r="C382" s="40" t="s">
        <v>18</v>
      </c>
      <c r="D382" s="40" t="s">
        <v>635</v>
      </c>
      <c r="E382" s="32">
        <v>601795</v>
      </c>
      <c r="F382" s="33">
        <v>679272</v>
      </c>
      <c r="G382" s="33">
        <f t="shared" si="10"/>
        <v>77477</v>
      </c>
      <c r="H382" s="34">
        <f t="shared" si="11"/>
        <v>0.12870000000000001</v>
      </c>
      <c r="I382" s="35" t="s">
        <v>891</v>
      </c>
      <c r="J382" s="36" t="s">
        <v>891</v>
      </c>
      <c r="K382" s="37">
        <v>2014</v>
      </c>
    </row>
    <row r="383" spans="1:11" x14ac:dyDescent="0.25">
      <c r="A383" s="105" t="s">
        <v>625</v>
      </c>
      <c r="B383" s="40" t="s">
        <v>626</v>
      </c>
      <c r="C383" s="40" t="s">
        <v>193</v>
      </c>
      <c r="D383" s="40" t="s">
        <v>636</v>
      </c>
      <c r="E383" s="32">
        <v>849790</v>
      </c>
      <c r="F383" s="33">
        <v>881373</v>
      </c>
      <c r="G383" s="33">
        <f t="shared" si="10"/>
        <v>31583</v>
      </c>
      <c r="H383" s="34">
        <f t="shared" si="11"/>
        <v>3.7199999999999997E-2</v>
      </c>
      <c r="I383" s="35" t="s">
        <v>891</v>
      </c>
      <c r="J383" s="36" t="s">
        <v>891</v>
      </c>
      <c r="K383" s="37">
        <v>2014</v>
      </c>
    </row>
    <row r="384" spans="1:11" x14ac:dyDescent="0.25">
      <c r="A384" s="105" t="s">
        <v>625</v>
      </c>
      <c r="B384" s="40" t="s">
        <v>626</v>
      </c>
      <c r="C384" s="40" t="s">
        <v>22</v>
      </c>
      <c r="D384" s="40" t="s">
        <v>637</v>
      </c>
      <c r="E384" s="32">
        <v>144937</v>
      </c>
      <c r="F384" s="33">
        <v>169081</v>
      </c>
      <c r="G384" s="33">
        <f t="shared" si="10"/>
        <v>24144</v>
      </c>
      <c r="H384" s="34">
        <f t="shared" si="11"/>
        <v>0.1666</v>
      </c>
      <c r="I384" s="35" t="s">
        <v>891</v>
      </c>
      <c r="J384" s="36" t="s">
        <v>891</v>
      </c>
      <c r="K384" s="37" t="s">
        <v>891</v>
      </c>
    </row>
    <row r="385" spans="1:11" x14ac:dyDescent="0.25">
      <c r="A385" s="105" t="s">
        <v>625</v>
      </c>
      <c r="B385" s="40" t="s">
        <v>626</v>
      </c>
      <c r="C385" s="40" t="s">
        <v>308</v>
      </c>
      <c r="D385" s="40" t="s">
        <v>638</v>
      </c>
      <c r="E385" s="32">
        <v>1364307</v>
      </c>
      <c r="F385" s="33">
        <v>1515530</v>
      </c>
      <c r="G385" s="33">
        <f t="shared" si="10"/>
        <v>151223</v>
      </c>
      <c r="H385" s="34">
        <f t="shared" si="11"/>
        <v>0.1108</v>
      </c>
      <c r="I385" s="35" t="s">
        <v>891</v>
      </c>
      <c r="J385" s="36" t="s">
        <v>891</v>
      </c>
      <c r="K385" s="37" t="s">
        <v>891</v>
      </c>
    </row>
    <row r="386" spans="1:11" x14ac:dyDescent="0.25">
      <c r="A386" s="105" t="s">
        <v>625</v>
      </c>
      <c r="B386" s="40" t="s">
        <v>626</v>
      </c>
      <c r="C386" s="40" t="s">
        <v>639</v>
      </c>
      <c r="D386" s="40" t="s">
        <v>640</v>
      </c>
      <c r="E386" s="32">
        <v>789042</v>
      </c>
      <c r="F386" s="33">
        <v>864440</v>
      </c>
      <c r="G386" s="33">
        <f t="shared" si="10"/>
        <v>75398</v>
      </c>
      <c r="H386" s="34">
        <f t="shared" si="11"/>
        <v>9.5600000000000004E-2</v>
      </c>
      <c r="I386" s="35" t="s">
        <v>891</v>
      </c>
      <c r="J386" s="36" t="s">
        <v>891</v>
      </c>
      <c r="K386" s="37" t="s">
        <v>891</v>
      </c>
    </row>
    <row r="387" spans="1:11" x14ac:dyDescent="0.25">
      <c r="A387" s="105" t="s">
        <v>625</v>
      </c>
      <c r="B387" s="40" t="s">
        <v>626</v>
      </c>
      <c r="C387" s="40" t="s">
        <v>335</v>
      </c>
      <c r="D387" s="40" t="s">
        <v>641</v>
      </c>
      <c r="E387" s="32">
        <v>1509498</v>
      </c>
      <c r="F387" s="33">
        <v>1616874</v>
      </c>
      <c r="G387" s="33">
        <f t="shared" si="10"/>
        <v>107376</v>
      </c>
      <c r="H387" s="34">
        <f t="shared" si="11"/>
        <v>7.1099999999999997E-2</v>
      </c>
      <c r="I387" s="35" t="s">
        <v>891</v>
      </c>
      <c r="J387" s="36" t="s">
        <v>891</v>
      </c>
      <c r="K387" s="37" t="s">
        <v>891</v>
      </c>
    </row>
    <row r="388" spans="1:11" x14ac:dyDescent="0.25">
      <c r="A388" s="105" t="s">
        <v>642</v>
      </c>
      <c r="B388" s="40" t="s">
        <v>643</v>
      </c>
      <c r="C388" s="40" t="s">
        <v>153</v>
      </c>
      <c r="D388" s="40" t="s">
        <v>644</v>
      </c>
      <c r="E388" s="32">
        <v>273229</v>
      </c>
      <c r="F388" s="33">
        <v>275847</v>
      </c>
      <c r="G388" s="33">
        <f t="shared" si="10"/>
        <v>2618</v>
      </c>
      <c r="H388" s="34">
        <f t="shared" si="11"/>
        <v>9.5999999999999992E-3</v>
      </c>
      <c r="I388" s="35" t="s">
        <v>891</v>
      </c>
      <c r="J388" s="36" t="s">
        <v>891</v>
      </c>
      <c r="K388" s="37">
        <v>2014</v>
      </c>
    </row>
    <row r="389" spans="1:11" x14ac:dyDescent="0.25">
      <c r="A389" s="105" t="s">
        <v>642</v>
      </c>
      <c r="B389" s="40" t="s">
        <v>643</v>
      </c>
      <c r="C389" s="40" t="s">
        <v>26</v>
      </c>
      <c r="D389" s="40" t="s">
        <v>645</v>
      </c>
      <c r="E389" s="32">
        <v>2634147</v>
      </c>
      <c r="F389" s="33">
        <v>2632087</v>
      </c>
      <c r="G389" s="33">
        <f t="shared" si="10"/>
        <v>-2060</v>
      </c>
      <c r="H389" s="34">
        <f t="shared" si="11"/>
        <v>-8.0000000000000004E-4</v>
      </c>
      <c r="I389" s="35" t="s">
        <v>891</v>
      </c>
      <c r="J389" s="36" t="s">
        <v>891</v>
      </c>
      <c r="K389" s="37" t="s">
        <v>891</v>
      </c>
    </row>
    <row r="390" spans="1:11" x14ac:dyDescent="0.25">
      <c r="A390" s="105" t="s">
        <v>642</v>
      </c>
      <c r="B390" s="40" t="s">
        <v>643</v>
      </c>
      <c r="C390" s="40" t="s">
        <v>369</v>
      </c>
      <c r="D390" s="40" t="s">
        <v>646</v>
      </c>
      <c r="E390" s="32">
        <v>2073840</v>
      </c>
      <c r="F390" s="33">
        <v>2084469</v>
      </c>
      <c r="G390" s="33">
        <f t="shared" si="10"/>
        <v>10629</v>
      </c>
      <c r="H390" s="34">
        <f t="shared" si="11"/>
        <v>5.1000000000000004E-3</v>
      </c>
      <c r="I390" s="35" t="s">
        <v>891</v>
      </c>
      <c r="J390" s="36" t="s">
        <v>891</v>
      </c>
      <c r="K390" s="37" t="s">
        <v>891</v>
      </c>
    </row>
    <row r="391" spans="1:11" x14ac:dyDescent="0.25">
      <c r="A391" s="105" t="s">
        <v>642</v>
      </c>
      <c r="B391" s="40" t="s">
        <v>643</v>
      </c>
      <c r="C391" s="40" t="s">
        <v>251</v>
      </c>
      <c r="D391" s="40" t="s">
        <v>647</v>
      </c>
      <c r="E391" s="32">
        <v>3223009</v>
      </c>
      <c r="F391" s="33">
        <v>3294513</v>
      </c>
      <c r="G391" s="33">
        <f t="shared" si="10"/>
        <v>71504</v>
      </c>
      <c r="H391" s="34">
        <f t="shared" si="11"/>
        <v>2.2200000000000001E-2</v>
      </c>
      <c r="I391" s="35" t="s">
        <v>891</v>
      </c>
      <c r="J391" s="36" t="s">
        <v>891</v>
      </c>
      <c r="K391" s="37" t="s">
        <v>891</v>
      </c>
    </row>
    <row r="392" spans="1:11" x14ac:dyDescent="0.25">
      <c r="A392" s="105" t="s">
        <v>642</v>
      </c>
      <c r="B392" s="40" t="s">
        <v>643</v>
      </c>
      <c r="C392" s="40" t="s">
        <v>380</v>
      </c>
      <c r="D392" s="40" t="s">
        <v>648</v>
      </c>
      <c r="E392" s="32">
        <v>8787680</v>
      </c>
      <c r="F392" s="33">
        <v>8738895</v>
      </c>
      <c r="G392" s="33">
        <f t="shared" si="10"/>
        <v>-48785</v>
      </c>
      <c r="H392" s="34">
        <f t="shared" si="11"/>
        <v>-5.5999999999999999E-3</v>
      </c>
      <c r="I392" s="35" t="s">
        <v>891</v>
      </c>
      <c r="J392" s="36" t="s">
        <v>891</v>
      </c>
      <c r="K392" s="37">
        <v>2014</v>
      </c>
    </row>
    <row r="393" spans="1:11" x14ac:dyDescent="0.25">
      <c r="A393" s="105" t="s">
        <v>642</v>
      </c>
      <c r="B393" s="40" t="s">
        <v>643</v>
      </c>
      <c r="C393" s="40" t="s">
        <v>43</v>
      </c>
      <c r="D393" s="40" t="s">
        <v>649</v>
      </c>
      <c r="E393" s="32">
        <v>2062695</v>
      </c>
      <c r="F393" s="33">
        <v>2044731</v>
      </c>
      <c r="G393" s="33">
        <f t="shared" si="10"/>
        <v>-17964</v>
      </c>
      <c r="H393" s="34">
        <f t="shared" si="11"/>
        <v>-8.6999999999999994E-3</v>
      </c>
      <c r="I393" s="35" t="s">
        <v>891</v>
      </c>
      <c r="J393" s="36" t="s">
        <v>891</v>
      </c>
      <c r="K393" s="37" t="s">
        <v>891</v>
      </c>
    </row>
    <row r="394" spans="1:11" x14ac:dyDescent="0.25">
      <c r="A394" s="105" t="s">
        <v>642</v>
      </c>
      <c r="B394" s="40" t="s">
        <v>643</v>
      </c>
      <c r="C394" s="40" t="s">
        <v>61</v>
      </c>
      <c r="D394" s="40" t="s">
        <v>650</v>
      </c>
      <c r="E394" s="32">
        <v>2335475</v>
      </c>
      <c r="F394" s="33">
        <v>2319566</v>
      </c>
      <c r="G394" s="33">
        <f t="shared" ref="G394:G457" si="12">SUM(F394-E394)</f>
        <v>-15909</v>
      </c>
      <c r="H394" s="34">
        <f t="shared" ref="H394:H457" si="13">ROUND(G394/E394,4)</f>
        <v>-6.7999999999999996E-3</v>
      </c>
      <c r="I394" s="35" t="s">
        <v>891</v>
      </c>
      <c r="J394" s="36" t="s">
        <v>891</v>
      </c>
      <c r="K394" s="37" t="s">
        <v>891</v>
      </c>
    </row>
    <row r="395" spans="1:11" x14ac:dyDescent="0.25">
      <c r="A395" s="105" t="s">
        <v>651</v>
      </c>
      <c r="B395" s="40" t="s">
        <v>652</v>
      </c>
      <c r="C395" s="40" t="s">
        <v>653</v>
      </c>
      <c r="D395" s="40" t="s">
        <v>654</v>
      </c>
      <c r="E395" s="32">
        <v>843758</v>
      </c>
      <c r="F395" s="33">
        <v>834278</v>
      </c>
      <c r="G395" s="33">
        <f t="shared" si="12"/>
        <v>-9480</v>
      </c>
      <c r="H395" s="34">
        <f t="shared" si="13"/>
        <v>-1.12E-2</v>
      </c>
      <c r="I395" s="35" t="s">
        <v>891</v>
      </c>
      <c r="J395" s="36" t="s">
        <v>891</v>
      </c>
      <c r="K395" s="37" t="s">
        <v>891</v>
      </c>
    </row>
    <row r="396" spans="1:11" x14ac:dyDescent="0.25">
      <c r="A396" s="105" t="s">
        <v>651</v>
      </c>
      <c r="B396" s="40" t="s">
        <v>652</v>
      </c>
      <c r="C396" s="40" t="s">
        <v>26</v>
      </c>
      <c r="D396" s="40" t="s">
        <v>655</v>
      </c>
      <c r="E396" s="32">
        <v>2292794</v>
      </c>
      <c r="F396" s="33">
        <v>2428070</v>
      </c>
      <c r="G396" s="33">
        <f t="shared" si="12"/>
        <v>135276</v>
      </c>
      <c r="H396" s="34">
        <f t="shared" si="13"/>
        <v>5.8999999999999997E-2</v>
      </c>
      <c r="I396" s="35" t="s">
        <v>891</v>
      </c>
      <c r="J396" s="36" t="s">
        <v>891</v>
      </c>
      <c r="K396" s="37" t="s">
        <v>891</v>
      </c>
    </row>
    <row r="397" spans="1:11" x14ac:dyDescent="0.25">
      <c r="A397" s="105" t="s">
        <v>651</v>
      </c>
      <c r="B397" s="40" t="s">
        <v>652</v>
      </c>
      <c r="C397" s="40" t="s">
        <v>59</v>
      </c>
      <c r="D397" s="40" t="s">
        <v>656</v>
      </c>
      <c r="E397" s="32">
        <v>4755607</v>
      </c>
      <c r="F397" s="33">
        <v>4960954</v>
      </c>
      <c r="G397" s="33">
        <f t="shared" si="12"/>
        <v>205347</v>
      </c>
      <c r="H397" s="34">
        <f t="shared" si="13"/>
        <v>4.3200000000000002E-2</v>
      </c>
      <c r="I397" s="35" t="s">
        <v>891</v>
      </c>
      <c r="J397" s="36" t="s">
        <v>891</v>
      </c>
      <c r="K397" s="37" t="s">
        <v>891</v>
      </c>
    </row>
    <row r="398" spans="1:11" x14ac:dyDescent="0.25">
      <c r="A398" s="105" t="s">
        <v>657</v>
      </c>
      <c r="B398" s="40" t="s">
        <v>658</v>
      </c>
      <c r="C398" s="40" t="s">
        <v>659</v>
      </c>
      <c r="D398" s="40" t="s">
        <v>660</v>
      </c>
      <c r="E398" s="32">
        <v>653914</v>
      </c>
      <c r="F398" s="33">
        <v>654631</v>
      </c>
      <c r="G398" s="33">
        <f t="shared" si="12"/>
        <v>717</v>
      </c>
      <c r="H398" s="34">
        <f t="shared" si="13"/>
        <v>1.1000000000000001E-3</v>
      </c>
      <c r="I398" s="35" t="s">
        <v>891</v>
      </c>
      <c r="J398" s="36" t="s">
        <v>891</v>
      </c>
      <c r="K398" s="37" t="s">
        <v>891</v>
      </c>
    </row>
    <row r="399" spans="1:11" x14ac:dyDescent="0.25">
      <c r="A399" s="105" t="s">
        <v>657</v>
      </c>
      <c r="B399" s="40" t="s">
        <v>658</v>
      </c>
      <c r="C399" s="40" t="s">
        <v>79</v>
      </c>
      <c r="D399" s="40" t="s">
        <v>661</v>
      </c>
      <c r="E399" s="32">
        <v>1128127</v>
      </c>
      <c r="F399" s="33">
        <v>1139646</v>
      </c>
      <c r="G399" s="33">
        <f t="shared" si="12"/>
        <v>11519</v>
      </c>
      <c r="H399" s="34">
        <f t="shared" si="13"/>
        <v>1.0200000000000001E-2</v>
      </c>
      <c r="I399" s="35" t="s">
        <v>891</v>
      </c>
      <c r="J399" s="36" t="s">
        <v>891</v>
      </c>
      <c r="K399" s="37" t="s">
        <v>891</v>
      </c>
    </row>
    <row r="400" spans="1:11" x14ac:dyDescent="0.25">
      <c r="A400" s="105" t="s">
        <v>657</v>
      </c>
      <c r="B400" s="40" t="s">
        <v>658</v>
      </c>
      <c r="C400" s="40" t="s">
        <v>168</v>
      </c>
      <c r="D400" s="40" t="s">
        <v>662</v>
      </c>
      <c r="E400" s="32">
        <v>11497403</v>
      </c>
      <c r="F400" s="33">
        <v>11874189</v>
      </c>
      <c r="G400" s="33">
        <f t="shared" si="12"/>
        <v>376786</v>
      </c>
      <c r="H400" s="34">
        <f t="shared" si="13"/>
        <v>3.2800000000000003E-2</v>
      </c>
      <c r="I400" s="35" t="s">
        <v>891</v>
      </c>
      <c r="J400" s="36" t="s">
        <v>891</v>
      </c>
      <c r="K400" s="37" t="s">
        <v>891</v>
      </c>
    </row>
    <row r="401" spans="1:11" x14ac:dyDescent="0.25">
      <c r="A401" s="105" t="s">
        <v>657</v>
      </c>
      <c r="B401" s="40" t="s">
        <v>658</v>
      </c>
      <c r="C401" s="40" t="s">
        <v>99</v>
      </c>
      <c r="D401" s="40" t="s">
        <v>663</v>
      </c>
      <c r="E401" s="32">
        <v>3567436</v>
      </c>
      <c r="F401" s="33">
        <v>3570059</v>
      </c>
      <c r="G401" s="33">
        <f t="shared" si="12"/>
        <v>2623</v>
      </c>
      <c r="H401" s="34">
        <f t="shared" si="13"/>
        <v>6.9999999999999999E-4</v>
      </c>
      <c r="I401" s="35" t="s">
        <v>891</v>
      </c>
      <c r="J401" s="36" t="s">
        <v>891</v>
      </c>
      <c r="K401" s="37" t="s">
        <v>891</v>
      </c>
    </row>
    <row r="402" spans="1:11" x14ac:dyDescent="0.25">
      <c r="A402" s="105" t="s">
        <v>657</v>
      </c>
      <c r="B402" s="40" t="s">
        <v>658</v>
      </c>
      <c r="C402" s="40" t="s">
        <v>449</v>
      </c>
      <c r="D402" s="40" t="s">
        <v>664</v>
      </c>
      <c r="E402" s="32">
        <v>134454</v>
      </c>
      <c r="F402" s="33">
        <v>60411</v>
      </c>
      <c r="G402" s="33">
        <f t="shared" si="12"/>
        <v>-74043</v>
      </c>
      <c r="H402" s="34">
        <f t="shared" si="13"/>
        <v>-0.55069999999999997</v>
      </c>
      <c r="I402" s="35">
        <v>1</v>
      </c>
      <c r="J402" s="36">
        <v>1</v>
      </c>
      <c r="K402" s="37" t="s">
        <v>891</v>
      </c>
    </row>
    <row r="403" spans="1:11" x14ac:dyDescent="0.25">
      <c r="A403" s="105" t="s">
        <v>657</v>
      </c>
      <c r="B403" s="40" t="s">
        <v>658</v>
      </c>
      <c r="C403" s="40" t="s">
        <v>224</v>
      </c>
      <c r="D403" s="40" t="s">
        <v>665</v>
      </c>
      <c r="E403" s="32">
        <v>699225</v>
      </c>
      <c r="F403" s="33">
        <v>732669</v>
      </c>
      <c r="G403" s="33">
        <f t="shared" si="12"/>
        <v>33444</v>
      </c>
      <c r="H403" s="34">
        <f t="shared" si="13"/>
        <v>4.7800000000000002E-2</v>
      </c>
      <c r="I403" s="35" t="s">
        <v>891</v>
      </c>
      <c r="J403" s="36" t="s">
        <v>891</v>
      </c>
      <c r="K403" s="37" t="s">
        <v>891</v>
      </c>
    </row>
    <row r="404" spans="1:11" x14ac:dyDescent="0.25">
      <c r="A404" s="105" t="s">
        <v>657</v>
      </c>
      <c r="B404" s="40" t="s">
        <v>658</v>
      </c>
      <c r="C404" s="40" t="s">
        <v>462</v>
      </c>
      <c r="D404" s="40" t="s">
        <v>666</v>
      </c>
      <c r="E404" s="32">
        <v>966688</v>
      </c>
      <c r="F404" s="33">
        <v>895492</v>
      </c>
      <c r="G404" s="33">
        <f t="shared" si="12"/>
        <v>-71196</v>
      </c>
      <c r="H404" s="34">
        <f t="shared" si="13"/>
        <v>-7.3599999999999999E-2</v>
      </c>
      <c r="I404" s="35" t="s">
        <v>891</v>
      </c>
      <c r="J404" s="36" t="s">
        <v>891</v>
      </c>
      <c r="K404" s="37">
        <v>2014</v>
      </c>
    </row>
    <row r="405" spans="1:11" x14ac:dyDescent="0.25">
      <c r="A405" s="105" t="s">
        <v>667</v>
      </c>
      <c r="B405" s="40" t="s">
        <v>668</v>
      </c>
      <c r="C405" s="40" t="s">
        <v>513</v>
      </c>
      <c r="D405" s="40" t="s">
        <v>669</v>
      </c>
      <c r="E405" s="32">
        <v>943363</v>
      </c>
      <c r="F405" s="33">
        <v>923836</v>
      </c>
      <c r="G405" s="33">
        <f t="shared" si="12"/>
        <v>-19527</v>
      </c>
      <c r="H405" s="34">
        <f t="shared" si="13"/>
        <v>-2.07E-2</v>
      </c>
      <c r="I405" s="35" t="s">
        <v>891</v>
      </c>
      <c r="J405" s="36" t="s">
        <v>891</v>
      </c>
      <c r="K405" s="37">
        <v>2014</v>
      </c>
    </row>
    <row r="406" spans="1:11" x14ac:dyDescent="0.25">
      <c r="A406" s="105" t="s">
        <v>667</v>
      </c>
      <c r="B406" s="40" t="s">
        <v>668</v>
      </c>
      <c r="C406" s="40" t="s">
        <v>12</v>
      </c>
      <c r="D406" s="40" t="s">
        <v>670</v>
      </c>
      <c r="E406" s="32">
        <v>1175065</v>
      </c>
      <c r="F406" s="33">
        <v>1162678</v>
      </c>
      <c r="G406" s="33">
        <f t="shared" si="12"/>
        <v>-12387</v>
      </c>
      <c r="H406" s="34">
        <f t="shared" si="13"/>
        <v>-1.0500000000000001E-2</v>
      </c>
      <c r="I406" s="35" t="s">
        <v>891</v>
      </c>
      <c r="J406" s="36" t="s">
        <v>891</v>
      </c>
      <c r="K406" s="37" t="s">
        <v>891</v>
      </c>
    </row>
    <row r="407" spans="1:11" x14ac:dyDescent="0.25">
      <c r="A407" s="105" t="s">
        <v>667</v>
      </c>
      <c r="B407" s="40" t="s">
        <v>668</v>
      </c>
      <c r="C407" s="40" t="s">
        <v>671</v>
      </c>
      <c r="D407" s="40" t="s">
        <v>672</v>
      </c>
      <c r="E407" s="32">
        <v>605381</v>
      </c>
      <c r="F407" s="33">
        <v>613245</v>
      </c>
      <c r="G407" s="33">
        <f t="shared" si="12"/>
        <v>7864</v>
      </c>
      <c r="H407" s="34">
        <f t="shared" si="13"/>
        <v>1.2999999999999999E-2</v>
      </c>
      <c r="I407" s="35" t="s">
        <v>891</v>
      </c>
      <c r="J407" s="36" t="s">
        <v>891</v>
      </c>
      <c r="K407" s="37" t="s">
        <v>891</v>
      </c>
    </row>
    <row r="408" spans="1:11" x14ac:dyDescent="0.25">
      <c r="A408" s="105" t="s">
        <v>667</v>
      </c>
      <c r="B408" s="40" t="s">
        <v>668</v>
      </c>
      <c r="C408" s="40" t="s">
        <v>673</v>
      </c>
      <c r="D408" s="40" t="s">
        <v>674</v>
      </c>
      <c r="E408" s="32">
        <v>412391</v>
      </c>
      <c r="F408" s="33">
        <v>411513</v>
      </c>
      <c r="G408" s="33">
        <f t="shared" si="12"/>
        <v>-878</v>
      </c>
      <c r="H408" s="34">
        <f t="shared" si="13"/>
        <v>-2.0999999999999999E-3</v>
      </c>
      <c r="I408" s="35" t="s">
        <v>891</v>
      </c>
      <c r="J408" s="36" t="s">
        <v>891</v>
      </c>
      <c r="K408" s="37" t="s">
        <v>891</v>
      </c>
    </row>
    <row r="409" spans="1:11" x14ac:dyDescent="0.25">
      <c r="A409" s="105" t="s">
        <v>667</v>
      </c>
      <c r="B409" s="40" t="s">
        <v>668</v>
      </c>
      <c r="C409" s="40" t="s">
        <v>26</v>
      </c>
      <c r="D409" s="40" t="s">
        <v>675</v>
      </c>
      <c r="E409" s="32">
        <v>2610693</v>
      </c>
      <c r="F409" s="33">
        <v>2701599</v>
      </c>
      <c r="G409" s="33">
        <f t="shared" si="12"/>
        <v>90906</v>
      </c>
      <c r="H409" s="34">
        <f t="shared" si="13"/>
        <v>3.4799999999999998E-2</v>
      </c>
      <c r="I409" s="35" t="s">
        <v>891</v>
      </c>
      <c r="J409" s="36" t="s">
        <v>891</v>
      </c>
      <c r="K409" s="37" t="s">
        <v>891</v>
      </c>
    </row>
    <row r="410" spans="1:11" x14ac:dyDescent="0.25">
      <c r="A410" s="105" t="s">
        <v>667</v>
      </c>
      <c r="B410" s="40" t="s">
        <v>668</v>
      </c>
      <c r="C410" s="40" t="s">
        <v>57</v>
      </c>
      <c r="D410" s="40" t="s">
        <v>676</v>
      </c>
      <c r="E410" s="32">
        <v>1021696</v>
      </c>
      <c r="F410" s="33">
        <v>1002128</v>
      </c>
      <c r="G410" s="33">
        <f t="shared" si="12"/>
        <v>-19568</v>
      </c>
      <c r="H410" s="34">
        <f t="shared" si="13"/>
        <v>-1.9199999999999998E-2</v>
      </c>
      <c r="I410" s="35" t="s">
        <v>891</v>
      </c>
      <c r="J410" s="36" t="s">
        <v>891</v>
      </c>
      <c r="K410" s="37">
        <v>2014</v>
      </c>
    </row>
    <row r="411" spans="1:11" x14ac:dyDescent="0.25">
      <c r="A411" s="105" t="s">
        <v>667</v>
      </c>
      <c r="B411" s="40" t="s">
        <v>668</v>
      </c>
      <c r="C411" s="40" t="s">
        <v>18</v>
      </c>
      <c r="D411" s="40" t="s">
        <v>677</v>
      </c>
      <c r="E411" s="32">
        <v>1135291</v>
      </c>
      <c r="F411" s="33">
        <v>1221814</v>
      </c>
      <c r="G411" s="33">
        <f t="shared" si="12"/>
        <v>86523</v>
      </c>
      <c r="H411" s="34">
        <f t="shared" si="13"/>
        <v>7.6200000000000004E-2</v>
      </c>
      <c r="I411" s="35" t="s">
        <v>891</v>
      </c>
      <c r="J411" s="36" t="s">
        <v>891</v>
      </c>
      <c r="K411" s="37" t="s">
        <v>891</v>
      </c>
    </row>
    <row r="412" spans="1:11" x14ac:dyDescent="0.25">
      <c r="A412" s="105" t="s">
        <v>667</v>
      </c>
      <c r="B412" s="40" t="s">
        <v>668</v>
      </c>
      <c r="C412" s="40" t="s">
        <v>369</v>
      </c>
      <c r="D412" s="40" t="s">
        <v>678</v>
      </c>
      <c r="E412" s="32">
        <v>36446</v>
      </c>
      <c r="F412" s="33">
        <v>36446</v>
      </c>
      <c r="G412" s="33">
        <f t="shared" si="12"/>
        <v>0</v>
      </c>
      <c r="H412" s="34">
        <f t="shared" si="13"/>
        <v>0</v>
      </c>
      <c r="I412" s="35">
        <v>1</v>
      </c>
      <c r="J412" s="36">
        <v>1</v>
      </c>
      <c r="K412" s="37" t="s">
        <v>891</v>
      </c>
    </row>
    <row r="413" spans="1:11" x14ac:dyDescent="0.25">
      <c r="A413" s="105" t="s">
        <v>667</v>
      </c>
      <c r="B413" s="40" t="s">
        <v>668</v>
      </c>
      <c r="C413" s="40" t="s">
        <v>233</v>
      </c>
      <c r="D413" s="40" t="s">
        <v>679</v>
      </c>
      <c r="E413" s="32">
        <v>1673690</v>
      </c>
      <c r="F413" s="33">
        <v>1676786</v>
      </c>
      <c r="G413" s="33">
        <f t="shared" si="12"/>
        <v>3096</v>
      </c>
      <c r="H413" s="34">
        <f t="shared" si="13"/>
        <v>1.8E-3</v>
      </c>
      <c r="I413" s="35" t="s">
        <v>891</v>
      </c>
      <c r="J413" s="36" t="s">
        <v>891</v>
      </c>
      <c r="K413" s="37">
        <v>2014</v>
      </c>
    </row>
    <row r="414" spans="1:11" x14ac:dyDescent="0.25">
      <c r="A414" s="105" t="s">
        <v>667</v>
      </c>
      <c r="B414" s="40" t="s">
        <v>668</v>
      </c>
      <c r="C414" s="40" t="s">
        <v>20</v>
      </c>
      <c r="D414" s="40" t="s">
        <v>680</v>
      </c>
      <c r="E414" s="32">
        <v>267952</v>
      </c>
      <c r="F414" s="33">
        <v>246962</v>
      </c>
      <c r="G414" s="33">
        <f t="shared" si="12"/>
        <v>-20990</v>
      </c>
      <c r="H414" s="34">
        <f t="shared" si="13"/>
        <v>-7.8299999999999995E-2</v>
      </c>
      <c r="I414" s="35" t="s">
        <v>891</v>
      </c>
      <c r="J414" s="36" t="s">
        <v>891</v>
      </c>
      <c r="K414" s="37">
        <v>2014</v>
      </c>
    </row>
    <row r="415" spans="1:11" x14ac:dyDescent="0.25">
      <c r="A415" s="105" t="s">
        <v>667</v>
      </c>
      <c r="B415" s="40" t="s">
        <v>668</v>
      </c>
      <c r="C415" s="40" t="s">
        <v>681</v>
      </c>
      <c r="D415" s="40" t="s">
        <v>682</v>
      </c>
      <c r="E415" s="32">
        <v>1248322</v>
      </c>
      <c r="F415" s="33">
        <v>1290751</v>
      </c>
      <c r="G415" s="33">
        <f t="shared" si="12"/>
        <v>42429</v>
      </c>
      <c r="H415" s="34">
        <f t="shared" si="13"/>
        <v>3.4000000000000002E-2</v>
      </c>
      <c r="I415" s="35" t="s">
        <v>891</v>
      </c>
      <c r="J415" s="36" t="s">
        <v>891</v>
      </c>
      <c r="K415" s="37" t="s">
        <v>891</v>
      </c>
    </row>
    <row r="416" spans="1:11" x14ac:dyDescent="0.25">
      <c r="A416" s="105" t="s">
        <v>667</v>
      </c>
      <c r="B416" s="40" t="s">
        <v>668</v>
      </c>
      <c r="C416" s="40" t="s">
        <v>22</v>
      </c>
      <c r="D416" s="40" t="s">
        <v>683</v>
      </c>
      <c r="E416" s="32">
        <v>1423050</v>
      </c>
      <c r="F416" s="33">
        <v>1435013</v>
      </c>
      <c r="G416" s="33">
        <f t="shared" si="12"/>
        <v>11963</v>
      </c>
      <c r="H416" s="34">
        <f t="shared" si="13"/>
        <v>8.3999999999999995E-3</v>
      </c>
      <c r="I416" s="35" t="s">
        <v>891</v>
      </c>
      <c r="J416" s="36" t="s">
        <v>891</v>
      </c>
      <c r="K416" s="37">
        <v>2014</v>
      </c>
    </row>
    <row r="417" spans="1:11" x14ac:dyDescent="0.25">
      <c r="A417" s="105" t="s">
        <v>667</v>
      </c>
      <c r="B417" s="40" t="s">
        <v>668</v>
      </c>
      <c r="C417" s="40" t="s">
        <v>684</v>
      </c>
      <c r="D417" s="40" t="s">
        <v>685</v>
      </c>
      <c r="E417" s="32">
        <v>545402</v>
      </c>
      <c r="F417" s="33">
        <v>560251</v>
      </c>
      <c r="G417" s="33">
        <f t="shared" si="12"/>
        <v>14849</v>
      </c>
      <c r="H417" s="34">
        <f t="shared" si="13"/>
        <v>2.7199999999999998E-2</v>
      </c>
      <c r="I417" s="35" t="s">
        <v>891</v>
      </c>
      <c r="J417" s="36" t="s">
        <v>891</v>
      </c>
      <c r="K417" s="37" t="s">
        <v>891</v>
      </c>
    </row>
    <row r="418" spans="1:11" x14ac:dyDescent="0.25">
      <c r="A418" s="105" t="s">
        <v>667</v>
      </c>
      <c r="B418" s="40" t="s">
        <v>668</v>
      </c>
      <c r="C418" s="40" t="s">
        <v>71</v>
      </c>
      <c r="D418" s="40" t="s">
        <v>686</v>
      </c>
      <c r="E418" s="32">
        <v>9256071</v>
      </c>
      <c r="F418" s="33">
        <v>9467958</v>
      </c>
      <c r="G418" s="33">
        <f t="shared" si="12"/>
        <v>211887</v>
      </c>
      <c r="H418" s="34">
        <f t="shared" si="13"/>
        <v>2.29E-2</v>
      </c>
      <c r="I418" s="35" t="s">
        <v>891</v>
      </c>
      <c r="J418" s="36" t="s">
        <v>891</v>
      </c>
      <c r="K418" s="37" t="s">
        <v>891</v>
      </c>
    </row>
    <row r="419" spans="1:11" x14ac:dyDescent="0.25">
      <c r="A419" s="105" t="s">
        <v>687</v>
      </c>
      <c r="B419" s="40" t="s">
        <v>688</v>
      </c>
      <c r="C419" s="40" t="s">
        <v>26</v>
      </c>
      <c r="D419" s="40" t="s">
        <v>689</v>
      </c>
      <c r="E419" s="32">
        <v>1104342</v>
      </c>
      <c r="F419" s="33">
        <v>1159713</v>
      </c>
      <c r="G419" s="33">
        <f t="shared" si="12"/>
        <v>55371</v>
      </c>
      <c r="H419" s="34">
        <f t="shared" si="13"/>
        <v>5.0099999999999999E-2</v>
      </c>
      <c r="I419" s="35" t="s">
        <v>891</v>
      </c>
      <c r="J419" s="36" t="s">
        <v>891</v>
      </c>
      <c r="K419" s="37" t="s">
        <v>891</v>
      </c>
    </row>
    <row r="420" spans="1:11" x14ac:dyDescent="0.25">
      <c r="A420" s="105" t="s">
        <v>687</v>
      </c>
      <c r="B420" s="40" t="s">
        <v>688</v>
      </c>
      <c r="C420" s="40" t="s">
        <v>67</v>
      </c>
      <c r="D420" s="40" t="s">
        <v>690</v>
      </c>
      <c r="E420" s="32">
        <v>1702393</v>
      </c>
      <c r="F420" s="33">
        <v>1769603</v>
      </c>
      <c r="G420" s="33">
        <f t="shared" si="12"/>
        <v>67210</v>
      </c>
      <c r="H420" s="34">
        <f t="shared" si="13"/>
        <v>3.95E-2</v>
      </c>
      <c r="I420" s="35" t="s">
        <v>891</v>
      </c>
      <c r="J420" s="36" t="s">
        <v>891</v>
      </c>
      <c r="K420" s="37" t="s">
        <v>891</v>
      </c>
    </row>
    <row r="421" spans="1:11" x14ac:dyDescent="0.25">
      <c r="A421" s="105" t="s">
        <v>687</v>
      </c>
      <c r="B421" s="40" t="s">
        <v>688</v>
      </c>
      <c r="C421" s="40" t="s">
        <v>168</v>
      </c>
      <c r="D421" s="40" t="s">
        <v>691</v>
      </c>
      <c r="E421" s="32">
        <v>6454743</v>
      </c>
      <c r="F421" s="33">
        <v>6612981</v>
      </c>
      <c r="G421" s="33">
        <f t="shared" si="12"/>
        <v>158238</v>
      </c>
      <c r="H421" s="34">
        <f t="shared" si="13"/>
        <v>2.4500000000000001E-2</v>
      </c>
      <c r="I421" s="35" t="s">
        <v>891</v>
      </c>
      <c r="J421" s="36" t="s">
        <v>891</v>
      </c>
      <c r="K421" s="37" t="s">
        <v>891</v>
      </c>
    </row>
    <row r="422" spans="1:11" x14ac:dyDescent="0.25">
      <c r="A422" s="105" t="s">
        <v>687</v>
      </c>
      <c r="B422" s="40" t="s">
        <v>688</v>
      </c>
      <c r="C422" s="40" t="s">
        <v>41</v>
      </c>
      <c r="D422" s="40" t="s">
        <v>692</v>
      </c>
      <c r="E422" s="32">
        <v>9058490</v>
      </c>
      <c r="F422" s="33">
        <v>9287046</v>
      </c>
      <c r="G422" s="33">
        <f t="shared" si="12"/>
        <v>228556</v>
      </c>
      <c r="H422" s="34">
        <f t="shared" si="13"/>
        <v>2.52E-2</v>
      </c>
      <c r="I422" s="35" t="s">
        <v>891</v>
      </c>
      <c r="J422" s="36" t="s">
        <v>891</v>
      </c>
      <c r="K422" s="37" t="s">
        <v>891</v>
      </c>
    </row>
    <row r="423" spans="1:11" x14ac:dyDescent="0.25">
      <c r="A423" s="105" t="s">
        <v>687</v>
      </c>
      <c r="B423" s="40" t="s">
        <v>688</v>
      </c>
      <c r="C423" s="40" t="s">
        <v>693</v>
      </c>
      <c r="D423" s="40" t="s">
        <v>694</v>
      </c>
      <c r="E423" s="32">
        <v>2924302</v>
      </c>
      <c r="F423" s="33">
        <v>2863201</v>
      </c>
      <c r="G423" s="33">
        <f t="shared" si="12"/>
        <v>-61101</v>
      </c>
      <c r="H423" s="34">
        <f t="shared" si="13"/>
        <v>-2.0899999999999998E-2</v>
      </c>
      <c r="I423" s="35" t="s">
        <v>891</v>
      </c>
      <c r="J423" s="36" t="s">
        <v>891</v>
      </c>
      <c r="K423" s="37">
        <v>2014</v>
      </c>
    </row>
    <row r="424" spans="1:11" x14ac:dyDescent="0.25">
      <c r="A424" s="105" t="s">
        <v>687</v>
      </c>
      <c r="B424" s="40" t="s">
        <v>688</v>
      </c>
      <c r="C424" s="40" t="s">
        <v>22</v>
      </c>
      <c r="D424" s="40" t="s">
        <v>695</v>
      </c>
      <c r="E424" s="32">
        <v>1130538</v>
      </c>
      <c r="F424" s="33">
        <v>1277254</v>
      </c>
      <c r="G424" s="33">
        <f t="shared" si="12"/>
        <v>146716</v>
      </c>
      <c r="H424" s="34">
        <f t="shared" si="13"/>
        <v>0.1298</v>
      </c>
      <c r="I424" s="35" t="s">
        <v>891</v>
      </c>
      <c r="J424" s="36" t="s">
        <v>891</v>
      </c>
      <c r="K424" s="37" t="s">
        <v>891</v>
      </c>
    </row>
    <row r="425" spans="1:11" x14ac:dyDescent="0.25">
      <c r="A425" s="105" t="s">
        <v>687</v>
      </c>
      <c r="B425" s="40" t="s">
        <v>688</v>
      </c>
      <c r="C425" s="40" t="s">
        <v>356</v>
      </c>
      <c r="D425" s="40" t="s">
        <v>696</v>
      </c>
      <c r="E425" s="32">
        <v>1002404</v>
      </c>
      <c r="F425" s="33">
        <v>1036641</v>
      </c>
      <c r="G425" s="33">
        <f t="shared" si="12"/>
        <v>34237</v>
      </c>
      <c r="H425" s="34">
        <f t="shared" si="13"/>
        <v>3.4200000000000001E-2</v>
      </c>
      <c r="I425" s="35" t="s">
        <v>891</v>
      </c>
      <c r="J425" s="36" t="s">
        <v>891</v>
      </c>
      <c r="K425" s="37">
        <v>2014</v>
      </c>
    </row>
    <row r="426" spans="1:11" x14ac:dyDescent="0.25">
      <c r="A426" s="105" t="s">
        <v>697</v>
      </c>
      <c r="B426" s="40" t="s">
        <v>698</v>
      </c>
      <c r="C426" s="40" t="s">
        <v>153</v>
      </c>
      <c r="D426" s="40" t="s">
        <v>699</v>
      </c>
      <c r="E426" s="32">
        <v>1334630</v>
      </c>
      <c r="F426" s="33">
        <v>1402755</v>
      </c>
      <c r="G426" s="33">
        <f t="shared" si="12"/>
        <v>68125</v>
      </c>
      <c r="H426" s="34">
        <f t="shared" si="13"/>
        <v>5.0999999999999997E-2</v>
      </c>
      <c r="I426" s="35" t="s">
        <v>891</v>
      </c>
      <c r="J426" s="36" t="s">
        <v>891</v>
      </c>
      <c r="K426" s="37" t="s">
        <v>891</v>
      </c>
    </row>
    <row r="427" spans="1:11" x14ac:dyDescent="0.25">
      <c r="A427" s="105" t="s">
        <v>697</v>
      </c>
      <c r="B427" s="40" t="s">
        <v>698</v>
      </c>
      <c r="C427" s="40" t="s">
        <v>394</v>
      </c>
      <c r="D427" s="40" t="s">
        <v>274</v>
      </c>
      <c r="E427" s="32">
        <v>617320</v>
      </c>
      <c r="F427" s="33">
        <v>614542</v>
      </c>
      <c r="G427" s="33">
        <f t="shared" si="12"/>
        <v>-2778</v>
      </c>
      <c r="H427" s="34">
        <f t="shared" si="13"/>
        <v>-4.4999999999999997E-3</v>
      </c>
      <c r="I427" s="35" t="s">
        <v>891</v>
      </c>
      <c r="J427" s="36" t="s">
        <v>891</v>
      </c>
      <c r="K427" s="37" t="s">
        <v>891</v>
      </c>
    </row>
    <row r="428" spans="1:11" x14ac:dyDescent="0.25">
      <c r="A428" s="105" t="s">
        <v>697</v>
      </c>
      <c r="B428" s="40" t="s">
        <v>698</v>
      </c>
      <c r="C428" s="40" t="s">
        <v>12</v>
      </c>
      <c r="D428" s="40" t="s">
        <v>700</v>
      </c>
      <c r="E428" s="32">
        <v>1426623</v>
      </c>
      <c r="F428" s="33">
        <v>1385305</v>
      </c>
      <c r="G428" s="33">
        <f t="shared" si="12"/>
        <v>-41318</v>
      </c>
      <c r="H428" s="34">
        <f t="shared" si="13"/>
        <v>-2.9000000000000001E-2</v>
      </c>
      <c r="I428" s="35" t="s">
        <v>891</v>
      </c>
      <c r="J428" s="36" t="s">
        <v>891</v>
      </c>
      <c r="K428" s="37" t="s">
        <v>891</v>
      </c>
    </row>
    <row r="429" spans="1:11" x14ac:dyDescent="0.25">
      <c r="A429" s="105" t="s">
        <v>697</v>
      </c>
      <c r="B429" s="40" t="s">
        <v>698</v>
      </c>
      <c r="C429" s="40" t="s">
        <v>14</v>
      </c>
      <c r="D429" s="40" t="s">
        <v>701</v>
      </c>
      <c r="E429" s="32">
        <v>1566787</v>
      </c>
      <c r="F429" s="33">
        <v>1465134</v>
      </c>
      <c r="G429" s="33">
        <f t="shared" si="12"/>
        <v>-101653</v>
      </c>
      <c r="H429" s="34">
        <f t="shared" si="13"/>
        <v>-6.4899999999999999E-2</v>
      </c>
      <c r="I429" s="35" t="s">
        <v>891</v>
      </c>
      <c r="J429" s="36" t="s">
        <v>891</v>
      </c>
      <c r="K429" s="37">
        <v>2014</v>
      </c>
    </row>
    <row r="430" spans="1:11" x14ac:dyDescent="0.25">
      <c r="A430" s="105" t="s">
        <v>697</v>
      </c>
      <c r="B430" s="40" t="s">
        <v>698</v>
      </c>
      <c r="C430" s="40" t="s">
        <v>26</v>
      </c>
      <c r="D430" s="40" t="s">
        <v>702</v>
      </c>
      <c r="E430" s="32">
        <v>6147511</v>
      </c>
      <c r="F430" s="33">
        <v>6256104</v>
      </c>
      <c r="G430" s="33">
        <f t="shared" si="12"/>
        <v>108593</v>
      </c>
      <c r="H430" s="34">
        <f t="shared" si="13"/>
        <v>1.77E-2</v>
      </c>
      <c r="I430" s="35" t="s">
        <v>891</v>
      </c>
      <c r="J430" s="36" t="s">
        <v>891</v>
      </c>
      <c r="K430" s="37" t="s">
        <v>891</v>
      </c>
    </row>
    <row r="431" spans="1:11" x14ac:dyDescent="0.25">
      <c r="A431" s="105" t="s">
        <v>697</v>
      </c>
      <c r="B431" s="40" t="s">
        <v>698</v>
      </c>
      <c r="C431" s="40" t="s">
        <v>57</v>
      </c>
      <c r="D431" s="40" t="s">
        <v>703</v>
      </c>
      <c r="E431" s="32">
        <v>2618994</v>
      </c>
      <c r="F431" s="33">
        <v>2634489</v>
      </c>
      <c r="G431" s="33">
        <f t="shared" si="12"/>
        <v>15495</v>
      </c>
      <c r="H431" s="34">
        <f t="shared" si="13"/>
        <v>5.8999999999999999E-3</v>
      </c>
      <c r="I431" s="35" t="s">
        <v>891</v>
      </c>
      <c r="J431" s="36" t="s">
        <v>891</v>
      </c>
      <c r="K431" s="37" t="s">
        <v>891</v>
      </c>
    </row>
    <row r="432" spans="1:11" x14ac:dyDescent="0.25">
      <c r="A432" s="105" t="s">
        <v>697</v>
      </c>
      <c r="B432" s="40" t="s">
        <v>698</v>
      </c>
      <c r="C432" s="40" t="s">
        <v>79</v>
      </c>
      <c r="D432" s="40" t="s">
        <v>704</v>
      </c>
      <c r="E432" s="32">
        <v>4446347</v>
      </c>
      <c r="F432" s="33">
        <v>4519314</v>
      </c>
      <c r="G432" s="33">
        <f t="shared" si="12"/>
        <v>72967</v>
      </c>
      <c r="H432" s="34">
        <f t="shared" si="13"/>
        <v>1.6400000000000001E-2</v>
      </c>
      <c r="I432" s="35" t="s">
        <v>891</v>
      </c>
      <c r="J432" s="36" t="s">
        <v>891</v>
      </c>
      <c r="K432" s="37" t="s">
        <v>891</v>
      </c>
    </row>
    <row r="433" spans="1:11" x14ac:dyDescent="0.25">
      <c r="A433" s="105" t="s">
        <v>697</v>
      </c>
      <c r="B433" s="40" t="s">
        <v>698</v>
      </c>
      <c r="C433" s="40" t="s">
        <v>16</v>
      </c>
      <c r="D433" s="40" t="s">
        <v>705</v>
      </c>
      <c r="E433" s="32">
        <v>970670</v>
      </c>
      <c r="F433" s="33">
        <v>906318</v>
      </c>
      <c r="G433" s="33">
        <f t="shared" si="12"/>
        <v>-64352</v>
      </c>
      <c r="H433" s="34">
        <f t="shared" si="13"/>
        <v>-6.6299999999999998E-2</v>
      </c>
      <c r="I433" s="35" t="s">
        <v>891</v>
      </c>
      <c r="J433" s="36" t="s">
        <v>891</v>
      </c>
      <c r="K433" s="37">
        <v>2014</v>
      </c>
    </row>
    <row r="434" spans="1:11" x14ac:dyDescent="0.25">
      <c r="A434" s="105" t="s">
        <v>697</v>
      </c>
      <c r="B434" s="40" t="s">
        <v>698</v>
      </c>
      <c r="C434" s="40" t="s">
        <v>82</v>
      </c>
      <c r="D434" s="40" t="s">
        <v>706</v>
      </c>
      <c r="E434" s="32">
        <v>886227</v>
      </c>
      <c r="F434" s="33">
        <v>925069</v>
      </c>
      <c r="G434" s="33">
        <f t="shared" si="12"/>
        <v>38842</v>
      </c>
      <c r="H434" s="34">
        <f t="shared" si="13"/>
        <v>4.3799999999999999E-2</v>
      </c>
      <c r="I434" s="35" t="s">
        <v>891</v>
      </c>
      <c r="J434" s="36" t="s">
        <v>891</v>
      </c>
      <c r="K434" s="37" t="s">
        <v>891</v>
      </c>
    </row>
    <row r="435" spans="1:11" x14ac:dyDescent="0.25">
      <c r="A435" s="105" t="s">
        <v>697</v>
      </c>
      <c r="B435" s="40" t="s">
        <v>698</v>
      </c>
      <c r="C435" s="40" t="s">
        <v>485</v>
      </c>
      <c r="D435" s="40" t="s">
        <v>707</v>
      </c>
      <c r="E435" s="32">
        <v>8163363</v>
      </c>
      <c r="F435" s="33">
        <v>8249845</v>
      </c>
      <c r="G435" s="33">
        <f t="shared" si="12"/>
        <v>86482</v>
      </c>
      <c r="H435" s="34">
        <f t="shared" si="13"/>
        <v>1.06E-2</v>
      </c>
      <c r="I435" s="35" t="s">
        <v>891</v>
      </c>
      <c r="J435" s="36" t="s">
        <v>891</v>
      </c>
      <c r="K435" s="37" t="s">
        <v>891</v>
      </c>
    </row>
    <row r="436" spans="1:11" x14ac:dyDescent="0.25">
      <c r="A436" s="105" t="s">
        <v>697</v>
      </c>
      <c r="B436" s="40" t="s">
        <v>698</v>
      </c>
      <c r="C436" s="40" t="s">
        <v>30</v>
      </c>
      <c r="D436" s="40" t="s">
        <v>708</v>
      </c>
      <c r="E436" s="32">
        <v>13056163</v>
      </c>
      <c r="F436" s="33">
        <v>13215883</v>
      </c>
      <c r="G436" s="33">
        <f t="shared" si="12"/>
        <v>159720</v>
      </c>
      <c r="H436" s="34">
        <f t="shared" si="13"/>
        <v>1.2200000000000001E-2</v>
      </c>
      <c r="I436" s="35" t="s">
        <v>891</v>
      </c>
      <c r="J436" s="36" t="s">
        <v>891</v>
      </c>
      <c r="K436" s="37" t="s">
        <v>891</v>
      </c>
    </row>
    <row r="437" spans="1:11" x14ac:dyDescent="0.25">
      <c r="A437" s="105" t="s">
        <v>697</v>
      </c>
      <c r="B437" s="40" t="s">
        <v>698</v>
      </c>
      <c r="C437" s="40" t="s">
        <v>709</v>
      </c>
      <c r="D437" s="40" t="s">
        <v>710</v>
      </c>
      <c r="E437" s="32">
        <v>992609</v>
      </c>
      <c r="F437" s="33">
        <v>1009327</v>
      </c>
      <c r="G437" s="33">
        <f t="shared" si="12"/>
        <v>16718</v>
      </c>
      <c r="H437" s="34">
        <f t="shared" si="13"/>
        <v>1.6799999999999999E-2</v>
      </c>
      <c r="I437" s="35" t="s">
        <v>891</v>
      </c>
      <c r="J437" s="36" t="s">
        <v>891</v>
      </c>
      <c r="K437" s="37" t="s">
        <v>891</v>
      </c>
    </row>
    <row r="438" spans="1:11" x14ac:dyDescent="0.25">
      <c r="A438" s="105" t="s">
        <v>697</v>
      </c>
      <c r="B438" s="40" t="s">
        <v>698</v>
      </c>
      <c r="C438" s="40" t="s">
        <v>711</v>
      </c>
      <c r="D438" s="40" t="s">
        <v>712</v>
      </c>
      <c r="E438" s="32">
        <v>551564</v>
      </c>
      <c r="F438" s="33">
        <v>510973</v>
      </c>
      <c r="G438" s="33">
        <f t="shared" si="12"/>
        <v>-40591</v>
      </c>
      <c r="H438" s="34">
        <f t="shared" si="13"/>
        <v>-7.3599999999999999E-2</v>
      </c>
      <c r="I438" s="35" t="s">
        <v>891</v>
      </c>
      <c r="J438" s="36" t="s">
        <v>891</v>
      </c>
      <c r="K438" s="37">
        <v>2014</v>
      </c>
    </row>
    <row r="439" spans="1:11" x14ac:dyDescent="0.25">
      <c r="A439" s="105" t="s">
        <v>697</v>
      </c>
      <c r="B439" s="40" t="s">
        <v>698</v>
      </c>
      <c r="C439" s="40" t="s">
        <v>713</v>
      </c>
      <c r="D439" s="40" t="s">
        <v>714</v>
      </c>
      <c r="E439" s="32">
        <v>1135757</v>
      </c>
      <c r="F439" s="33">
        <v>1137535</v>
      </c>
      <c r="G439" s="33">
        <f t="shared" si="12"/>
        <v>1778</v>
      </c>
      <c r="H439" s="34">
        <f t="shared" si="13"/>
        <v>1.6000000000000001E-3</v>
      </c>
      <c r="I439" s="35" t="s">
        <v>891</v>
      </c>
      <c r="J439" s="36" t="s">
        <v>891</v>
      </c>
      <c r="K439" s="37">
        <v>2014</v>
      </c>
    </row>
    <row r="440" spans="1:11" x14ac:dyDescent="0.25">
      <c r="A440" s="105" t="s">
        <v>715</v>
      </c>
      <c r="B440" s="40" t="s">
        <v>716</v>
      </c>
      <c r="C440" s="40" t="s">
        <v>653</v>
      </c>
      <c r="D440" s="40" t="s">
        <v>717</v>
      </c>
      <c r="E440" s="32">
        <v>371862</v>
      </c>
      <c r="F440" s="33">
        <v>353835</v>
      </c>
      <c r="G440" s="33">
        <f t="shared" si="12"/>
        <v>-18027</v>
      </c>
      <c r="H440" s="34">
        <f t="shared" si="13"/>
        <v>-4.8500000000000001E-2</v>
      </c>
      <c r="I440" s="35" t="s">
        <v>891</v>
      </c>
      <c r="J440" s="36" t="s">
        <v>891</v>
      </c>
      <c r="K440" s="37">
        <v>2014</v>
      </c>
    </row>
    <row r="441" spans="1:11" x14ac:dyDescent="0.25">
      <c r="A441" s="105" t="s">
        <v>715</v>
      </c>
      <c r="B441" s="40" t="s">
        <v>716</v>
      </c>
      <c r="C441" s="40" t="s">
        <v>201</v>
      </c>
      <c r="D441" s="40" t="s">
        <v>718</v>
      </c>
      <c r="E441" s="32">
        <v>455181</v>
      </c>
      <c r="F441" s="33">
        <v>421313</v>
      </c>
      <c r="G441" s="33">
        <f t="shared" si="12"/>
        <v>-33868</v>
      </c>
      <c r="H441" s="34">
        <f t="shared" si="13"/>
        <v>-7.4399999999999994E-2</v>
      </c>
      <c r="I441" s="35" t="s">
        <v>891</v>
      </c>
      <c r="J441" s="36" t="s">
        <v>891</v>
      </c>
      <c r="K441" s="37">
        <v>2014</v>
      </c>
    </row>
    <row r="442" spans="1:11" x14ac:dyDescent="0.25">
      <c r="A442" s="105" t="s">
        <v>715</v>
      </c>
      <c r="B442" s="40" t="s">
        <v>716</v>
      </c>
      <c r="C442" s="40" t="s">
        <v>719</v>
      </c>
      <c r="D442" s="40" t="s">
        <v>720</v>
      </c>
      <c r="E442" s="32">
        <v>382415</v>
      </c>
      <c r="F442" s="33">
        <v>362874</v>
      </c>
      <c r="G442" s="33">
        <f t="shared" si="12"/>
        <v>-19541</v>
      </c>
      <c r="H442" s="34">
        <f t="shared" si="13"/>
        <v>-5.11E-2</v>
      </c>
      <c r="I442" s="35" t="s">
        <v>891</v>
      </c>
      <c r="J442" s="36" t="s">
        <v>891</v>
      </c>
      <c r="K442" s="37" t="s">
        <v>891</v>
      </c>
    </row>
    <row r="443" spans="1:11" x14ac:dyDescent="0.25">
      <c r="A443" s="105" t="s">
        <v>715</v>
      </c>
      <c r="B443" s="40" t="s">
        <v>716</v>
      </c>
      <c r="C443" s="40" t="s">
        <v>26</v>
      </c>
      <c r="D443" s="40" t="s">
        <v>721</v>
      </c>
      <c r="E443" s="32">
        <v>2417074</v>
      </c>
      <c r="F443" s="33">
        <v>2458526</v>
      </c>
      <c r="G443" s="33">
        <f t="shared" si="12"/>
        <v>41452</v>
      </c>
      <c r="H443" s="34">
        <f t="shared" si="13"/>
        <v>1.7100000000000001E-2</v>
      </c>
      <c r="I443" s="35" t="s">
        <v>891</v>
      </c>
      <c r="J443" s="36" t="s">
        <v>891</v>
      </c>
      <c r="K443" s="37" t="s">
        <v>891</v>
      </c>
    </row>
    <row r="444" spans="1:11" x14ac:dyDescent="0.25">
      <c r="A444" s="105" t="s">
        <v>715</v>
      </c>
      <c r="B444" s="40" t="s">
        <v>716</v>
      </c>
      <c r="C444" s="40" t="s">
        <v>185</v>
      </c>
      <c r="D444" s="40" t="s">
        <v>722</v>
      </c>
      <c r="E444" s="32">
        <v>1878029</v>
      </c>
      <c r="F444" s="33">
        <v>1767153</v>
      </c>
      <c r="G444" s="33">
        <f t="shared" si="12"/>
        <v>-110876</v>
      </c>
      <c r="H444" s="34">
        <f t="shared" si="13"/>
        <v>-5.8999999999999997E-2</v>
      </c>
      <c r="I444" s="35" t="s">
        <v>891</v>
      </c>
      <c r="J444" s="36" t="s">
        <v>891</v>
      </c>
      <c r="K444" s="37">
        <v>2014</v>
      </c>
    </row>
    <row r="445" spans="1:11" x14ac:dyDescent="0.25">
      <c r="A445" s="105" t="s">
        <v>715</v>
      </c>
      <c r="B445" s="40" t="s">
        <v>716</v>
      </c>
      <c r="C445" s="40" t="s">
        <v>353</v>
      </c>
      <c r="D445" s="40" t="s">
        <v>723</v>
      </c>
      <c r="E445" s="32">
        <v>3587395</v>
      </c>
      <c r="F445" s="33">
        <v>3653597</v>
      </c>
      <c r="G445" s="33">
        <f t="shared" si="12"/>
        <v>66202</v>
      </c>
      <c r="H445" s="34">
        <f t="shared" si="13"/>
        <v>1.8499999999999999E-2</v>
      </c>
      <c r="I445" s="35" t="s">
        <v>891</v>
      </c>
      <c r="J445" s="36" t="s">
        <v>891</v>
      </c>
      <c r="K445" s="37" t="s">
        <v>891</v>
      </c>
    </row>
    <row r="446" spans="1:11" x14ac:dyDescent="0.25">
      <c r="A446" s="105" t="s">
        <v>715</v>
      </c>
      <c r="B446" s="40" t="s">
        <v>716</v>
      </c>
      <c r="C446" s="40" t="s">
        <v>47</v>
      </c>
      <c r="D446" s="40" t="s">
        <v>724</v>
      </c>
      <c r="E446" s="32">
        <v>1051805</v>
      </c>
      <c r="F446" s="33">
        <v>1058604</v>
      </c>
      <c r="G446" s="33">
        <f t="shared" si="12"/>
        <v>6799</v>
      </c>
      <c r="H446" s="34">
        <f t="shared" si="13"/>
        <v>6.4999999999999997E-3</v>
      </c>
      <c r="I446" s="35" t="s">
        <v>891</v>
      </c>
      <c r="J446" s="36" t="s">
        <v>891</v>
      </c>
      <c r="K446" s="37" t="s">
        <v>891</v>
      </c>
    </row>
    <row r="447" spans="1:11" x14ac:dyDescent="0.25">
      <c r="A447" s="105" t="s">
        <v>725</v>
      </c>
      <c r="B447" s="40" t="s">
        <v>726</v>
      </c>
      <c r="C447" s="40" t="s">
        <v>79</v>
      </c>
      <c r="D447" s="40" t="s">
        <v>727</v>
      </c>
      <c r="E447" s="32">
        <v>14040</v>
      </c>
      <c r="F447" s="33">
        <v>90046</v>
      </c>
      <c r="G447" s="33">
        <f t="shared" si="12"/>
        <v>76006</v>
      </c>
      <c r="H447" s="34">
        <f t="shared" si="13"/>
        <v>5.4135</v>
      </c>
      <c r="I447" s="35">
        <v>1</v>
      </c>
      <c r="J447" s="36" t="s">
        <v>891</v>
      </c>
      <c r="K447" s="37" t="s">
        <v>891</v>
      </c>
    </row>
    <row r="448" spans="1:11" x14ac:dyDescent="0.25">
      <c r="A448" s="105" t="s">
        <v>725</v>
      </c>
      <c r="B448" s="40" t="s">
        <v>726</v>
      </c>
      <c r="C448" s="40" t="s">
        <v>59</v>
      </c>
      <c r="D448" s="40" t="s">
        <v>728</v>
      </c>
      <c r="E448" s="32">
        <v>10696</v>
      </c>
      <c r="F448" s="33">
        <v>14624</v>
      </c>
      <c r="G448" s="33">
        <f t="shared" si="12"/>
        <v>3928</v>
      </c>
      <c r="H448" s="34">
        <f t="shared" si="13"/>
        <v>0.36720000000000003</v>
      </c>
      <c r="I448" s="35">
        <v>1</v>
      </c>
      <c r="J448" s="36">
        <v>1</v>
      </c>
      <c r="K448" s="37" t="s">
        <v>891</v>
      </c>
    </row>
    <row r="449" spans="1:11" x14ac:dyDescent="0.25">
      <c r="A449" s="105" t="s">
        <v>725</v>
      </c>
      <c r="B449" s="40" t="s">
        <v>726</v>
      </c>
      <c r="C449" s="40" t="s">
        <v>37</v>
      </c>
      <c r="D449" s="40" t="s">
        <v>729</v>
      </c>
      <c r="E449" s="32">
        <v>29424</v>
      </c>
      <c r="F449" s="33">
        <v>40241</v>
      </c>
      <c r="G449" s="33">
        <f t="shared" si="12"/>
        <v>10817</v>
      </c>
      <c r="H449" s="34">
        <f t="shared" si="13"/>
        <v>0.36759999999999998</v>
      </c>
      <c r="I449" s="35">
        <v>1</v>
      </c>
      <c r="J449" s="36">
        <v>1</v>
      </c>
      <c r="K449" s="37" t="s">
        <v>891</v>
      </c>
    </row>
    <row r="450" spans="1:11" x14ac:dyDescent="0.25">
      <c r="A450" s="105" t="s">
        <v>725</v>
      </c>
      <c r="B450" s="40" t="s">
        <v>726</v>
      </c>
      <c r="C450" s="40" t="s">
        <v>39</v>
      </c>
      <c r="D450" s="40" t="s">
        <v>730</v>
      </c>
      <c r="E450" s="32">
        <v>8608</v>
      </c>
      <c r="F450" s="33">
        <v>0</v>
      </c>
      <c r="G450" s="33">
        <f t="shared" si="12"/>
        <v>-8608</v>
      </c>
      <c r="H450" s="34">
        <f t="shared" si="13"/>
        <v>-1</v>
      </c>
      <c r="I450" s="35">
        <v>1</v>
      </c>
      <c r="J450" s="36">
        <v>1</v>
      </c>
      <c r="K450" s="37" t="s">
        <v>891</v>
      </c>
    </row>
    <row r="451" spans="1:11" x14ac:dyDescent="0.25">
      <c r="A451" s="105" t="s">
        <v>725</v>
      </c>
      <c r="B451" s="40" t="s">
        <v>726</v>
      </c>
      <c r="C451" s="40" t="s">
        <v>344</v>
      </c>
      <c r="D451" s="40" t="s">
        <v>731</v>
      </c>
      <c r="E451" s="32">
        <v>21551</v>
      </c>
      <c r="F451" s="33">
        <v>21406</v>
      </c>
      <c r="G451" s="33">
        <f t="shared" si="12"/>
        <v>-145</v>
      </c>
      <c r="H451" s="34">
        <f t="shared" si="13"/>
        <v>-6.7000000000000002E-3</v>
      </c>
      <c r="I451" s="35">
        <v>1</v>
      </c>
      <c r="J451" s="36">
        <v>1</v>
      </c>
      <c r="K451" s="37">
        <v>2014</v>
      </c>
    </row>
    <row r="452" spans="1:11" x14ac:dyDescent="0.25">
      <c r="A452" s="105" t="s">
        <v>732</v>
      </c>
      <c r="B452" s="40" t="s">
        <v>733</v>
      </c>
      <c r="C452" s="40" t="s">
        <v>513</v>
      </c>
      <c r="D452" s="40" t="s">
        <v>734</v>
      </c>
      <c r="E452" s="32">
        <v>1038365</v>
      </c>
      <c r="F452" s="33">
        <v>1066781</v>
      </c>
      <c r="G452" s="33">
        <f t="shared" si="12"/>
        <v>28416</v>
      </c>
      <c r="H452" s="34">
        <f t="shared" si="13"/>
        <v>2.7400000000000001E-2</v>
      </c>
      <c r="I452" s="35" t="s">
        <v>891</v>
      </c>
      <c r="J452" s="36" t="s">
        <v>891</v>
      </c>
      <c r="K452" s="37" t="s">
        <v>891</v>
      </c>
    </row>
    <row r="453" spans="1:11" x14ac:dyDescent="0.25">
      <c r="A453" s="105" t="s">
        <v>732</v>
      </c>
      <c r="B453" s="40" t="s">
        <v>733</v>
      </c>
      <c r="C453" s="40" t="s">
        <v>26</v>
      </c>
      <c r="D453" s="40" t="s">
        <v>735</v>
      </c>
      <c r="E453" s="32">
        <v>10669137</v>
      </c>
      <c r="F453" s="33">
        <v>10590809</v>
      </c>
      <c r="G453" s="33">
        <f t="shared" si="12"/>
        <v>-78328</v>
      </c>
      <c r="H453" s="34">
        <f t="shared" si="13"/>
        <v>-7.3000000000000001E-3</v>
      </c>
      <c r="I453" s="35" t="s">
        <v>891</v>
      </c>
      <c r="J453" s="36" t="s">
        <v>891</v>
      </c>
      <c r="K453" s="37">
        <v>2014</v>
      </c>
    </row>
    <row r="454" spans="1:11" x14ac:dyDescent="0.25">
      <c r="A454" s="105" t="s">
        <v>732</v>
      </c>
      <c r="B454" s="40" t="s">
        <v>733</v>
      </c>
      <c r="C454" s="40" t="s">
        <v>57</v>
      </c>
      <c r="D454" s="40" t="s">
        <v>736</v>
      </c>
      <c r="E454" s="32">
        <v>3049492</v>
      </c>
      <c r="F454" s="33">
        <v>3116663</v>
      </c>
      <c r="G454" s="33">
        <f t="shared" si="12"/>
        <v>67171</v>
      </c>
      <c r="H454" s="34">
        <f t="shared" si="13"/>
        <v>2.1999999999999999E-2</v>
      </c>
      <c r="I454" s="35" t="s">
        <v>891</v>
      </c>
      <c r="J454" s="36" t="s">
        <v>891</v>
      </c>
      <c r="K454" s="37" t="s">
        <v>891</v>
      </c>
    </row>
    <row r="455" spans="1:11" x14ac:dyDescent="0.25">
      <c r="A455" s="105" t="s">
        <v>732</v>
      </c>
      <c r="B455" s="40" t="s">
        <v>733</v>
      </c>
      <c r="C455" s="40" t="s">
        <v>79</v>
      </c>
      <c r="D455" s="40" t="s">
        <v>737</v>
      </c>
      <c r="E455" s="32">
        <v>3102982</v>
      </c>
      <c r="F455" s="33">
        <v>3151787</v>
      </c>
      <c r="G455" s="33">
        <f t="shared" si="12"/>
        <v>48805</v>
      </c>
      <c r="H455" s="34">
        <f t="shared" si="13"/>
        <v>1.5699999999999999E-2</v>
      </c>
      <c r="I455" s="35" t="s">
        <v>891</v>
      </c>
      <c r="J455" s="36" t="s">
        <v>891</v>
      </c>
      <c r="K455" s="37" t="s">
        <v>891</v>
      </c>
    </row>
    <row r="456" spans="1:11" x14ac:dyDescent="0.25">
      <c r="A456" s="105" t="s">
        <v>732</v>
      </c>
      <c r="B456" s="40" t="s">
        <v>733</v>
      </c>
      <c r="C456" s="40" t="s">
        <v>16</v>
      </c>
      <c r="D456" s="40" t="s">
        <v>738</v>
      </c>
      <c r="E456" s="32">
        <v>2596175</v>
      </c>
      <c r="F456" s="33">
        <v>2566313</v>
      </c>
      <c r="G456" s="33">
        <f t="shared" si="12"/>
        <v>-29862</v>
      </c>
      <c r="H456" s="34">
        <f t="shared" si="13"/>
        <v>-1.15E-2</v>
      </c>
      <c r="I456" s="35" t="s">
        <v>891</v>
      </c>
      <c r="J456" s="36" t="s">
        <v>891</v>
      </c>
      <c r="K456" s="37" t="s">
        <v>891</v>
      </c>
    </row>
    <row r="457" spans="1:11" x14ac:dyDescent="0.25">
      <c r="A457" s="105" t="s">
        <v>732</v>
      </c>
      <c r="B457" s="40" t="s">
        <v>733</v>
      </c>
      <c r="C457" s="40" t="s">
        <v>82</v>
      </c>
      <c r="D457" s="40" t="s">
        <v>739</v>
      </c>
      <c r="E457" s="32">
        <v>4398676</v>
      </c>
      <c r="F457" s="33">
        <v>4326859</v>
      </c>
      <c r="G457" s="33">
        <f t="shared" si="12"/>
        <v>-71817</v>
      </c>
      <c r="H457" s="34">
        <f t="shared" si="13"/>
        <v>-1.6299999999999999E-2</v>
      </c>
      <c r="I457" s="35" t="s">
        <v>891</v>
      </c>
      <c r="J457" s="36" t="s">
        <v>891</v>
      </c>
      <c r="K457" s="37">
        <v>2014</v>
      </c>
    </row>
    <row r="458" spans="1:11" x14ac:dyDescent="0.25">
      <c r="A458" s="105" t="s">
        <v>732</v>
      </c>
      <c r="B458" s="40" t="s">
        <v>733</v>
      </c>
      <c r="C458" s="40" t="s">
        <v>59</v>
      </c>
      <c r="D458" s="40" t="s">
        <v>740</v>
      </c>
      <c r="E458" s="32">
        <v>4014495</v>
      </c>
      <c r="F458" s="33">
        <v>3979084</v>
      </c>
      <c r="G458" s="33">
        <f t="shared" ref="G458:G521" si="14">SUM(F458-E458)</f>
        <v>-35411</v>
      </c>
      <c r="H458" s="34">
        <f t="shared" ref="H458:H521" si="15">ROUND(G458/E458,4)</f>
        <v>-8.8000000000000005E-3</v>
      </c>
      <c r="I458" s="35" t="s">
        <v>891</v>
      </c>
      <c r="J458" s="36" t="s">
        <v>891</v>
      </c>
      <c r="K458" s="37" t="s">
        <v>891</v>
      </c>
    </row>
    <row r="459" spans="1:11" x14ac:dyDescent="0.25">
      <c r="A459" s="105" t="s">
        <v>732</v>
      </c>
      <c r="B459" s="40" t="s">
        <v>733</v>
      </c>
      <c r="C459" s="40" t="s">
        <v>37</v>
      </c>
      <c r="D459" s="40" t="s">
        <v>741</v>
      </c>
      <c r="E459" s="32">
        <v>2097878</v>
      </c>
      <c r="F459" s="33">
        <v>1945255</v>
      </c>
      <c r="G459" s="33">
        <f t="shared" si="14"/>
        <v>-152623</v>
      </c>
      <c r="H459" s="34">
        <f t="shared" si="15"/>
        <v>-7.2800000000000004E-2</v>
      </c>
      <c r="I459" s="35" t="s">
        <v>891</v>
      </c>
      <c r="J459" s="36" t="s">
        <v>891</v>
      </c>
      <c r="K459" s="37">
        <v>2014</v>
      </c>
    </row>
    <row r="460" spans="1:11" x14ac:dyDescent="0.25">
      <c r="A460" s="105" t="s">
        <v>732</v>
      </c>
      <c r="B460" s="40" t="s">
        <v>733</v>
      </c>
      <c r="C460" s="40" t="s">
        <v>215</v>
      </c>
      <c r="D460" s="40" t="s">
        <v>742</v>
      </c>
      <c r="E460" s="32">
        <v>1212078</v>
      </c>
      <c r="F460" s="33">
        <v>1068887</v>
      </c>
      <c r="G460" s="33">
        <f t="shared" si="14"/>
        <v>-143191</v>
      </c>
      <c r="H460" s="34">
        <f t="shared" si="15"/>
        <v>-0.1181</v>
      </c>
      <c r="I460" s="35" t="s">
        <v>891</v>
      </c>
      <c r="J460" s="36" t="s">
        <v>891</v>
      </c>
      <c r="K460" s="37" t="s">
        <v>891</v>
      </c>
    </row>
    <row r="461" spans="1:11" x14ac:dyDescent="0.25">
      <c r="A461" s="105" t="s">
        <v>743</v>
      </c>
      <c r="B461" s="40" t="s">
        <v>744</v>
      </c>
      <c r="C461" s="40" t="s">
        <v>745</v>
      </c>
      <c r="D461" s="40" t="s">
        <v>746</v>
      </c>
      <c r="E461" s="32">
        <v>888586</v>
      </c>
      <c r="F461" s="33">
        <v>898173</v>
      </c>
      <c r="G461" s="33">
        <f t="shared" si="14"/>
        <v>9587</v>
      </c>
      <c r="H461" s="34">
        <f t="shared" si="15"/>
        <v>1.0800000000000001E-2</v>
      </c>
      <c r="I461" s="35" t="s">
        <v>891</v>
      </c>
      <c r="J461" s="36" t="s">
        <v>891</v>
      </c>
      <c r="K461" s="37" t="s">
        <v>891</v>
      </c>
    </row>
    <row r="462" spans="1:11" x14ac:dyDescent="0.25">
      <c r="A462" s="105" t="s">
        <v>743</v>
      </c>
      <c r="B462" s="40" t="s">
        <v>744</v>
      </c>
      <c r="C462" s="40" t="s">
        <v>26</v>
      </c>
      <c r="D462" s="40" t="s">
        <v>747</v>
      </c>
      <c r="E462" s="32">
        <v>5561310</v>
      </c>
      <c r="F462" s="33">
        <v>5714269</v>
      </c>
      <c r="G462" s="33">
        <f t="shared" si="14"/>
        <v>152959</v>
      </c>
      <c r="H462" s="34">
        <f t="shared" si="15"/>
        <v>2.75E-2</v>
      </c>
      <c r="I462" s="35" t="s">
        <v>891</v>
      </c>
      <c r="J462" s="36" t="s">
        <v>891</v>
      </c>
      <c r="K462" s="37" t="s">
        <v>891</v>
      </c>
    </row>
    <row r="463" spans="1:11" x14ac:dyDescent="0.25">
      <c r="A463" s="105" t="s">
        <v>743</v>
      </c>
      <c r="B463" s="40" t="s">
        <v>744</v>
      </c>
      <c r="C463" s="40" t="s">
        <v>57</v>
      </c>
      <c r="D463" s="40" t="s">
        <v>748</v>
      </c>
      <c r="E463" s="32">
        <v>2652472</v>
      </c>
      <c r="F463" s="33">
        <v>2765323</v>
      </c>
      <c r="G463" s="33">
        <f t="shared" si="14"/>
        <v>112851</v>
      </c>
      <c r="H463" s="34">
        <f t="shared" si="15"/>
        <v>4.2500000000000003E-2</v>
      </c>
      <c r="I463" s="35" t="s">
        <v>891</v>
      </c>
      <c r="J463" s="36" t="s">
        <v>891</v>
      </c>
      <c r="K463" s="37" t="s">
        <v>891</v>
      </c>
    </row>
    <row r="464" spans="1:11" x14ac:dyDescent="0.25">
      <c r="A464" s="105" t="s">
        <v>743</v>
      </c>
      <c r="B464" s="40" t="s">
        <v>744</v>
      </c>
      <c r="C464" s="40" t="s">
        <v>79</v>
      </c>
      <c r="D464" s="40" t="s">
        <v>749</v>
      </c>
      <c r="E464" s="32">
        <v>913775</v>
      </c>
      <c r="F464" s="33">
        <v>955684</v>
      </c>
      <c r="G464" s="33">
        <f t="shared" si="14"/>
        <v>41909</v>
      </c>
      <c r="H464" s="34">
        <f t="shared" si="15"/>
        <v>4.5900000000000003E-2</v>
      </c>
      <c r="I464" s="35" t="s">
        <v>891</v>
      </c>
      <c r="J464" s="36" t="s">
        <v>891</v>
      </c>
      <c r="K464" s="37" t="s">
        <v>891</v>
      </c>
    </row>
    <row r="465" spans="1:11" x14ac:dyDescent="0.25">
      <c r="A465" s="105" t="s">
        <v>743</v>
      </c>
      <c r="B465" s="40" t="s">
        <v>744</v>
      </c>
      <c r="C465" s="40" t="s">
        <v>16</v>
      </c>
      <c r="D465" s="40" t="s">
        <v>750</v>
      </c>
      <c r="E465" s="32">
        <v>1075751</v>
      </c>
      <c r="F465" s="33">
        <v>1177995</v>
      </c>
      <c r="G465" s="33">
        <f t="shared" si="14"/>
        <v>102244</v>
      </c>
      <c r="H465" s="34">
        <f t="shared" si="15"/>
        <v>9.5000000000000001E-2</v>
      </c>
      <c r="I465" s="35" t="s">
        <v>891</v>
      </c>
      <c r="J465" s="36" t="s">
        <v>891</v>
      </c>
      <c r="K465" s="37" t="s">
        <v>891</v>
      </c>
    </row>
    <row r="466" spans="1:11" x14ac:dyDescent="0.25">
      <c r="A466" s="105" t="s">
        <v>743</v>
      </c>
      <c r="B466" s="40" t="s">
        <v>744</v>
      </c>
      <c r="C466" s="40" t="s">
        <v>59</v>
      </c>
      <c r="D466" s="40" t="s">
        <v>751</v>
      </c>
      <c r="E466" s="32">
        <v>1088729</v>
      </c>
      <c r="F466" s="33">
        <v>1057932</v>
      </c>
      <c r="G466" s="33">
        <f t="shared" si="14"/>
        <v>-30797</v>
      </c>
      <c r="H466" s="34">
        <f t="shared" si="15"/>
        <v>-2.8299999999999999E-2</v>
      </c>
      <c r="I466" s="35" t="s">
        <v>891</v>
      </c>
      <c r="J466" s="36" t="s">
        <v>891</v>
      </c>
      <c r="K466" s="37" t="s">
        <v>891</v>
      </c>
    </row>
    <row r="467" spans="1:11" x14ac:dyDescent="0.25">
      <c r="A467" s="105" t="s">
        <v>743</v>
      </c>
      <c r="B467" s="40" t="s">
        <v>744</v>
      </c>
      <c r="C467" s="40" t="s">
        <v>37</v>
      </c>
      <c r="D467" s="40" t="s">
        <v>752</v>
      </c>
      <c r="E467" s="32">
        <v>943315</v>
      </c>
      <c r="F467" s="33">
        <v>969690</v>
      </c>
      <c r="G467" s="33">
        <f t="shared" si="14"/>
        <v>26375</v>
      </c>
      <c r="H467" s="34">
        <f t="shared" si="15"/>
        <v>2.8000000000000001E-2</v>
      </c>
      <c r="I467" s="35" t="s">
        <v>891</v>
      </c>
      <c r="J467" s="36" t="s">
        <v>891</v>
      </c>
      <c r="K467" s="37">
        <v>2014</v>
      </c>
    </row>
    <row r="468" spans="1:11" x14ac:dyDescent="0.25">
      <c r="A468" s="105" t="s">
        <v>743</v>
      </c>
      <c r="B468" s="40" t="s">
        <v>744</v>
      </c>
      <c r="C468" s="40" t="s">
        <v>185</v>
      </c>
      <c r="D468" s="40" t="s">
        <v>753</v>
      </c>
      <c r="E468" s="32">
        <v>748283</v>
      </c>
      <c r="F468" s="33">
        <v>769987</v>
      </c>
      <c r="G468" s="33">
        <f t="shared" si="14"/>
        <v>21704</v>
      </c>
      <c r="H468" s="34">
        <f t="shared" si="15"/>
        <v>2.9000000000000001E-2</v>
      </c>
      <c r="I468" s="35" t="s">
        <v>891</v>
      </c>
      <c r="J468" s="36" t="s">
        <v>891</v>
      </c>
      <c r="K468" s="37" t="s">
        <v>891</v>
      </c>
    </row>
    <row r="469" spans="1:11" x14ac:dyDescent="0.25">
      <c r="A469" s="105" t="s">
        <v>743</v>
      </c>
      <c r="B469" s="40" t="s">
        <v>744</v>
      </c>
      <c r="C469" s="40" t="s">
        <v>369</v>
      </c>
      <c r="D469" s="40" t="s">
        <v>754</v>
      </c>
      <c r="E469" s="32">
        <v>992746</v>
      </c>
      <c r="F469" s="33">
        <v>1057207</v>
      </c>
      <c r="G469" s="33">
        <f t="shared" si="14"/>
        <v>64461</v>
      </c>
      <c r="H469" s="34">
        <f t="shared" si="15"/>
        <v>6.4899999999999999E-2</v>
      </c>
      <c r="I469" s="35" t="s">
        <v>891</v>
      </c>
      <c r="J469" s="36" t="s">
        <v>891</v>
      </c>
      <c r="K469" s="37" t="s">
        <v>891</v>
      </c>
    </row>
    <row r="470" spans="1:11" x14ac:dyDescent="0.25">
      <c r="A470" s="105" t="s">
        <v>743</v>
      </c>
      <c r="B470" s="40" t="s">
        <v>744</v>
      </c>
      <c r="C470" s="40" t="s">
        <v>39</v>
      </c>
      <c r="D470" s="40" t="s">
        <v>755</v>
      </c>
      <c r="E470" s="32">
        <v>235741</v>
      </c>
      <c r="F470" s="33">
        <v>281241</v>
      </c>
      <c r="G470" s="33">
        <f t="shared" si="14"/>
        <v>45500</v>
      </c>
      <c r="H470" s="34">
        <f t="shared" si="15"/>
        <v>0.193</v>
      </c>
      <c r="I470" s="35" t="s">
        <v>891</v>
      </c>
      <c r="J470" s="36" t="s">
        <v>891</v>
      </c>
      <c r="K470" s="37" t="s">
        <v>891</v>
      </c>
    </row>
    <row r="471" spans="1:11" x14ac:dyDescent="0.25">
      <c r="A471" s="105" t="s">
        <v>756</v>
      </c>
      <c r="B471" s="40" t="s">
        <v>757</v>
      </c>
      <c r="C471" s="40" t="s">
        <v>230</v>
      </c>
      <c r="D471" s="40" t="s">
        <v>758</v>
      </c>
      <c r="E471" s="32">
        <v>1198912</v>
      </c>
      <c r="F471" s="33">
        <v>1210066</v>
      </c>
      <c r="G471" s="33">
        <f t="shared" si="14"/>
        <v>11154</v>
      </c>
      <c r="H471" s="34">
        <f t="shared" si="15"/>
        <v>9.2999999999999992E-3</v>
      </c>
      <c r="I471" s="35" t="s">
        <v>891</v>
      </c>
      <c r="J471" s="36" t="s">
        <v>891</v>
      </c>
      <c r="K471" s="37" t="s">
        <v>891</v>
      </c>
    </row>
    <row r="472" spans="1:11" x14ac:dyDescent="0.25">
      <c r="A472" s="105" t="s">
        <v>756</v>
      </c>
      <c r="B472" s="40" t="s">
        <v>757</v>
      </c>
      <c r="C472" s="40" t="s">
        <v>245</v>
      </c>
      <c r="D472" s="40" t="s">
        <v>759</v>
      </c>
      <c r="E472" s="32">
        <v>615453</v>
      </c>
      <c r="F472" s="33">
        <v>589004</v>
      </c>
      <c r="G472" s="33">
        <f t="shared" si="14"/>
        <v>-26449</v>
      </c>
      <c r="H472" s="34">
        <f t="shared" si="15"/>
        <v>-4.2999999999999997E-2</v>
      </c>
      <c r="I472" s="35" t="s">
        <v>891</v>
      </c>
      <c r="J472" s="36" t="s">
        <v>891</v>
      </c>
      <c r="K472" s="37" t="s">
        <v>891</v>
      </c>
    </row>
    <row r="473" spans="1:11" x14ac:dyDescent="0.25">
      <c r="A473" s="105" t="s">
        <v>756</v>
      </c>
      <c r="B473" s="40" t="s">
        <v>757</v>
      </c>
      <c r="C473" s="40" t="s">
        <v>760</v>
      </c>
      <c r="D473" s="40" t="s">
        <v>761</v>
      </c>
      <c r="E473" s="32">
        <v>1683009</v>
      </c>
      <c r="F473" s="33">
        <v>1697645</v>
      </c>
      <c r="G473" s="33">
        <f t="shared" si="14"/>
        <v>14636</v>
      </c>
      <c r="H473" s="34">
        <f t="shared" si="15"/>
        <v>8.6999999999999994E-3</v>
      </c>
      <c r="I473" s="35" t="s">
        <v>891</v>
      </c>
      <c r="J473" s="36" t="s">
        <v>891</v>
      </c>
      <c r="K473" s="37">
        <v>2014</v>
      </c>
    </row>
    <row r="474" spans="1:11" x14ac:dyDescent="0.25">
      <c r="A474" s="105" t="s">
        <v>756</v>
      </c>
      <c r="B474" s="40" t="s">
        <v>757</v>
      </c>
      <c r="C474" s="40" t="s">
        <v>396</v>
      </c>
      <c r="D474" s="40" t="s">
        <v>762</v>
      </c>
      <c r="E474" s="32">
        <v>1019297</v>
      </c>
      <c r="F474" s="33">
        <v>996128</v>
      </c>
      <c r="G474" s="33">
        <f t="shared" si="14"/>
        <v>-23169</v>
      </c>
      <c r="H474" s="34">
        <f t="shared" si="15"/>
        <v>-2.2700000000000001E-2</v>
      </c>
      <c r="I474" s="35" t="s">
        <v>891</v>
      </c>
      <c r="J474" s="36" t="s">
        <v>891</v>
      </c>
      <c r="K474" s="37">
        <v>2014</v>
      </c>
    </row>
    <row r="475" spans="1:11" x14ac:dyDescent="0.25">
      <c r="A475" s="105" t="s">
        <v>756</v>
      </c>
      <c r="B475" s="40" t="s">
        <v>757</v>
      </c>
      <c r="C475" s="40" t="s">
        <v>763</v>
      </c>
      <c r="D475" s="40" t="s">
        <v>764</v>
      </c>
      <c r="E475" s="32">
        <v>1692141</v>
      </c>
      <c r="F475" s="33">
        <v>1693013</v>
      </c>
      <c r="G475" s="33">
        <f t="shared" si="14"/>
        <v>872</v>
      </c>
      <c r="H475" s="34">
        <f t="shared" si="15"/>
        <v>5.0000000000000001E-4</v>
      </c>
      <c r="I475" s="35" t="s">
        <v>891</v>
      </c>
      <c r="J475" s="36" t="s">
        <v>891</v>
      </c>
      <c r="K475" s="37" t="s">
        <v>891</v>
      </c>
    </row>
    <row r="476" spans="1:11" x14ac:dyDescent="0.25">
      <c r="A476" s="105" t="s">
        <v>756</v>
      </c>
      <c r="B476" s="40" t="s">
        <v>757</v>
      </c>
      <c r="C476" s="40" t="s">
        <v>26</v>
      </c>
      <c r="D476" s="40" t="s">
        <v>765</v>
      </c>
      <c r="E476" s="32">
        <v>6866661</v>
      </c>
      <c r="F476" s="33">
        <v>6855945</v>
      </c>
      <c r="G476" s="33">
        <f t="shared" si="14"/>
        <v>-10716</v>
      </c>
      <c r="H476" s="34">
        <f t="shared" si="15"/>
        <v>-1.6000000000000001E-3</v>
      </c>
      <c r="I476" s="35" t="s">
        <v>891</v>
      </c>
      <c r="J476" s="36" t="s">
        <v>891</v>
      </c>
      <c r="K476" s="37" t="s">
        <v>891</v>
      </c>
    </row>
    <row r="477" spans="1:11" x14ac:dyDescent="0.25">
      <c r="A477" s="105" t="s">
        <v>756</v>
      </c>
      <c r="B477" s="40" t="s">
        <v>757</v>
      </c>
      <c r="C477" s="40" t="s">
        <v>57</v>
      </c>
      <c r="D477" s="40" t="s">
        <v>766</v>
      </c>
      <c r="E477" s="32">
        <v>3482817</v>
      </c>
      <c r="F477" s="33">
        <v>3473658</v>
      </c>
      <c r="G477" s="33">
        <f t="shared" si="14"/>
        <v>-9159</v>
      </c>
      <c r="H477" s="34">
        <f t="shared" si="15"/>
        <v>-2.5999999999999999E-3</v>
      </c>
      <c r="I477" s="35" t="s">
        <v>891</v>
      </c>
      <c r="J477" s="36" t="s">
        <v>891</v>
      </c>
      <c r="K477" s="37" t="s">
        <v>891</v>
      </c>
    </row>
    <row r="478" spans="1:11" x14ac:dyDescent="0.25">
      <c r="A478" s="105" t="s">
        <v>756</v>
      </c>
      <c r="B478" s="40" t="s">
        <v>757</v>
      </c>
      <c r="C478" s="40" t="s">
        <v>79</v>
      </c>
      <c r="D478" s="40" t="s">
        <v>767</v>
      </c>
      <c r="E478" s="32">
        <v>5740047</v>
      </c>
      <c r="F478" s="33">
        <v>5551948</v>
      </c>
      <c r="G478" s="33">
        <f t="shared" si="14"/>
        <v>-188099</v>
      </c>
      <c r="H478" s="34">
        <f t="shared" si="15"/>
        <v>-3.2800000000000003E-2</v>
      </c>
      <c r="I478" s="35" t="s">
        <v>891</v>
      </c>
      <c r="J478" s="36" t="s">
        <v>891</v>
      </c>
      <c r="K478" s="37">
        <v>2014</v>
      </c>
    </row>
    <row r="479" spans="1:11" x14ac:dyDescent="0.25">
      <c r="A479" s="105" t="s">
        <v>756</v>
      </c>
      <c r="B479" s="40" t="s">
        <v>757</v>
      </c>
      <c r="C479" s="40" t="s">
        <v>16</v>
      </c>
      <c r="D479" s="40" t="s">
        <v>768</v>
      </c>
      <c r="E479" s="32">
        <v>1883778</v>
      </c>
      <c r="F479" s="33">
        <v>1859048</v>
      </c>
      <c r="G479" s="33">
        <f t="shared" si="14"/>
        <v>-24730</v>
      </c>
      <c r="H479" s="34">
        <f t="shared" si="15"/>
        <v>-1.3100000000000001E-2</v>
      </c>
      <c r="I479" s="35" t="s">
        <v>891</v>
      </c>
      <c r="J479" s="36" t="s">
        <v>891</v>
      </c>
      <c r="K479" s="37" t="s">
        <v>891</v>
      </c>
    </row>
    <row r="480" spans="1:11" x14ac:dyDescent="0.25">
      <c r="A480" s="105" t="s">
        <v>756</v>
      </c>
      <c r="B480" s="40" t="s">
        <v>757</v>
      </c>
      <c r="C480" s="40" t="s">
        <v>82</v>
      </c>
      <c r="D480" s="40" t="s">
        <v>769</v>
      </c>
      <c r="E480" s="32">
        <v>3978567</v>
      </c>
      <c r="F480" s="33">
        <v>3889764</v>
      </c>
      <c r="G480" s="33">
        <f t="shared" si="14"/>
        <v>-88803</v>
      </c>
      <c r="H480" s="34">
        <f t="shared" si="15"/>
        <v>-2.23E-2</v>
      </c>
      <c r="I480" s="35" t="s">
        <v>891</v>
      </c>
      <c r="J480" s="36" t="s">
        <v>891</v>
      </c>
      <c r="K480" s="37">
        <v>2014</v>
      </c>
    </row>
    <row r="481" spans="1:11" x14ac:dyDescent="0.25">
      <c r="A481" s="105" t="s">
        <v>756</v>
      </c>
      <c r="B481" s="40" t="s">
        <v>757</v>
      </c>
      <c r="C481" s="40" t="s">
        <v>59</v>
      </c>
      <c r="D481" s="40" t="s">
        <v>770</v>
      </c>
      <c r="E481" s="32">
        <v>1497520</v>
      </c>
      <c r="F481" s="33">
        <v>1388922</v>
      </c>
      <c r="G481" s="33">
        <f t="shared" si="14"/>
        <v>-108598</v>
      </c>
      <c r="H481" s="34">
        <f t="shared" si="15"/>
        <v>-7.2499999999999995E-2</v>
      </c>
      <c r="I481" s="35" t="s">
        <v>891</v>
      </c>
      <c r="J481" s="36" t="s">
        <v>891</v>
      </c>
      <c r="K481" s="37">
        <v>2014</v>
      </c>
    </row>
    <row r="482" spans="1:11" x14ac:dyDescent="0.25">
      <c r="A482" s="105" t="s">
        <v>756</v>
      </c>
      <c r="B482" s="40" t="s">
        <v>757</v>
      </c>
      <c r="C482" s="40" t="s">
        <v>37</v>
      </c>
      <c r="D482" s="40" t="s">
        <v>771</v>
      </c>
      <c r="E482" s="32">
        <v>1895705</v>
      </c>
      <c r="F482" s="33">
        <v>1874877</v>
      </c>
      <c r="G482" s="33">
        <f t="shared" si="14"/>
        <v>-20828</v>
      </c>
      <c r="H482" s="34">
        <f t="shared" si="15"/>
        <v>-1.0999999999999999E-2</v>
      </c>
      <c r="I482" s="35" t="s">
        <v>891</v>
      </c>
      <c r="J482" s="36" t="s">
        <v>891</v>
      </c>
      <c r="K482" s="37">
        <v>2014</v>
      </c>
    </row>
    <row r="483" spans="1:11" x14ac:dyDescent="0.25">
      <c r="A483" s="105" t="s">
        <v>772</v>
      </c>
      <c r="B483" s="40" t="s">
        <v>773</v>
      </c>
      <c r="C483" s="40" t="s">
        <v>774</v>
      </c>
      <c r="D483" s="40" t="s">
        <v>775</v>
      </c>
      <c r="E483" s="32">
        <v>577102</v>
      </c>
      <c r="F483" s="33">
        <v>516381</v>
      </c>
      <c r="G483" s="33">
        <f t="shared" si="14"/>
        <v>-60721</v>
      </c>
      <c r="H483" s="34">
        <f t="shared" si="15"/>
        <v>-0.1052</v>
      </c>
      <c r="I483" s="35" t="s">
        <v>891</v>
      </c>
      <c r="J483" s="36" t="s">
        <v>891</v>
      </c>
      <c r="K483" s="37">
        <v>2014</v>
      </c>
    </row>
    <row r="484" spans="1:11" x14ac:dyDescent="0.25">
      <c r="A484" s="105" t="s">
        <v>772</v>
      </c>
      <c r="B484" s="40" t="s">
        <v>773</v>
      </c>
      <c r="C484" s="40" t="s">
        <v>26</v>
      </c>
      <c r="D484" s="40" t="s">
        <v>776</v>
      </c>
      <c r="E484" s="32">
        <v>6550244</v>
      </c>
      <c r="F484" s="33">
        <v>7066793</v>
      </c>
      <c r="G484" s="33">
        <f t="shared" si="14"/>
        <v>516549</v>
      </c>
      <c r="H484" s="34">
        <f t="shared" si="15"/>
        <v>7.8899999999999998E-2</v>
      </c>
      <c r="I484" s="35" t="s">
        <v>891</v>
      </c>
      <c r="J484" s="36" t="s">
        <v>891</v>
      </c>
      <c r="K484" s="37" t="s">
        <v>891</v>
      </c>
    </row>
    <row r="485" spans="1:11" x14ac:dyDescent="0.25">
      <c r="A485" s="105" t="s">
        <v>772</v>
      </c>
      <c r="B485" s="40" t="s">
        <v>773</v>
      </c>
      <c r="C485" s="40" t="s">
        <v>57</v>
      </c>
      <c r="D485" s="40" t="s">
        <v>777</v>
      </c>
      <c r="E485" s="32">
        <v>2488872</v>
      </c>
      <c r="F485" s="33">
        <v>2545194</v>
      </c>
      <c r="G485" s="33">
        <f t="shared" si="14"/>
        <v>56322</v>
      </c>
      <c r="H485" s="34">
        <f t="shared" si="15"/>
        <v>2.2599999999999999E-2</v>
      </c>
      <c r="I485" s="35" t="s">
        <v>891</v>
      </c>
      <c r="J485" s="36" t="s">
        <v>891</v>
      </c>
      <c r="K485" s="37">
        <v>2014</v>
      </c>
    </row>
    <row r="486" spans="1:11" x14ac:dyDescent="0.25">
      <c r="A486" s="105" t="s">
        <v>772</v>
      </c>
      <c r="B486" s="40" t="s">
        <v>773</v>
      </c>
      <c r="C486" s="40" t="s">
        <v>79</v>
      </c>
      <c r="D486" s="40" t="s">
        <v>778</v>
      </c>
      <c r="E486" s="32">
        <v>3577162</v>
      </c>
      <c r="F486" s="33">
        <v>3678759</v>
      </c>
      <c r="G486" s="33">
        <f t="shared" si="14"/>
        <v>101597</v>
      </c>
      <c r="H486" s="34">
        <f t="shared" si="15"/>
        <v>2.8400000000000002E-2</v>
      </c>
      <c r="I486" s="35" t="s">
        <v>891</v>
      </c>
      <c r="J486" s="36" t="s">
        <v>891</v>
      </c>
      <c r="K486" s="37" t="s">
        <v>891</v>
      </c>
    </row>
    <row r="487" spans="1:11" x14ac:dyDescent="0.25">
      <c r="A487" s="105" t="s">
        <v>772</v>
      </c>
      <c r="B487" s="40" t="s">
        <v>773</v>
      </c>
      <c r="C487" s="40" t="s">
        <v>39</v>
      </c>
      <c r="D487" s="40" t="s">
        <v>779</v>
      </c>
      <c r="E487" s="32">
        <v>380812</v>
      </c>
      <c r="F487" s="33">
        <v>391758</v>
      </c>
      <c r="G487" s="33">
        <f t="shared" si="14"/>
        <v>10946</v>
      </c>
      <c r="H487" s="34">
        <f t="shared" si="15"/>
        <v>2.87E-2</v>
      </c>
      <c r="I487" s="35">
        <v>1</v>
      </c>
      <c r="J487" s="36" t="s">
        <v>891</v>
      </c>
      <c r="K487" s="37" t="s">
        <v>891</v>
      </c>
    </row>
    <row r="488" spans="1:11" x14ac:dyDescent="0.25">
      <c r="A488" s="105" t="s">
        <v>772</v>
      </c>
      <c r="B488" s="40" t="s">
        <v>773</v>
      </c>
      <c r="C488" s="40" t="s">
        <v>138</v>
      </c>
      <c r="D488" s="40" t="s">
        <v>780</v>
      </c>
      <c r="E488" s="32">
        <v>1144633</v>
      </c>
      <c r="F488" s="33">
        <v>1256408</v>
      </c>
      <c r="G488" s="33">
        <f t="shared" si="14"/>
        <v>111775</v>
      </c>
      <c r="H488" s="34">
        <f t="shared" si="15"/>
        <v>9.7699999999999995E-2</v>
      </c>
      <c r="I488" s="35" t="s">
        <v>891</v>
      </c>
      <c r="J488" s="36" t="s">
        <v>891</v>
      </c>
      <c r="K488" s="37" t="s">
        <v>891</v>
      </c>
    </row>
    <row r="489" spans="1:11" x14ac:dyDescent="0.25">
      <c r="A489" s="105" t="s">
        <v>772</v>
      </c>
      <c r="B489" s="40" t="s">
        <v>773</v>
      </c>
      <c r="C489" s="40" t="s">
        <v>125</v>
      </c>
      <c r="D489" s="40" t="s">
        <v>781</v>
      </c>
      <c r="E489" s="32">
        <v>957553</v>
      </c>
      <c r="F489" s="33">
        <v>996523</v>
      </c>
      <c r="G489" s="33">
        <f t="shared" si="14"/>
        <v>38970</v>
      </c>
      <c r="H489" s="34">
        <f t="shared" si="15"/>
        <v>4.07E-2</v>
      </c>
      <c r="I489" s="35" t="s">
        <v>891</v>
      </c>
      <c r="J489" s="36" t="s">
        <v>891</v>
      </c>
      <c r="K489" s="37" t="s">
        <v>891</v>
      </c>
    </row>
    <row r="490" spans="1:11" x14ac:dyDescent="0.25">
      <c r="A490" s="105" t="s">
        <v>772</v>
      </c>
      <c r="B490" s="40" t="s">
        <v>773</v>
      </c>
      <c r="C490" s="40" t="s">
        <v>69</v>
      </c>
      <c r="D490" s="40" t="s">
        <v>782</v>
      </c>
      <c r="E490" s="32">
        <v>123003</v>
      </c>
      <c r="F490" s="33">
        <v>42659</v>
      </c>
      <c r="G490" s="33">
        <f t="shared" si="14"/>
        <v>-80344</v>
      </c>
      <c r="H490" s="34">
        <f t="shared" si="15"/>
        <v>-0.6532</v>
      </c>
      <c r="I490" s="35">
        <v>1</v>
      </c>
      <c r="J490" s="36">
        <v>1</v>
      </c>
      <c r="K490" s="37">
        <v>2014</v>
      </c>
    </row>
    <row r="491" spans="1:11" x14ac:dyDescent="0.25">
      <c r="A491" s="105" t="s">
        <v>783</v>
      </c>
      <c r="B491" s="40" t="s">
        <v>784</v>
      </c>
      <c r="C491" s="40" t="s">
        <v>513</v>
      </c>
      <c r="D491" s="40" t="s">
        <v>785</v>
      </c>
      <c r="E491" s="32">
        <v>129462</v>
      </c>
      <c r="F491" s="33">
        <v>138041</v>
      </c>
      <c r="G491" s="33">
        <f t="shared" si="14"/>
        <v>8579</v>
      </c>
      <c r="H491" s="34">
        <f t="shared" si="15"/>
        <v>6.6299999999999998E-2</v>
      </c>
      <c r="I491" s="35" t="s">
        <v>891</v>
      </c>
      <c r="J491" s="36" t="s">
        <v>891</v>
      </c>
      <c r="K491" s="37" t="s">
        <v>891</v>
      </c>
    </row>
    <row r="492" spans="1:11" x14ac:dyDescent="0.25">
      <c r="A492" s="105" t="s">
        <v>783</v>
      </c>
      <c r="B492" s="40" t="s">
        <v>784</v>
      </c>
      <c r="C492" s="40" t="s">
        <v>786</v>
      </c>
      <c r="D492" s="40" t="s">
        <v>787</v>
      </c>
      <c r="E492" s="32">
        <v>50917</v>
      </c>
      <c r="F492" s="33">
        <v>50917</v>
      </c>
      <c r="G492" s="33">
        <f t="shared" si="14"/>
        <v>0</v>
      </c>
      <c r="H492" s="34">
        <f t="shared" si="15"/>
        <v>0</v>
      </c>
      <c r="I492" s="35">
        <v>1</v>
      </c>
      <c r="J492" s="36">
        <v>1</v>
      </c>
      <c r="K492" s="37">
        <v>2014</v>
      </c>
    </row>
    <row r="493" spans="1:11" x14ac:dyDescent="0.25">
      <c r="A493" s="105" t="s">
        <v>783</v>
      </c>
      <c r="B493" s="40" t="s">
        <v>784</v>
      </c>
      <c r="C493" s="40" t="s">
        <v>26</v>
      </c>
      <c r="D493" s="40" t="s">
        <v>788</v>
      </c>
      <c r="E493" s="32">
        <v>188203</v>
      </c>
      <c r="F493" s="33">
        <v>176807</v>
      </c>
      <c r="G493" s="33">
        <f t="shared" si="14"/>
        <v>-11396</v>
      </c>
      <c r="H493" s="34">
        <f t="shared" si="15"/>
        <v>-6.0600000000000001E-2</v>
      </c>
      <c r="I493" s="35" t="s">
        <v>891</v>
      </c>
      <c r="J493" s="36" t="s">
        <v>891</v>
      </c>
      <c r="K493" s="37">
        <v>2014</v>
      </c>
    </row>
    <row r="494" spans="1:11" x14ac:dyDescent="0.25">
      <c r="A494" s="105" t="s">
        <v>783</v>
      </c>
      <c r="B494" s="40" t="s">
        <v>784</v>
      </c>
      <c r="C494" s="40" t="s">
        <v>215</v>
      </c>
      <c r="D494" s="40" t="s">
        <v>789</v>
      </c>
      <c r="E494" s="32">
        <v>8197370</v>
      </c>
      <c r="F494" s="33">
        <v>8398364</v>
      </c>
      <c r="G494" s="33">
        <f t="shared" si="14"/>
        <v>200994</v>
      </c>
      <c r="H494" s="34">
        <f t="shared" si="15"/>
        <v>2.4500000000000001E-2</v>
      </c>
      <c r="I494" s="35" t="s">
        <v>891</v>
      </c>
      <c r="J494" s="36" t="s">
        <v>891</v>
      </c>
      <c r="K494" s="37" t="s">
        <v>891</v>
      </c>
    </row>
    <row r="495" spans="1:11" x14ac:dyDescent="0.25">
      <c r="A495" s="105" t="s">
        <v>783</v>
      </c>
      <c r="B495" s="40" t="s">
        <v>784</v>
      </c>
      <c r="C495" s="40" t="s">
        <v>39</v>
      </c>
      <c r="D495" s="40" t="s">
        <v>790</v>
      </c>
      <c r="E495" s="32">
        <v>18691</v>
      </c>
      <c r="F495" s="33">
        <v>5339</v>
      </c>
      <c r="G495" s="33">
        <f t="shared" si="14"/>
        <v>-13352</v>
      </c>
      <c r="H495" s="34">
        <f t="shared" si="15"/>
        <v>-0.71440000000000003</v>
      </c>
      <c r="I495" s="35">
        <v>1</v>
      </c>
      <c r="J495" s="36">
        <v>1</v>
      </c>
      <c r="K495" s="37" t="s">
        <v>891</v>
      </c>
    </row>
    <row r="496" spans="1:11" x14ac:dyDescent="0.25">
      <c r="A496" s="105" t="s">
        <v>783</v>
      </c>
      <c r="B496" s="40" t="s">
        <v>784</v>
      </c>
      <c r="C496" s="40" t="s">
        <v>380</v>
      </c>
      <c r="D496" s="40" t="s">
        <v>791</v>
      </c>
      <c r="E496" s="32">
        <v>1960455</v>
      </c>
      <c r="F496" s="33">
        <v>2068145</v>
      </c>
      <c r="G496" s="33">
        <f t="shared" si="14"/>
        <v>107690</v>
      </c>
      <c r="H496" s="34">
        <f t="shared" si="15"/>
        <v>5.4899999999999997E-2</v>
      </c>
      <c r="I496" s="35" t="s">
        <v>891</v>
      </c>
      <c r="J496" s="36" t="s">
        <v>891</v>
      </c>
      <c r="K496" s="37" t="s">
        <v>891</v>
      </c>
    </row>
    <row r="497" spans="1:11" x14ac:dyDescent="0.25">
      <c r="A497" s="105" t="s">
        <v>783</v>
      </c>
      <c r="B497" s="40" t="s">
        <v>784</v>
      </c>
      <c r="C497" s="40" t="s">
        <v>611</v>
      </c>
      <c r="D497" s="40" t="s">
        <v>792</v>
      </c>
      <c r="E497" s="32">
        <v>699218</v>
      </c>
      <c r="F497" s="33">
        <v>737862</v>
      </c>
      <c r="G497" s="33">
        <f t="shared" si="14"/>
        <v>38644</v>
      </c>
      <c r="H497" s="34">
        <f t="shared" si="15"/>
        <v>5.5300000000000002E-2</v>
      </c>
      <c r="I497" s="35" t="s">
        <v>891</v>
      </c>
      <c r="J497" s="36" t="s">
        <v>891</v>
      </c>
      <c r="K497" s="37">
        <v>2014</v>
      </c>
    </row>
    <row r="498" spans="1:11" x14ac:dyDescent="0.25">
      <c r="A498" s="105" t="s">
        <v>783</v>
      </c>
      <c r="B498" s="40" t="s">
        <v>784</v>
      </c>
      <c r="C498" s="40" t="s">
        <v>793</v>
      </c>
      <c r="D498" s="40" t="s">
        <v>794</v>
      </c>
      <c r="E498" s="32">
        <v>589246</v>
      </c>
      <c r="F498" s="33">
        <v>596683</v>
      </c>
      <c r="G498" s="33">
        <f t="shared" si="14"/>
        <v>7437</v>
      </c>
      <c r="H498" s="34">
        <f t="shared" si="15"/>
        <v>1.26E-2</v>
      </c>
      <c r="I498" s="35" t="s">
        <v>891</v>
      </c>
      <c r="J498" s="36" t="s">
        <v>891</v>
      </c>
      <c r="K498" s="37" t="s">
        <v>891</v>
      </c>
    </row>
    <row r="499" spans="1:11" x14ac:dyDescent="0.25">
      <c r="A499" s="105" t="s">
        <v>783</v>
      </c>
      <c r="B499" s="40" t="s">
        <v>784</v>
      </c>
      <c r="C499" s="40" t="s">
        <v>795</v>
      </c>
      <c r="D499" s="40" t="s">
        <v>796</v>
      </c>
      <c r="E499" s="32">
        <v>875347</v>
      </c>
      <c r="F499" s="33">
        <v>910088</v>
      </c>
      <c r="G499" s="33">
        <f t="shared" si="14"/>
        <v>34741</v>
      </c>
      <c r="H499" s="34">
        <f t="shared" si="15"/>
        <v>3.9699999999999999E-2</v>
      </c>
      <c r="I499" s="35" t="s">
        <v>891</v>
      </c>
      <c r="J499" s="36" t="s">
        <v>891</v>
      </c>
      <c r="K499" s="37">
        <v>2014</v>
      </c>
    </row>
    <row r="500" spans="1:11" x14ac:dyDescent="0.25">
      <c r="A500" s="105" t="s">
        <v>797</v>
      </c>
      <c r="B500" s="40" t="s">
        <v>798</v>
      </c>
      <c r="C500" s="40" t="s">
        <v>215</v>
      </c>
      <c r="D500" s="40" t="s">
        <v>799</v>
      </c>
      <c r="E500" s="32">
        <v>1322821</v>
      </c>
      <c r="F500" s="33">
        <v>1244232</v>
      </c>
      <c r="G500" s="33">
        <f t="shared" si="14"/>
        <v>-78589</v>
      </c>
      <c r="H500" s="34">
        <f t="shared" si="15"/>
        <v>-5.9400000000000001E-2</v>
      </c>
      <c r="I500" s="35" t="s">
        <v>891</v>
      </c>
      <c r="J500" s="36" t="s">
        <v>891</v>
      </c>
      <c r="K500" s="37">
        <v>2014</v>
      </c>
    </row>
    <row r="501" spans="1:11" x14ac:dyDescent="0.25">
      <c r="A501" s="105" t="s">
        <v>797</v>
      </c>
      <c r="B501" s="40" t="s">
        <v>798</v>
      </c>
      <c r="C501" s="40" t="s">
        <v>67</v>
      </c>
      <c r="D501" s="40" t="s">
        <v>800</v>
      </c>
      <c r="E501" s="32">
        <v>173040</v>
      </c>
      <c r="F501" s="33">
        <v>166917</v>
      </c>
      <c r="G501" s="33">
        <f t="shared" si="14"/>
        <v>-6123</v>
      </c>
      <c r="H501" s="34">
        <f t="shared" si="15"/>
        <v>-3.5400000000000001E-2</v>
      </c>
      <c r="I501" s="35" t="s">
        <v>891</v>
      </c>
      <c r="J501" s="36" t="s">
        <v>891</v>
      </c>
      <c r="K501" s="37">
        <v>2014</v>
      </c>
    </row>
    <row r="502" spans="1:11" x14ac:dyDescent="0.25">
      <c r="A502" s="105" t="s">
        <v>797</v>
      </c>
      <c r="B502" s="40" t="s">
        <v>798</v>
      </c>
      <c r="C502" s="40" t="s">
        <v>801</v>
      </c>
      <c r="D502" s="40" t="s">
        <v>802</v>
      </c>
      <c r="E502" s="32">
        <v>2805080</v>
      </c>
      <c r="F502" s="33">
        <v>2931129</v>
      </c>
      <c r="G502" s="33">
        <f t="shared" si="14"/>
        <v>126049</v>
      </c>
      <c r="H502" s="34">
        <f t="shared" si="15"/>
        <v>4.4900000000000002E-2</v>
      </c>
      <c r="I502" s="35" t="s">
        <v>891</v>
      </c>
      <c r="J502" s="36" t="s">
        <v>891</v>
      </c>
      <c r="K502" s="37">
        <v>2014</v>
      </c>
    </row>
    <row r="503" spans="1:11" x14ac:dyDescent="0.25">
      <c r="A503" s="105" t="s">
        <v>797</v>
      </c>
      <c r="B503" s="40" t="s">
        <v>798</v>
      </c>
      <c r="C503" s="40" t="s">
        <v>803</v>
      </c>
      <c r="D503" s="40" t="s">
        <v>804</v>
      </c>
      <c r="E503" s="32">
        <v>957712</v>
      </c>
      <c r="F503" s="33">
        <v>948360</v>
      </c>
      <c r="G503" s="33">
        <f t="shared" si="14"/>
        <v>-9352</v>
      </c>
      <c r="H503" s="34">
        <f t="shared" si="15"/>
        <v>-9.7999999999999997E-3</v>
      </c>
      <c r="I503" s="35" t="s">
        <v>891</v>
      </c>
      <c r="J503" s="36" t="s">
        <v>891</v>
      </c>
      <c r="K503" s="37">
        <v>2014</v>
      </c>
    </row>
    <row r="504" spans="1:11" x14ac:dyDescent="0.25">
      <c r="A504" s="105" t="s">
        <v>805</v>
      </c>
      <c r="B504" s="40" t="s">
        <v>806</v>
      </c>
      <c r="C504" s="40" t="s">
        <v>719</v>
      </c>
      <c r="D504" s="40" t="s">
        <v>807</v>
      </c>
      <c r="E504" s="32">
        <v>976922</v>
      </c>
      <c r="F504" s="33">
        <v>911457</v>
      </c>
      <c r="G504" s="33">
        <f t="shared" si="14"/>
        <v>-65465</v>
      </c>
      <c r="H504" s="34">
        <f t="shared" si="15"/>
        <v>-6.7000000000000004E-2</v>
      </c>
      <c r="I504" s="35" t="s">
        <v>891</v>
      </c>
      <c r="J504" s="36" t="s">
        <v>891</v>
      </c>
      <c r="K504" s="37">
        <v>2014</v>
      </c>
    </row>
    <row r="505" spans="1:11" x14ac:dyDescent="0.25">
      <c r="A505" s="105" t="s">
        <v>805</v>
      </c>
      <c r="B505" s="40" t="s">
        <v>806</v>
      </c>
      <c r="C505" s="40" t="s">
        <v>808</v>
      </c>
      <c r="D505" s="40" t="s">
        <v>809</v>
      </c>
      <c r="E505" s="32">
        <v>1361291</v>
      </c>
      <c r="F505" s="33">
        <v>1366405</v>
      </c>
      <c r="G505" s="33">
        <f t="shared" si="14"/>
        <v>5114</v>
      </c>
      <c r="H505" s="34">
        <f t="shared" si="15"/>
        <v>3.8E-3</v>
      </c>
      <c r="I505" s="35" t="s">
        <v>891</v>
      </c>
      <c r="J505" s="36" t="s">
        <v>891</v>
      </c>
      <c r="K505" s="37" t="s">
        <v>891</v>
      </c>
    </row>
    <row r="506" spans="1:11" x14ac:dyDescent="0.25">
      <c r="A506" s="105" t="s">
        <v>805</v>
      </c>
      <c r="B506" s="40" t="s">
        <v>806</v>
      </c>
      <c r="C506" s="40" t="s">
        <v>582</v>
      </c>
      <c r="D506" s="40" t="s">
        <v>810</v>
      </c>
      <c r="E506" s="32">
        <v>1578036</v>
      </c>
      <c r="F506" s="33">
        <v>1583821</v>
      </c>
      <c r="G506" s="33">
        <f t="shared" si="14"/>
        <v>5785</v>
      </c>
      <c r="H506" s="34">
        <f t="shared" si="15"/>
        <v>3.7000000000000002E-3</v>
      </c>
      <c r="I506" s="35" t="s">
        <v>891</v>
      </c>
      <c r="J506" s="36" t="s">
        <v>891</v>
      </c>
      <c r="K506" s="37" t="s">
        <v>891</v>
      </c>
    </row>
    <row r="507" spans="1:11" x14ac:dyDescent="0.25">
      <c r="A507" s="105" t="s">
        <v>805</v>
      </c>
      <c r="B507" s="40" t="s">
        <v>806</v>
      </c>
      <c r="C507" s="40" t="s">
        <v>811</v>
      </c>
      <c r="D507" s="40" t="s">
        <v>901</v>
      </c>
      <c r="E507" s="32">
        <v>2593175</v>
      </c>
      <c r="F507" s="33">
        <v>2593930</v>
      </c>
      <c r="G507" s="33">
        <f t="shared" si="14"/>
        <v>755</v>
      </c>
      <c r="H507" s="34">
        <f t="shared" si="15"/>
        <v>2.9999999999999997E-4</v>
      </c>
      <c r="I507" s="35" t="s">
        <v>891</v>
      </c>
      <c r="J507" s="36" t="s">
        <v>891</v>
      </c>
      <c r="K507" s="37" t="s">
        <v>891</v>
      </c>
    </row>
    <row r="508" spans="1:11" x14ac:dyDescent="0.25">
      <c r="A508" s="106" t="s">
        <v>805</v>
      </c>
      <c r="B508" s="64" t="s">
        <v>806</v>
      </c>
      <c r="C508" s="64" t="s">
        <v>870</v>
      </c>
      <c r="D508" s="64" t="s">
        <v>902</v>
      </c>
      <c r="E508" s="32">
        <v>599258</v>
      </c>
      <c r="F508" s="33">
        <v>599346</v>
      </c>
      <c r="G508" s="33">
        <f t="shared" si="14"/>
        <v>88</v>
      </c>
      <c r="H508" s="34">
        <f t="shared" si="15"/>
        <v>1E-4</v>
      </c>
      <c r="I508" s="35" t="s">
        <v>891</v>
      </c>
      <c r="J508" s="36" t="s">
        <v>891</v>
      </c>
      <c r="K508" s="37" t="s">
        <v>891</v>
      </c>
    </row>
    <row r="509" spans="1:11" x14ac:dyDescent="0.25">
      <c r="A509" s="106" t="s">
        <v>805</v>
      </c>
      <c r="B509" s="64" t="s">
        <v>806</v>
      </c>
      <c r="C509" s="64" t="s">
        <v>871</v>
      </c>
      <c r="D509" s="64" t="s">
        <v>903</v>
      </c>
      <c r="E509" s="32">
        <v>417256</v>
      </c>
      <c r="F509" s="33">
        <v>413509</v>
      </c>
      <c r="G509" s="33">
        <f t="shared" si="14"/>
        <v>-3747</v>
      </c>
      <c r="H509" s="34">
        <f t="shared" si="15"/>
        <v>-8.9999999999999993E-3</v>
      </c>
      <c r="I509" s="35" t="s">
        <v>891</v>
      </c>
      <c r="J509" s="36" t="s">
        <v>891</v>
      </c>
      <c r="K509" s="37" t="s">
        <v>891</v>
      </c>
    </row>
    <row r="510" spans="1:11" x14ac:dyDescent="0.25">
      <c r="A510" s="106" t="s">
        <v>805</v>
      </c>
      <c r="B510" s="64" t="s">
        <v>806</v>
      </c>
      <c r="C510" s="64" t="s">
        <v>872</v>
      </c>
      <c r="D510" s="64" t="s">
        <v>904</v>
      </c>
      <c r="E510" s="32">
        <v>447263</v>
      </c>
      <c r="F510" s="33">
        <v>438317</v>
      </c>
      <c r="G510" s="33">
        <f t="shared" si="14"/>
        <v>-8946</v>
      </c>
      <c r="H510" s="34">
        <f t="shared" si="15"/>
        <v>-0.02</v>
      </c>
      <c r="I510" s="35" t="s">
        <v>891</v>
      </c>
      <c r="J510" s="36" t="s">
        <v>891</v>
      </c>
      <c r="K510" s="37" t="s">
        <v>891</v>
      </c>
    </row>
    <row r="511" spans="1:11" x14ac:dyDescent="0.25">
      <c r="A511" s="105" t="s">
        <v>805</v>
      </c>
      <c r="B511" s="40" t="s">
        <v>806</v>
      </c>
      <c r="C511" s="40" t="s">
        <v>594</v>
      </c>
      <c r="D511" s="40" t="s">
        <v>812</v>
      </c>
      <c r="E511" s="32">
        <v>1382018</v>
      </c>
      <c r="F511" s="33">
        <v>1391626</v>
      </c>
      <c r="G511" s="33">
        <f t="shared" si="14"/>
        <v>9608</v>
      </c>
      <c r="H511" s="34">
        <f t="shared" si="15"/>
        <v>7.0000000000000001E-3</v>
      </c>
      <c r="I511" s="35" t="s">
        <v>891</v>
      </c>
      <c r="J511" s="36" t="s">
        <v>891</v>
      </c>
      <c r="K511" s="37" t="s">
        <v>891</v>
      </c>
    </row>
    <row r="512" spans="1:11" x14ac:dyDescent="0.25">
      <c r="A512" s="105" t="s">
        <v>805</v>
      </c>
      <c r="B512" s="40" t="s">
        <v>806</v>
      </c>
      <c r="C512" s="40" t="s">
        <v>595</v>
      </c>
      <c r="D512" s="40" t="s">
        <v>813</v>
      </c>
      <c r="E512" s="32">
        <v>4978959</v>
      </c>
      <c r="F512" s="33">
        <v>4914569</v>
      </c>
      <c r="G512" s="33">
        <f t="shared" si="14"/>
        <v>-64390</v>
      </c>
      <c r="H512" s="34">
        <f t="shared" si="15"/>
        <v>-1.29E-2</v>
      </c>
      <c r="I512" s="35" t="s">
        <v>891</v>
      </c>
      <c r="J512" s="36" t="s">
        <v>891</v>
      </c>
      <c r="K512" s="37" t="s">
        <v>891</v>
      </c>
    </row>
    <row r="513" spans="1:11" x14ac:dyDescent="0.25">
      <c r="A513" s="105" t="s">
        <v>805</v>
      </c>
      <c r="B513" s="40" t="s">
        <v>806</v>
      </c>
      <c r="C513" s="40" t="s">
        <v>596</v>
      </c>
      <c r="D513" s="40" t="s">
        <v>814</v>
      </c>
      <c r="E513" s="32">
        <v>485292</v>
      </c>
      <c r="F513" s="33">
        <v>508860</v>
      </c>
      <c r="G513" s="33">
        <f t="shared" si="14"/>
        <v>23568</v>
      </c>
      <c r="H513" s="34">
        <f t="shared" si="15"/>
        <v>4.8599999999999997E-2</v>
      </c>
      <c r="I513" s="35" t="s">
        <v>891</v>
      </c>
      <c r="J513" s="36" t="s">
        <v>891</v>
      </c>
      <c r="K513" s="37" t="s">
        <v>891</v>
      </c>
    </row>
    <row r="514" spans="1:11" x14ac:dyDescent="0.25">
      <c r="A514" s="106" t="s">
        <v>805</v>
      </c>
      <c r="B514" s="64" t="s">
        <v>806</v>
      </c>
      <c r="C514" s="64" t="s">
        <v>873</v>
      </c>
      <c r="D514" s="64" t="s">
        <v>905</v>
      </c>
      <c r="E514" s="32">
        <v>453761</v>
      </c>
      <c r="F514" s="33">
        <v>452848</v>
      </c>
      <c r="G514" s="33">
        <f t="shared" si="14"/>
        <v>-913</v>
      </c>
      <c r="H514" s="34">
        <f t="shared" si="15"/>
        <v>-2E-3</v>
      </c>
      <c r="I514" s="35" t="s">
        <v>891</v>
      </c>
      <c r="J514" s="36" t="s">
        <v>891</v>
      </c>
      <c r="K514" s="37" t="s">
        <v>891</v>
      </c>
    </row>
    <row r="515" spans="1:11" x14ac:dyDescent="0.25">
      <c r="A515" s="105" t="s">
        <v>805</v>
      </c>
      <c r="B515" s="40" t="s">
        <v>806</v>
      </c>
      <c r="C515" s="40" t="s">
        <v>26</v>
      </c>
      <c r="D515" s="40" t="s">
        <v>815</v>
      </c>
      <c r="E515" s="32">
        <v>89073954</v>
      </c>
      <c r="F515" s="33">
        <v>91962010</v>
      </c>
      <c r="G515" s="33">
        <f t="shared" si="14"/>
        <v>2888056</v>
      </c>
      <c r="H515" s="34">
        <f t="shared" si="15"/>
        <v>3.2399999999999998E-2</v>
      </c>
      <c r="I515" s="35" t="s">
        <v>891</v>
      </c>
      <c r="J515" s="36" t="s">
        <v>891</v>
      </c>
      <c r="K515" s="37" t="s">
        <v>891</v>
      </c>
    </row>
    <row r="516" spans="1:11" x14ac:dyDescent="0.25">
      <c r="A516" s="105" t="s">
        <v>805</v>
      </c>
      <c r="B516" s="40" t="s">
        <v>806</v>
      </c>
      <c r="C516" s="40" t="s">
        <v>57</v>
      </c>
      <c r="D516" s="40" t="s">
        <v>816</v>
      </c>
      <c r="E516" s="32">
        <v>15231386</v>
      </c>
      <c r="F516" s="33">
        <v>15474927</v>
      </c>
      <c r="G516" s="33">
        <f t="shared" si="14"/>
        <v>243541</v>
      </c>
      <c r="H516" s="34">
        <f t="shared" si="15"/>
        <v>1.6E-2</v>
      </c>
      <c r="I516" s="35" t="s">
        <v>891</v>
      </c>
      <c r="J516" s="36" t="s">
        <v>891</v>
      </c>
      <c r="K516" s="37">
        <v>2014</v>
      </c>
    </row>
    <row r="517" spans="1:11" x14ac:dyDescent="0.25">
      <c r="A517" s="105" t="s">
        <v>805</v>
      </c>
      <c r="B517" s="40" t="s">
        <v>806</v>
      </c>
      <c r="C517" s="40" t="s">
        <v>79</v>
      </c>
      <c r="D517" s="40" t="s">
        <v>817</v>
      </c>
      <c r="E517" s="32">
        <v>47206847</v>
      </c>
      <c r="F517" s="33">
        <v>46806242</v>
      </c>
      <c r="G517" s="33">
        <f t="shared" si="14"/>
        <v>-400605</v>
      </c>
      <c r="H517" s="34">
        <f t="shared" si="15"/>
        <v>-8.5000000000000006E-3</v>
      </c>
      <c r="I517" s="35" t="s">
        <v>891</v>
      </c>
      <c r="J517" s="36" t="s">
        <v>891</v>
      </c>
      <c r="K517" s="37" t="s">
        <v>891</v>
      </c>
    </row>
    <row r="518" spans="1:11" x14ac:dyDescent="0.25">
      <c r="A518" s="105" t="s">
        <v>805</v>
      </c>
      <c r="B518" s="40" t="s">
        <v>806</v>
      </c>
      <c r="C518" s="40" t="s">
        <v>16</v>
      </c>
      <c r="D518" s="40" t="s">
        <v>818</v>
      </c>
      <c r="E518" s="32">
        <v>9945818</v>
      </c>
      <c r="F518" s="33">
        <v>9532279</v>
      </c>
      <c r="G518" s="33">
        <f t="shared" si="14"/>
        <v>-413539</v>
      </c>
      <c r="H518" s="34">
        <f t="shared" si="15"/>
        <v>-4.1599999999999998E-2</v>
      </c>
      <c r="I518" s="35" t="s">
        <v>891</v>
      </c>
      <c r="J518" s="36" t="s">
        <v>891</v>
      </c>
      <c r="K518" s="37" t="s">
        <v>891</v>
      </c>
    </row>
    <row r="519" spans="1:11" x14ac:dyDescent="0.25">
      <c r="A519" s="105" t="s">
        <v>805</v>
      </c>
      <c r="B519" s="40" t="s">
        <v>806</v>
      </c>
      <c r="C519" s="40" t="s">
        <v>82</v>
      </c>
      <c r="D519" s="40" t="s">
        <v>819</v>
      </c>
      <c r="E519" s="32">
        <v>21151230</v>
      </c>
      <c r="F519" s="33">
        <v>21029947</v>
      </c>
      <c r="G519" s="33">
        <f t="shared" si="14"/>
        <v>-121283</v>
      </c>
      <c r="H519" s="34">
        <f t="shared" si="15"/>
        <v>-5.7000000000000002E-3</v>
      </c>
      <c r="I519" s="35" t="s">
        <v>891</v>
      </c>
      <c r="J519" s="36" t="s">
        <v>891</v>
      </c>
      <c r="K519" s="37" t="s">
        <v>891</v>
      </c>
    </row>
    <row r="520" spans="1:11" x14ac:dyDescent="0.25">
      <c r="A520" s="105" t="s">
        <v>805</v>
      </c>
      <c r="B520" s="40" t="s">
        <v>806</v>
      </c>
      <c r="C520" s="40" t="s">
        <v>59</v>
      </c>
      <c r="D520" s="40" t="s">
        <v>820</v>
      </c>
      <c r="E520" s="32">
        <v>7403322</v>
      </c>
      <c r="F520" s="33">
        <v>7293181</v>
      </c>
      <c r="G520" s="33">
        <f t="shared" si="14"/>
        <v>-110141</v>
      </c>
      <c r="H520" s="34">
        <f t="shared" si="15"/>
        <v>-1.49E-2</v>
      </c>
      <c r="I520" s="35" t="s">
        <v>891</v>
      </c>
      <c r="J520" s="36" t="s">
        <v>891</v>
      </c>
      <c r="K520" s="37" t="s">
        <v>891</v>
      </c>
    </row>
    <row r="521" spans="1:11" x14ac:dyDescent="0.25">
      <c r="A521" s="105" t="s">
        <v>805</v>
      </c>
      <c r="B521" s="40" t="s">
        <v>806</v>
      </c>
      <c r="C521" s="40" t="s">
        <v>37</v>
      </c>
      <c r="D521" s="40" t="s">
        <v>821</v>
      </c>
      <c r="E521" s="32">
        <v>7039653</v>
      </c>
      <c r="F521" s="33">
        <v>6998633</v>
      </c>
      <c r="G521" s="33">
        <f t="shared" si="14"/>
        <v>-41020</v>
      </c>
      <c r="H521" s="34">
        <f t="shared" si="15"/>
        <v>-5.7999999999999996E-3</v>
      </c>
      <c r="I521" s="35" t="s">
        <v>891</v>
      </c>
      <c r="J521" s="36" t="s">
        <v>891</v>
      </c>
      <c r="K521" s="37" t="s">
        <v>891</v>
      </c>
    </row>
    <row r="522" spans="1:11" x14ac:dyDescent="0.25">
      <c r="A522" s="105" t="s">
        <v>805</v>
      </c>
      <c r="B522" s="40" t="s">
        <v>806</v>
      </c>
      <c r="C522" s="40" t="s">
        <v>215</v>
      </c>
      <c r="D522" s="40" t="s">
        <v>822</v>
      </c>
      <c r="E522" s="32">
        <v>3580846</v>
      </c>
      <c r="F522" s="33">
        <v>3749816</v>
      </c>
      <c r="G522" s="33">
        <f t="shared" ref="G522:G545" si="16">SUM(F522-E522)</f>
        <v>168970</v>
      </c>
      <c r="H522" s="34">
        <f t="shared" ref="H522:H546" si="17">ROUND(G522/E522,4)</f>
        <v>4.7199999999999999E-2</v>
      </c>
      <c r="I522" s="35" t="s">
        <v>891</v>
      </c>
      <c r="J522" s="36" t="s">
        <v>891</v>
      </c>
      <c r="K522" s="37" t="s">
        <v>891</v>
      </c>
    </row>
    <row r="523" spans="1:11" x14ac:dyDescent="0.25">
      <c r="A523" s="105" t="s">
        <v>805</v>
      </c>
      <c r="B523" s="40" t="s">
        <v>806</v>
      </c>
      <c r="C523" s="40" t="s">
        <v>67</v>
      </c>
      <c r="D523" s="40" t="s">
        <v>823</v>
      </c>
      <c r="E523" s="32">
        <v>40919782</v>
      </c>
      <c r="F523" s="33">
        <v>40375217</v>
      </c>
      <c r="G523" s="33">
        <f t="shared" si="16"/>
        <v>-544565</v>
      </c>
      <c r="H523" s="34">
        <f t="shared" si="17"/>
        <v>-1.3299999999999999E-2</v>
      </c>
      <c r="I523" s="35" t="s">
        <v>891</v>
      </c>
      <c r="J523" s="36" t="s">
        <v>891</v>
      </c>
      <c r="K523" s="37" t="s">
        <v>891</v>
      </c>
    </row>
    <row r="524" spans="1:11" x14ac:dyDescent="0.25">
      <c r="A524" s="105" t="s">
        <v>805</v>
      </c>
      <c r="B524" s="40" t="s">
        <v>806</v>
      </c>
      <c r="C524" s="40" t="s">
        <v>185</v>
      </c>
      <c r="D524" s="40" t="s">
        <v>824</v>
      </c>
      <c r="E524" s="32">
        <v>3316894</v>
      </c>
      <c r="F524" s="33">
        <v>3263805</v>
      </c>
      <c r="G524" s="33">
        <f t="shared" si="16"/>
        <v>-53089</v>
      </c>
      <c r="H524" s="34">
        <f t="shared" si="17"/>
        <v>-1.6E-2</v>
      </c>
      <c r="I524" s="35" t="s">
        <v>891</v>
      </c>
      <c r="J524" s="36" t="s">
        <v>891</v>
      </c>
      <c r="K524" s="37">
        <v>2014</v>
      </c>
    </row>
    <row r="525" spans="1:11" x14ac:dyDescent="0.25">
      <c r="A525" s="105" t="s">
        <v>805</v>
      </c>
      <c r="B525" s="40" t="s">
        <v>806</v>
      </c>
      <c r="C525" s="40" t="s">
        <v>18</v>
      </c>
      <c r="D525" s="40" t="s">
        <v>825</v>
      </c>
      <c r="E525" s="32">
        <v>19977337</v>
      </c>
      <c r="F525" s="33">
        <v>19257540</v>
      </c>
      <c r="G525" s="33">
        <f t="shared" si="16"/>
        <v>-719797</v>
      </c>
      <c r="H525" s="34">
        <f t="shared" si="17"/>
        <v>-3.5999999999999997E-2</v>
      </c>
      <c r="I525" s="35" t="s">
        <v>891</v>
      </c>
      <c r="J525" s="36" t="s">
        <v>891</v>
      </c>
      <c r="K525" s="37" t="s">
        <v>891</v>
      </c>
    </row>
    <row r="526" spans="1:11" x14ac:dyDescent="0.25">
      <c r="A526" s="105" t="s">
        <v>805</v>
      </c>
      <c r="B526" s="40" t="s">
        <v>806</v>
      </c>
      <c r="C526" s="40" t="s">
        <v>353</v>
      </c>
      <c r="D526" s="40" t="s">
        <v>826</v>
      </c>
      <c r="E526" s="32">
        <v>8373317</v>
      </c>
      <c r="F526" s="33">
        <v>8345198</v>
      </c>
      <c r="G526" s="33">
        <f t="shared" si="16"/>
        <v>-28119</v>
      </c>
      <c r="H526" s="34">
        <f t="shared" si="17"/>
        <v>-3.3999999999999998E-3</v>
      </c>
      <c r="I526" s="35" t="s">
        <v>891</v>
      </c>
      <c r="J526" s="36" t="s">
        <v>891</v>
      </c>
      <c r="K526" s="37" t="s">
        <v>891</v>
      </c>
    </row>
    <row r="527" spans="1:11" x14ac:dyDescent="0.25">
      <c r="A527" s="105" t="s">
        <v>805</v>
      </c>
      <c r="B527" s="40" t="s">
        <v>806</v>
      </c>
      <c r="C527" s="40" t="s">
        <v>369</v>
      </c>
      <c r="D527" s="40" t="s">
        <v>758</v>
      </c>
      <c r="E527" s="32">
        <v>1487018</v>
      </c>
      <c r="F527" s="33">
        <v>1543775</v>
      </c>
      <c r="G527" s="33">
        <f t="shared" si="16"/>
        <v>56757</v>
      </c>
      <c r="H527" s="34">
        <f t="shared" si="17"/>
        <v>3.8199999999999998E-2</v>
      </c>
      <c r="I527" s="35" t="s">
        <v>891</v>
      </c>
      <c r="J527" s="36" t="s">
        <v>891</v>
      </c>
      <c r="K527" s="37" t="s">
        <v>891</v>
      </c>
    </row>
    <row r="528" spans="1:11" x14ac:dyDescent="0.25">
      <c r="A528" s="105" t="s">
        <v>827</v>
      </c>
      <c r="B528" s="40" t="s">
        <v>828</v>
      </c>
      <c r="C528" s="40" t="s">
        <v>26</v>
      </c>
      <c r="D528" s="40" t="s">
        <v>829</v>
      </c>
      <c r="E528" s="32">
        <v>1377674</v>
      </c>
      <c r="F528" s="33">
        <v>1395554</v>
      </c>
      <c r="G528" s="33">
        <f t="shared" si="16"/>
        <v>17880</v>
      </c>
      <c r="H528" s="34">
        <f t="shared" si="17"/>
        <v>1.2999999999999999E-2</v>
      </c>
      <c r="I528" s="35" t="s">
        <v>891</v>
      </c>
      <c r="J528" s="36" t="s">
        <v>891</v>
      </c>
      <c r="K528" s="37" t="s">
        <v>891</v>
      </c>
    </row>
    <row r="529" spans="1:11" x14ac:dyDescent="0.25">
      <c r="A529" s="105" t="s">
        <v>827</v>
      </c>
      <c r="B529" s="40" t="s">
        <v>828</v>
      </c>
      <c r="C529" s="40" t="s">
        <v>233</v>
      </c>
      <c r="D529" s="40" t="s">
        <v>830</v>
      </c>
      <c r="E529" s="32">
        <v>9915118</v>
      </c>
      <c r="F529" s="33">
        <v>9662877</v>
      </c>
      <c r="G529" s="33">
        <f t="shared" si="16"/>
        <v>-252241</v>
      </c>
      <c r="H529" s="34">
        <f t="shared" si="17"/>
        <v>-2.5399999999999999E-2</v>
      </c>
      <c r="I529" s="35" t="s">
        <v>891</v>
      </c>
      <c r="J529" s="36" t="s">
        <v>891</v>
      </c>
      <c r="K529" s="37" t="s">
        <v>891</v>
      </c>
    </row>
    <row r="530" spans="1:11" x14ac:dyDescent="0.25">
      <c r="A530" s="105" t="s">
        <v>827</v>
      </c>
      <c r="B530" s="40" t="s">
        <v>828</v>
      </c>
      <c r="C530" s="40" t="s">
        <v>41</v>
      </c>
      <c r="D530" s="40" t="s">
        <v>831</v>
      </c>
      <c r="E530" s="32">
        <v>7568296</v>
      </c>
      <c r="F530" s="33">
        <v>7580631</v>
      </c>
      <c r="G530" s="33">
        <f t="shared" si="16"/>
        <v>12335</v>
      </c>
      <c r="H530" s="34">
        <f t="shared" si="17"/>
        <v>1.6000000000000001E-3</v>
      </c>
      <c r="I530" s="35" t="s">
        <v>891</v>
      </c>
      <c r="J530" s="36" t="s">
        <v>891</v>
      </c>
      <c r="K530" s="37" t="s">
        <v>891</v>
      </c>
    </row>
    <row r="531" spans="1:11" x14ac:dyDescent="0.25">
      <c r="A531" s="105" t="s">
        <v>827</v>
      </c>
      <c r="B531" s="40" t="s">
        <v>828</v>
      </c>
      <c r="C531" s="40" t="s">
        <v>832</v>
      </c>
      <c r="D531" s="40" t="s">
        <v>833</v>
      </c>
      <c r="E531" s="32">
        <v>1698863</v>
      </c>
      <c r="F531" s="33">
        <v>1722956</v>
      </c>
      <c r="G531" s="33">
        <f t="shared" si="16"/>
        <v>24093</v>
      </c>
      <c r="H531" s="34">
        <f t="shared" si="17"/>
        <v>1.4200000000000001E-2</v>
      </c>
      <c r="I531" s="35" t="s">
        <v>891</v>
      </c>
      <c r="J531" s="36" t="s">
        <v>891</v>
      </c>
      <c r="K531" s="37" t="s">
        <v>891</v>
      </c>
    </row>
    <row r="532" spans="1:11" x14ac:dyDescent="0.25">
      <c r="A532" s="105" t="s">
        <v>834</v>
      </c>
      <c r="B532" s="40" t="s">
        <v>835</v>
      </c>
      <c r="C532" s="40" t="s">
        <v>16</v>
      </c>
      <c r="D532" s="40" t="s">
        <v>836</v>
      </c>
      <c r="E532" s="32">
        <v>347161</v>
      </c>
      <c r="F532" s="33">
        <v>552297</v>
      </c>
      <c r="G532" s="33">
        <f t="shared" si="16"/>
        <v>205136</v>
      </c>
      <c r="H532" s="34">
        <f t="shared" si="17"/>
        <v>0.59089999999999998</v>
      </c>
      <c r="I532" s="35" t="s">
        <v>891</v>
      </c>
      <c r="J532" s="36" t="s">
        <v>891</v>
      </c>
      <c r="K532" s="37" t="s">
        <v>891</v>
      </c>
    </row>
    <row r="533" spans="1:11" x14ac:dyDescent="0.25">
      <c r="A533" s="105" t="s">
        <v>834</v>
      </c>
      <c r="B533" s="40" t="s">
        <v>835</v>
      </c>
      <c r="C533" s="40" t="s">
        <v>37</v>
      </c>
      <c r="D533" s="40" t="s">
        <v>837</v>
      </c>
      <c r="E533" s="32">
        <v>3851073</v>
      </c>
      <c r="F533" s="33">
        <v>3919535</v>
      </c>
      <c r="G533" s="33">
        <f t="shared" si="16"/>
        <v>68462</v>
      </c>
      <c r="H533" s="34">
        <f t="shared" si="17"/>
        <v>1.78E-2</v>
      </c>
      <c r="I533" s="35" t="s">
        <v>891</v>
      </c>
      <c r="J533" s="36" t="s">
        <v>891</v>
      </c>
      <c r="K533" s="37" t="s">
        <v>891</v>
      </c>
    </row>
    <row r="534" spans="1:11" x14ac:dyDescent="0.25">
      <c r="A534" s="105" t="s">
        <v>834</v>
      </c>
      <c r="B534" s="40" t="s">
        <v>835</v>
      </c>
      <c r="C534" s="40" t="s">
        <v>251</v>
      </c>
      <c r="D534" s="40" t="s">
        <v>838</v>
      </c>
      <c r="E534" s="32">
        <v>1875747</v>
      </c>
      <c r="F534" s="33">
        <v>1898415</v>
      </c>
      <c r="G534" s="33">
        <f t="shared" si="16"/>
        <v>22668</v>
      </c>
      <c r="H534" s="34">
        <f t="shared" si="17"/>
        <v>1.21E-2</v>
      </c>
      <c r="I534" s="35" t="s">
        <v>891</v>
      </c>
      <c r="J534" s="36" t="s">
        <v>891</v>
      </c>
      <c r="K534" s="37" t="s">
        <v>891</v>
      </c>
    </row>
    <row r="535" spans="1:11" x14ac:dyDescent="0.25">
      <c r="A535" s="105" t="s">
        <v>834</v>
      </c>
      <c r="B535" s="40" t="s">
        <v>835</v>
      </c>
      <c r="C535" s="40" t="s">
        <v>22</v>
      </c>
      <c r="D535" s="40" t="s">
        <v>839</v>
      </c>
      <c r="E535" s="32">
        <v>15572702</v>
      </c>
      <c r="F535" s="33">
        <v>15732520</v>
      </c>
      <c r="G535" s="33">
        <f t="shared" si="16"/>
        <v>159818</v>
      </c>
      <c r="H535" s="34">
        <f t="shared" si="17"/>
        <v>1.03E-2</v>
      </c>
      <c r="I535" s="35" t="s">
        <v>891</v>
      </c>
      <c r="J535" s="36" t="s">
        <v>891</v>
      </c>
      <c r="K535" s="37" t="s">
        <v>891</v>
      </c>
    </row>
    <row r="536" spans="1:11" x14ac:dyDescent="0.25">
      <c r="A536" s="105" t="s">
        <v>840</v>
      </c>
      <c r="B536" s="40" t="s">
        <v>841</v>
      </c>
      <c r="C536" s="40" t="s">
        <v>26</v>
      </c>
      <c r="D536" s="40" t="s">
        <v>842</v>
      </c>
      <c r="E536" s="32">
        <v>469472</v>
      </c>
      <c r="F536" s="33">
        <v>588389</v>
      </c>
      <c r="G536" s="33">
        <f t="shared" si="16"/>
        <v>118917</v>
      </c>
      <c r="H536" s="34">
        <f t="shared" si="17"/>
        <v>0.25330000000000003</v>
      </c>
      <c r="I536" s="35" t="s">
        <v>891</v>
      </c>
      <c r="J536" s="36" t="s">
        <v>891</v>
      </c>
      <c r="K536" s="37" t="s">
        <v>891</v>
      </c>
    </row>
    <row r="537" spans="1:11" x14ac:dyDescent="0.25">
      <c r="A537" s="105" t="s">
        <v>840</v>
      </c>
      <c r="B537" s="40" t="s">
        <v>841</v>
      </c>
      <c r="C537" s="40" t="s">
        <v>185</v>
      </c>
      <c r="D537" s="40" t="s">
        <v>843</v>
      </c>
      <c r="E537" s="32">
        <v>1463655</v>
      </c>
      <c r="F537" s="33">
        <v>1840248</v>
      </c>
      <c r="G537" s="33">
        <f t="shared" si="16"/>
        <v>376593</v>
      </c>
      <c r="H537" s="34">
        <f t="shared" si="17"/>
        <v>0.25729999999999997</v>
      </c>
      <c r="I537" s="35" t="s">
        <v>891</v>
      </c>
      <c r="J537" s="36" t="s">
        <v>891</v>
      </c>
      <c r="K537" s="37" t="s">
        <v>891</v>
      </c>
    </row>
    <row r="538" spans="1:11" x14ac:dyDescent="0.25">
      <c r="A538" s="105" t="s">
        <v>840</v>
      </c>
      <c r="B538" s="40" t="s">
        <v>841</v>
      </c>
      <c r="C538" s="40" t="s">
        <v>18</v>
      </c>
      <c r="D538" s="40" t="s">
        <v>844</v>
      </c>
      <c r="E538" s="32">
        <v>666348</v>
      </c>
      <c r="F538" s="33">
        <v>873321</v>
      </c>
      <c r="G538" s="33">
        <f t="shared" si="16"/>
        <v>206973</v>
      </c>
      <c r="H538" s="34">
        <f t="shared" si="17"/>
        <v>0.31059999999999999</v>
      </c>
      <c r="I538" s="35" t="s">
        <v>891</v>
      </c>
      <c r="J538" s="36" t="s">
        <v>891</v>
      </c>
      <c r="K538" s="37">
        <v>2014</v>
      </c>
    </row>
    <row r="539" spans="1:11" x14ac:dyDescent="0.25">
      <c r="A539" s="105" t="s">
        <v>840</v>
      </c>
      <c r="B539" s="40" t="s">
        <v>841</v>
      </c>
      <c r="C539" s="40" t="s">
        <v>845</v>
      </c>
      <c r="D539" s="40" t="s">
        <v>846</v>
      </c>
      <c r="E539" s="32">
        <v>1477224</v>
      </c>
      <c r="F539" s="33">
        <v>2016157</v>
      </c>
      <c r="G539" s="33">
        <f t="shared" si="16"/>
        <v>538933</v>
      </c>
      <c r="H539" s="34">
        <f t="shared" si="17"/>
        <v>0.36480000000000001</v>
      </c>
      <c r="I539" s="35" t="s">
        <v>891</v>
      </c>
      <c r="J539" s="36" t="s">
        <v>891</v>
      </c>
      <c r="K539" s="37" t="s">
        <v>891</v>
      </c>
    </row>
    <row r="540" spans="1:11" x14ac:dyDescent="0.25">
      <c r="A540" s="105" t="s">
        <v>847</v>
      </c>
      <c r="B540" s="40" t="s">
        <v>848</v>
      </c>
      <c r="C540" s="40" t="s">
        <v>26</v>
      </c>
      <c r="D540" s="40" t="s">
        <v>849</v>
      </c>
      <c r="E540" s="32">
        <v>99208</v>
      </c>
      <c r="F540" s="33">
        <v>67936</v>
      </c>
      <c r="G540" s="33">
        <f t="shared" si="16"/>
        <v>-31272</v>
      </c>
      <c r="H540" s="34">
        <f t="shared" si="17"/>
        <v>-0.31519999999999998</v>
      </c>
      <c r="I540" s="35">
        <v>1</v>
      </c>
      <c r="J540" s="36">
        <v>1</v>
      </c>
      <c r="K540" s="37" t="s">
        <v>891</v>
      </c>
    </row>
    <row r="541" spans="1:11" x14ac:dyDescent="0.25">
      <c r="A541" s="105" t="s">
        <v>847</v>
      </c>
      <c r="B541" s="40" t="s">
        <v>848</v>
      </c>
      <c r="C541" s="40" t="s">
        <v>79</v>
      </c>
      <c r="D541" s="40" t="s">
        <v>850</v>
      </c>
      <c r="E541" s="32">
        <v>25302</v>
      </c>
      <c r="F541" s="33">
        <v>25070</v>
      </c>
      <c r="G541" s="33">
        <f t="shared" si="16"/>
        <v>-232</v>
      </c>
      <c r="H541" s="34">
        <f t="shared" si="17"/>
        <v>-9.1999999999999998E-3</v>
      </c>
      <c r="I541" s="35">
        <v>1</v>
      </c>
      <c r="J541" s="36">
        <v>1</v>
      </c>
      <c r="K541" s="37" t="s">
        <v>891</v>
      </c>
    </row>
    <row r="542" spans="1:11" x14ac:dyDescent="0.25">
      <c r="A542" s="105" t="s">
        <v>847</v>
      </c>
      <c r="B542" s="40" t="s">
        <v>848</v>
      </c>
      <c r="C542" s="40" t="s">
        <v>59</v>
      </c>
      <c r="D542" s="40" t="s">
        <v>851</v>
      </c>
      <c r="E542" s="32">
        <v>6500</v>
      </c>
      <c r="F542" s="33">
        <v>6964</v>
      </c>
      <c r="G542" s="33">
        <f t="shared" si="16"/>
        <v>464</v>
      </c>
      <c r="H542" s="34">
        <f t="shared" si="17"/>
        <v>7.1400000000000005E-2</v>
      </c>
      <c r="I542" s="35">
        <v>1</v>
      </c>
      <c r="J542" s="36">
        <v>1</v>
      </c>
      <c r="K542" s="37" t="s">
        <v>891</v>
      </c>
    </row>
    <row r="543" spans="1:11" x14ac:dyDescent="0.25">
      <c r="A543" s="105" t="s">
        <v>852</v>
      </c>
      <c r="B543" s="40" t="s">
        <v>853</v>
      </c>
      <c r="C543" s="40" t="s">
        <v>26</v>
      </c>
      <c r="D543" s="40" t="s">
        <v>854</v>
      </c>
      <c r="E543" s="32">
        <v>5384129</v>
      </c>
      <c r="F543" s="33">
        <v>5619954</v>
      </c>
      <c r="G543" s="33">
        <f t="shared" si="16"/>
        <v>235825</v>
      </c>
      <c r="H543" s="34">
        <f t="shared" si="17"/>
        <v>4.3799999999999999E-2</v>
      </c>
      <c r="I543" s="35" t="s">
        <v>891</v>
      </c>
      <c r="J543" s="36" t="s">
        <v>891</v>
      </c>
      <c r="K543" s="37" t="s">
        <v>891</v>
      </c>
    </row>
    <row r="544" spans="1:11" x14ac:dyDescent="0.25">
      <c r="A544" s="105" t="s">
        <v>852</v>
      </c>
      <c r="B544" s="40" t="s">
        <v>853</v>
      </c>
      <c r="C544" s="40" t="s">
        <v>57</v>
      </c>
      <c r="D544" s="40" t="s">
        <v>855</v>
      </c>
      <c r="E544" s="32">
        <v>575082</v>
      </c>
      <c r="F544" s="33">
        <v>655357</v>
      </c>
      <c r="G544" s="33">
        <f t="shared" si="16"/>
        <v>80275</v>
      </c>
      <c r="H544" s="34">
        <f t="shared" si="17"/>
        <v>0.1396</v>
      </c>
      <c r="I544" s="35" t="s">
        <v>891</v>
      </c>
      <c r="J544" s="36" t="s">
        <v>891</v>
      </c>
      <c r="K544" s="37" t="s">
        <v>891</v>
      </c>
    </row>
    <row r="545" spans="1:11" x14ac:dyDescent="0.25">
      <c r="A545" s="105" t="s">
        <v>852</v>
      </c>
      <c r="B545" s="40" t="s">
        <v>853</v>
      </c>
      <c r="C545" s="40" t="s">
        <v>79</v>
      </c>
      <c r="D545" s="40" t="s">
        <v>856</v>
      </c>
      <c r="E545" s="32">
        <v>130772</v>
      </c>
      <c r="F545" s="33">
        <v>125679</v>
      </c>
      <c r="G545" s="33">
        <f t="shared" si="16"/>
        <v>-5093</v>
      </c>
      <c r="H545" s="34">
        <f t="shared" si="17"/>
        <v>-3.8899999999999997E-2</v>
      </c>
      <c r="I545" s="35">
        <v>1</v>
      </c>
      <c r="J545" s="36" t="s">
        <v>891</v>
      </c>
      <c r="K545" s="37" t="s">
        <v>891</v>
      </c>
    </row>
    <row r="546" spans="1:11" x14ac:dyDescent="0.25">
      <c r="A546" s="105" t="s">
        <v>852</v>
      </c>
      <c r="B546" s="40" t="s">
        <v>853</v>
      </c>
      <c r="C546" s="40" t="s">
        <v>82</v>
      </c>
      <c r="D546" s="40" t="s">
        <v>857</v>
      </c>
      <c r="E546" s="32">
        <v>11532</v>
      </c>
      <c r="F546" s="33">
        <v>15553</v>
      </c>
      <c r="G546" s="33">
        <f t="shared" ref="G546" si="18">SUM(F546-E546)</f>
        <v>4021</v>
      </c>
      <c r="H546" s="34">
        <f t="shared" si="17"/>
        <v>0.34870000000000001</v>
      </c>
      <c r="I546" s="35">
        <v>1</v>
      </c>
      <c r="J546" s="36">
        <v>1</v>
      </c>
      <c r="K546" s="37" t="s">
        <v>891</v>
      </c>
    </row>
    <row r="547" spans="1:11" x14ac:dyDescent="0.25">
      <c r="A547" s="39"/>
      <c r="B547" s="40"/>
      <c r="C547" s="40"/>
      <c r="D547" s="41"/>
      <c r="E547" s="32"/>
      <c r="F547" s="33"/>
      <c r="G547" s="33"/>
      <c r="H547" s="34"/>
      <c r="I547" s="35"/>
      <c r="J547" s="36"/>
      <c r="K547" s="37"/>
    </row>
    <row r="548" spans="1:11" ht="13.8" thickBot="1" x14ac:dyDescent="0.3">
      <c r="A548" s="42">
        <f>COUNTA(A9:A546)</f>
        <v>538</v>
      </c>
      <c r="B548" s="43" t="s">
        <v>906</v>
      </c>
      <c r="C548" s="43"/>
      <c r="D548" s="44"/>
      <c r="E548" s="45">
        <f>SUM(E9:E546)</f>
        <v>1771012429</v>
      </c>
      <c r="F548" s="46">
        <f>SUM(F9:F546)</f>
        <v>1780899396</v>
      </c>
      <c r="G548" s="46">
        <f>SUM(G9:G546)</f>
        <v>9886967</v>
      </c>
      <c r="H548" s="47">
        <f t="shared" ref="H548" si="19">ROUND(G548/E548,4)</f>
        <v>5.5999999999999999E-3</v>
      </c>
      <c r="I548" s="48">
        <f>SUM(I9:I546)</f>
        <v>65</v>
      </c>
      <c r="J548" s="49">
        <f>SUM(J9:J546)</f>
        <v>38</v>
      </c>
      <c r="K548" s="50">
        <f>COUNTIF(K9:K546,2014)</f>
        <v>165</v>
      </c>
    </row>
    <row r="549" spans="1:11" x14ac:dyDescent="0.25">
      <c r="A549" s="51"/>
      <c r="B549" s="52"/>
      <c r="C549" s="52"/>
      <c r="D549" s="52"/>
      <c r="E549" s="53"/>
      <c r="F549" s="53"/>
      <c r="G549" s="53"/>
      <c r="H549" s="54"/>
      <c r="I549" s="55"/>
      <c r="J549" s="55"/>
      <c r="K549" s="55"/>
    </row>
    <row r="550" spans="1:11" ht="13.8" thickBot="1" x14ac:dyDescent="0.3">
      <c r="A550" s="195" t="s">
        <v>928</v>
      </c>
      <c r="B550" s="195"/>
      <c r="C550" s="195"/>
      <c r="D550" s="195"/>
      <c r="E550" s="195"/>
      <c r="F550" s="195"/>
      <c r="G550" s="195"/>
      <c r="H550" s="195"/>
      <c r="I550" s="195"/>
      <c r="J550" s="195"/>
      <c r="K550" s="195"/>
    </row>
    <row r="551" spans="1:11" x14ac:dyDescent="0.25">
      <c r="A551" s="118" t="s">
        <v>913</v>
      </c>
      <c r="B551" s="119"/>
      <c r="C551" s="119"/>
      <c r="D551" s="119"/>
      <c r="E551" s="150"/>
      <c r="F551" s="119"/>
      <c r="G551" s="120"/>
      <c r="H551" s="151"/>
      <c r="I551" s="135"/>
      <c r="J551" s="121"/>
      <c r="K551" s="138"/>
    </row>
    <row r="552" spans="1:11" s="6" customFormat="1" x14ac:dyDescent="0.25">
      <c r="A552" s="110" t="s">
        <v>174</v>
      </c>
      <c r="B552" s="111" t="s">
        <v>175</v>
      </c>
      <c r="C552" s="111" t="s">
        <v>176</v>
      </c>
      <c r="D552" s="122" t="s">
        <v>907</v>
      </c>
      <c r="E552" s="112">
        <v>845646</v>
      </c>
      <c r="F552" s="113">
        <v>0</v>
      </c>
      <c r="G552" s="113">
        <f t="shared" ref="G552:G554" si="20">SUM(F552-E552)</f>
        <v>-845646</v>
      </c>
      <c r="H552" s="152">
        <f t="shared" ref="H552:H554" si="21">ROUND(G552/E552,4)</f>
        <v>-1</v>
      </c>
      <c r="I552" s="115"/>
      <c r="J552" s="123"/>
      <c r="K552" s="139">
        <v>2014</v>
      </c>
    </row>
    <row r="553" spans="1:11" s="28" customFormat="1" x14ac:dyDescent="0.25">
      <c r="A553" s="124" t="s">
        <v>174</v>
      </c>
      <c r="B553" s="125" t="s">
        <v>175</v>
      </c>
      <c r="C553" s="125" t="s">
        <v>181</v>
      </c>
      <c r="D553" s="125" t="s">
        <v>908</v>
      </c>
      <c r="E553" s="153">
        <v>4180748</v>
      </c>
      <c r="F553" s="126">
        <v>0</v>
      </c>
      <c r="G553" s="126">
        <f t="shared" si="20"/>
        <v>-4180748</v>
      </c>
      <c r="H553" s="154">
        <f t="shared" si="21"/>
        <v>-1</v>
      </c>
      <c r="I553" s="136"/>
      <c r="J553" s="127"/>
      <c r="K553" s="140"/>
    </row>
    <row r="554" spans="1:11" s="7" customFormat="1" ht="13.8" thickBot="1" x14ac:dyDescent="0.3">
      <c r="A554" s="128"/>
      <c r="B554" s="129"/>
      <c r="C554" s="129"/>
      <c r="D554" s="130" t="s">
        <v>909</v>
      </c>
      <c r="E554" s="155">
        <f>SUM(E552:E553)</f>
        <v>5026394</v>
      </c>
      <c r="F554" s="131">
        <v>4864061</v>
      </c>
      <c r="G554" s="132">
        <f t="shared" si="20"/>
        <v>-162333</v>
      </c>
      <c r="H554" s="156">
        <f t="shared" si="21"/>
        <v>-3.2300000000000002E-2</v>
      </c>
      <c r="I554" s="137"/>
      <c r="J554" s="133"/>
      <c r="K554" s="141"/>
    </row>
    <row r="555" spans="1:11" s="29" customFormat="1" ht="7.5" customHeight="1" thickBot="1" x14ac:dyDescent="0.3">
      <c r="A555" s="40"/>
      <c r="B555" s="40"/>
      <c r="C555" s="40"/>
      <c r="D555" s="40"/>
      <c r="E555" s="79"/>
      <c r="F555" s="79"/>
      <c r="G555" s="79"/>
      <c r="H555" s="94"/>
      <c r="I555" s="80"/>
      <c r="J555" s="80"/>
      <c r="K555" s="95"/>
    </row>
    <row r="556" spans="1:11" x14ac:dyDescent="0.25">
      <c r="A556" s="118" t="s">
        <v>912</v>
      </c>
      <c r="B556" s="134"/>
      <c r="C556" s="134"/>
      <c r="D556" s="134"/>
      <c r="E556" s="150"/>
      <c r="F556" s="119"/>
      <c r="G556" s="120"/>
      <c r="H556" s="151"/>
      <c r="I556" s="135"/>
      <c r="J556" s="121"/>
      <c r="K556" s="138"/>
    </row>
    <row r="557" spans="1:11" x14ac:dyDescent="0.25">
      <c r="A557" s="110" t="s">
        <v>283</v>
      </c>
      <c r="B557" s="111" t="s">
        <v>284</v>
      </c>
      <c r="C557" s="111" t="s">
        <v>181</v>
      </c>
      <c r="D557" s="111" t="s">
        <v>911</v>
      </c>
      <c r="E557" s="112">
        <v>22654</v>
      </c>
      <c r="F557" s="113">
        <v>0</v>
      </c>
      <c r="G557" s="113">
        <f t="shared" ref="G557:G559" si="22">SUM(F557-E557)</f>
        <v>-22654</v>
      </c>
      <c r="H557" s="152">
        <f t="shared" ref="H557:H559" si="23">ROUND(G557/E557,4)</f>
        <v>-1</v>
      </c>
      <c r="I557" s="115">
        <v>1</v>
      </c>
      <c r="J557" s="123"/>
      <c r="K557" s="139"/>
    </row>
    <row r="558" spans="1:11" s="28" customFormat="1" x14ac:dyDescent="0.25">
      <c r="A558" s="124" t="s">
        <v>283</v>
      </c>
      <c r="B558" s="125" t="s">
        <v>284</v>
      </c>
      <c r="C558" s="125" t="s">
        <v>57</v>
      </c>
      <c r="D558" s="125" t="s">
        <v>910</v>
      </c>
      <c r="E558" s="153">
        <v>22477</v>
      </c>
      <c r="F558" s="126">
        <v>0</v>
      </c>
      <c r="G558" s="126">
        <f t="shared" si="22"/>
        <v>-22477</v>
      </c>
      <c r="H558" s="154">
        <f t="shared" si="23"/>
        <v>-1</v>
      </c>
      <c r="I558" s="136">
        <v>1</v>
      </c>
      <c r="J558" s="127">
        <v>1</v>
      </c>
      <c r="K558" s="140">
        <v>2014</v>
      </c>
    </row>
    <row r="559" spans="1:11" s="7" customFormat="1" ht="13.8" thickBot="1" x14ac:dyDescent="0.3">
      <c r="A559" s="128"/>
      <c r="B559" s="129"/>
      <c r="C559" s="129"/>
      <c r="D559" s="130" t="s">
        <v>909</v>
      </c>
      <c r="E559" s="155">
        <f>SUM(E557:E558)</f>
        <v>45131</v>
      </c>
      <c r="F559" s="131">
        <f t="shared" ref="F559" si="24">SUM(F557:F558)</f>
        <v>0</v>
      </c>
      <c r="G559" s="132">
        <f t="shared" si="22"/>
        <v>-45131</v>
      </c>
      <c r="H559" s="156">
        <f t="shared" si="23"/>
        <v>-1</v>
      </c>
      <c r="I559" s="137"/>
      <c r="J559" s="133"/>
      <c r="K559" s="141"/>
    </row>
    <row r="560" spans="1:11" ht="13.8" thickBot="1" x14ac:dyDescent="0.3">
      <c r="A560" s="51"/>
      <c r="B560" s="52"/>
      <c r="C560" s="52"/>
      <c r="D560" s="52"/>
      <c r="E560" s="53"/>
      <c r="F560" s="53"/>
      <c r="G560" s="53"/>
      <c r="H560" s="54"/>
      <c r="I560" s="55"/>
      <c r="J560" s="55"/>
      <c r="K560" s="55"/>
    </row>
    <row r="561" spans="1:11" ht="13.8" thickBot="1" x14ac:dyDescent="0.3">
      <c r="A561" s="211" t="s">
        <v>938</v>
      </c>
      <c r="B561" s="212"/>
      <c r="C561" s="212"/>
      <c r="D561" s="212"/>
      <c r="E561" s="212"/>
      <c r="F561" s="212"/>
      <c r="G561" s="212"/>
      <c r="H561" s="212"/>
      <c r="I561" s="212"/>
      <c r="J561" s="212"/>
      <c r="K561" s="212"/>
    </row>
    <row r="562" spans="1:11" s="3" customFormat="1" ht="19.5" customHeight="1" x14ac:dyDescent="0.25">
      <c r="A562" s="213" t="s">
        <v>884</v>
      </c>
      <c r="B562" s="214"/>
      <c r="C562" s="214"/>
      <c r="D562" s="214"/>
      <c r="E562" s="214"/>
      <c r="F562" s="214"/>
      <c r="G562" s="214"/>
      <c r="H562" s="214"/>
      <c r="I562" s="214"/>
      <c r="J562" s="214"/>
      <c r="K562" s="215"/>
    </row>
    <row r="563" spans="1:11" s="3" customFormat="1" ht="19.5" customHeight="1" thickBot="1" x14ac:dyDescent="0.3">
      <c r="A563" s="216"/>
      <c r="B563" s="217"/>
      <c r="C563" s="217"/>
      <c r="D563" s="217"/>
      <c r="E563" s="217"/>
      <c r="F563" s="217"/>
      <c r="G563" s="217"/>
      <c r="H563" s="217"/>
      <c r="I563" s="217"/>
      <c r="J563" s="217"/>
      <c r="K563" s="218"/>
    </row>
    <row r="564" spans="1:11" s="6" customFormat="1" x14ac:dyDescent="0.25">
      <c r="A564" s="56" t="s">
        <v>571</v>
      </c>
      <c r="B564" s="57" t="s">
        <v>572</v>
      </c>
      <c r="C564" s="57" t="s">
        <v>858</v>
      </c>
      <c r="D564" s="57" t="s">
        <v>859</v>
      </c>
      <c r="E564" s="142">
        <v>27305695</v>
      </c>
      <c r="F564" s="99">
        <v>0</v>
      </c>
      <c r="G564" s="59">
        <f t="shared" ref="G564:G568" si="25">SUM(F564-E564)</f>
        <v>-27305695</v>
      </c>
      <c r="H564" s="143">
        <f t="shared" ref="H564:H569" si="26">ROUND(G564/E564,4)</f>
        <v>-1</v>
      </c>
      <c r="I564" s="60"/>
      <c r="J564" s="61"/>
      <c r="K564" s="62"/>
    </row>
    <row r="565" spans="1:11" s="6" customFormat="1" x14ac:dyDescent="0.25">
      <c r="A565" s="63" t="s">
        <v>571</v>
      </c>
      <c r="B565" s="64" t="s">
        <v>572</v>
      </c>
      <c r="C565" s="64" t="s">
        <v>860</v>
      </c>
      <c r="D565" s="64" t="s">
        <v>861</v>
      </c>
      <c r="E565" s="144">
        <v>10595730</v>
      </c>
      <c r="F565" s="100">
        <v>0</v>
      </c>
      <c r="G565" s="33">
        <f t="shared" si="25"/>
        <v>-10595730</v>
      </c>
      <c r="H565" s="34">
        <f t="shared" si="26"/>
        <v>-1</v>
      </c>
      <c r="I565" s="65"/>
      <c r="J565" s="66"/>
      <c r="K565" s="67"/>
    </row>
    <row r="566" spans="1:11" s="6" customFormat="1" x14ac:dyDescent="0.25">
      <c r="A566" s="63" t="s">
        <v>571</v>
      </c>
      <c r="B566" s="64" t="s">
        <v>572</v>
      </c>
      <c r="C566" s="64" t="s">
        <v>862</v>
      </c>
      <c r="D566" s="64" t="s">
        <v>863</v>
      </c>
      <c r="E566" s="144">
        <v>4861885</v>
      </c>
      <c r="F566" s="100">
        <v>0</v>
      </c>
      <c r="G566" s="33">
        <f t="shared" si="25"/>
        <v>-4861885</v>
      </c>
      <c r="H566" s="34">
        <f t="shared" si="26"/>
        <v>-1</v>
      </c>
      <c r="I566" s="65"/>
      <c r="J566" s="66"/>
      <c r="K566" s="67"/>
    </row>
    <row r="567" spans="1:11" s="6" customFormat="1" x14ac:dyDescent="0.25">
      <c r="A567" s="63" t="s">
        <v>571</v>
      </c>
      <c r="B567" s="64" t="s">
        <v>572</v>
      </c>
      <c r="C567" s="64" t="s">
        <v>864</v>
      </c>
      <c r="D567" s="64" t="s">
        <v>865</v>
      </c>
      <c r="E567" s="144">
        <v>1534871</v>
      </c>
      <c r="F567" s="100">
        <v>0</v>
      </c>
      <c r="G567" s="33">
        <f t="shared" ref="G567" si="27">SUM(F567-E567)</f>
        <v>-1534871</v>
      </c>
      <c r="H567" s="34">
        <f t="shared" ref="H567" si="28">ROUND(G567/E567,4)</f>
        <v>-1</v>
      </c>
      <c r="I567" s="65"/>
      <c r="J567" s="66"/>
      <c r="K567" s="67"/>
    </row>
    <row r="568" spans="1:11" s="6" customFormat="1" x14ac:dyDescent="0.25">
      <c r="A568" s="68" t="s">
        <v>571</v>
      </c>
      <c r="B568" s="69" t="s">
        <v>572</v>
      </c>
      <c r="C568" s="69" t="s">
        <v>868</v>
      </c>
      <c r="D568" s="69" t="s">
        <v>869</v>
      </c>
      <c r="E568" s="145">
        <v>235788</v>
      </c>
      <c r="F568" s="101">
        <v>0</v>
      </c>
      <c r="G568" s="71">
        <f t="shared" si="25"/>
        <v>-235788</v>
      </c>
      <c r="H568" s="146">
        <f t="shared" si="26"/>
        <v>-1</v>
      </c>
      <c r="I568" s="72"/>
      <c r="J568" s="73"/>
      <c r="K568" s="74"/>
    </row>
    <row r="569" spans="1:11" s="6" customFormat="1" ht="13.8" thickBot="1" x14ac:dyDescent="0.3">
      <c r="A569" s="42">
        <f>COUNTA(A564:A568)</f>
        <v>5</v>
      </c>
      <c r="B569" s="43" t="s">
        <v>883</v>
      </c>
      <c r="C569" s="43"/>
      <c r="D569" s="43"/>
      <c r="E569" s="147">
        <f>SUM(E564:E568)</f>
        <v>44533969</v>
      </c>
      <c r="F569" s="102">
        <f>SUM(F564:F568)</f>
        <v>0</v>
      </c>
      <c r="G569" s="46">
        <f>SUM(G564:G568)</f>
        <v>-44533969</v>
      </c>
      <c r="H569" s="47">
        <f t="shared" si="26"/>
        <v>-1</v>
      </c>
      <c r="I569" s="76"/>
      <c r="J569" s="77"/>
      <c r="K569" s="78"/>
    </row>
    <row r="570" spans="1:11" s="6" customFormat="1" ht="24.6" customHeight="1" thickBot="1" x14ac:dyDescent="0.3">
      <c r="A570" s="219" t="s">
        <v>885</v>
      </c>
      <c r="B570" s="220"/>
      <c r="C570" s="220"/>
      <c r="D570" s="220"/>
      <c r="E570" s="221"/>
      <c r="F570" s="221"/>
      <c r="G570" s="221"/>
      <c r="H570" s="221"/>
      <c r="I570" s="221"/>
      <c r="J570" s="221"/>
      <c r="K570" s="222"/>
    </row>
    <row r="571" spans="1:11" s="6" customFormat="1" ht="24.6" customHeight="1" thickBot="1" x14ac:dyDescent="0.3">
      <c r="A571" s="196" t="s">
        <v>929</v>
      </c>
      <c r="B571" s="197"/>
      <c r="C571" s="197"/>
      <c r="D571" s="197"/>
      <c r="E571" s="197"/>
      <c r="F571" s="197"/>
      <c r="G571" s="197"/>
      <c r="H571" s="197"/>
      <c r="I571" s="197"/>
      <c r="J571" s="197"/>
      <c r="K571" s="198"/>
    </row>
    <row r="572" spans="1:11" s="6" customFormat="1" x14ac:dyDescent="0.25">
      <c r="A572" s="107" t="s">
        <v>571</v>
      </c>
      <c r="B572" s="108" t="s">
        <v>572</v>
      </c>
      <c r="C572" s="108" t="s">
        <v>937</v>
      </c>
      <c r="D572" s="108" t="s">
        <v>897</v>
      </c>
      <c r="E572" s="166">
        <v>10858324</v>
      </c>
      <c r="F572" s="58">
        <v>0</v>
      </c>
      <c r="G572" s="59">
        <f t="shared" ref="G572:G573" si="29">SUM(F572-E572)</f>
        <v>-10858324</v>
      </c>
      <c r="H572" s="143">
        <f t="shared" ref="H572" si="30">ROUND(G572/E572,4)</f>
        <v>-1</v>
      </c>
      <c r="I572" s="81"/>
      <c r="J572" s="82"/>
      <c r="K572" s="83"/>
    </row>
    <row r="573" spans="1:11" s="6" customFormat="1" x14ac:dyDescent="0.25">
      <c r="A573" s="109" t="s">
        <v>667</v>
      </c>
      <c r="B573" s="84" t="s">
        <v>668</v>
      </c>
      <c r="C573" s="69" t="s">
        <v>866</v>
      </c>
      <c r="D573" s="84" t="s">
        <v>898</v>
      </c>
      <c r="E573" s="148">
        <v>0</v>
      </c>
      <c r="F573" s="70">
        <v>0</v>
      </c>
      <c r="G573" s="71">
        <f t="shared" si="29"/>
        <v>0</v>
      </c>
      <c r="H573" s="149">
        <v>0</v>
      </c>
      <c r="I573" s="85"/>
      <c r="J573" s="86"/>
      <c r="K573" s="87"/>
    </row>
    <row r="574" spans="1:11" ht="13.8" thickBot="1" x14ac:dyDescent="0.3">
      <c r="A574" s="42">
        <f>COUNTA(A572:A573)</f>
        <v>2</v>
      </c>
      <c r="B574" s="88"/>
      <c r="C574" s="88"/>
      <c r="D574" s="88"/>
      <c r="E574" s="45">
        <f>SUM(E572:E573)</f>
        <v>10858324</v>
      </c>
      <c r="F574" s="75">
        <f>SUM(F572:F573)</f>
        <v>0</v>
      </c>
      <c r="G574" s="46">
        <f>SUM(G572:G573)</f>
        <v>-10858324</v>
      </c>
      <c r="H574" s="47">
        <f t="shared" ref="H574" si="31">ROUND(G574/E574,4)</f>
        <v>-1</v>
      </c>
      <c r="I574" s="89"/>
      <c r="J574" s="90"/>
      <c r="K574" s="91"/>
    </row>
    <row r="575" spans="1:11" ht="6.75" customHeight="1" x14ac:dyDescent="0.25">
      <c r="A575" s="92"/>
      <c r="B575" s="38"/>
      <c r="C575" s="38"/>
      <c r="D575" s="38"/>
      <c r="E575" s="53"/>
      <c r="F575" s="53"/>
      <c r="G575" s="53"/>
      <c r="H575" s="54"/>
      <c r="I575" s="55"/>
      <c r="J575" s="55"/>
      <c r="K575" s="55"/>
    </row>
    <row r="576" spans="1:11" s="175" customFormat="1" ht="13.8" thickBot="1" x14ac:dyDescent="0.3">
      <c r="A576" s="176">
        <f>SUM(A548+A569+A574)</f>
        <v>545</v>
      </c>
      <c r="B576" s="176" t="s">
        <v>939</v>
      </c>
      <c r="C576" s="177"/>
      <c r="D576" s="177"/>
      <c r="E576" s="178">
        <f>SUM(E548+E569+E574)</f>
        <v>1826404722</v>
      </c>
      <c r="F576" s="178">
        <f>SUM(F548+F569+F574)</f>
        <v>1780899396</v>
      </c>
      <c r="G576" s="178">
        <f>SUM(G548+G569+G574)</f>
        <v>-45505326</v>
      </c>
      <c r="H576" s="179"/>
      <c r="I576" s="180">
        <f>SUM(I548+I569+I574)</f>
        <v>65</v>
      </c>
      <c r="J576" s="180">
        <f>SUM(J548+J569+J574)</f>
        <v>38</v>
      </c>
      <c r="K576" s="180">
        <f>SUM(K548+K569+K574)</f>
        <v>165</v>
      </c>
    </row>
    <row r="577" spans="1:11" ht="6" customHeight="1" thickTop="1" x14ac:dyDescent="0.25">
      <c r="A577" s="93"/>
      <c r="B577" s="54"/>
      <c r="C577" s="54"/>
      <c r="D577" s="54"/>
      <c r="E577" s="54"/>
      <c r="F577" s="54"/>
      <c r="G577" s="53"/>
      <c r="H577" s="54"/>
      <c r="I577" s="55"/>
      <c r="J577" s="55"/>
      <c r="K577" s="55"/>
    </row>
    <row r="589" spans="1:11" x14ac:dyDescent="0.25">
      <c r="A589" s="1"/>
      <c r="G589" s="1"/>
      <c r="I589" s="1"/>
      <c r="J589" s="1"/>
      <c r="K589" s="1"/>
    </row>
    <row r="590" spans="1:11" x14ac:dyDescent="0.25">
      <c r="A590" s="1"/>
      <c r="G590" s="1"/>
      <c r="I590" s="1"/>
      <c r="J590" s="1"/>
      <c r="K590" s="1"/>
    </row>
    <row r="591" spans="1:11" x14ac:dyDescent="0.25">
      <c r="A591" s="1"/>
      <c r="G591" s="1"/>
      <c r="I591" s="1"/>
      <c r="J591" s="1"/>
      <c r="K591" s="1"/>
    </row>
  </sheetData>
  <mergeCells count="8">
    <mergeCell ref="I1:I8"/>
    <mergeCell ref="J1:J8"/>
    <mergeCell ref="K1:K8"/>
    <mergeCell ref="A550:K550"/>
    <mergeCell ref="A571:K571"/>
    <mergeCell ref="A561:K561"/>
    <mergeCell ref="A562:K563"/>
    <mergeCell ref="A570:K570"/>
  </mergeCells>
  <conditionalFormatting sqref="G9:G545 G564:G566 G568:G569 G572:G576 G547:G549 G555:J555 G560">
    <cfRule type="cellIs" dxfId="17" priority="47" operator="lessThan">
      <formula>0</formula>
    </cfRule>
  </conditionalFormatting>
  <conditionalFormatting sqref="H9:J9 H548 H547:J547 I10:J545">
    <cfRule type="cellIs" dxfId="16" priority="44" operator="lessThan">
      <formula>0</formula>
    </cfRule>
  </conditionalFormatting>
  <conditionalFormatting sqref="H564:J566 H568:J569">
    <cfRule type="cellIs" dxfId="15" priority="41" operator="lessThan">
      <formula>0</formula>
    </cfRule>
    <cfRule type="cellIs" priority="42" operator="lessThan">
      <formula>0</formula>
    </cfRule>
  </conditionalFormatting>
  <conditionalFormatting sqref="G546">
    <cfRule type="cellIs" dxfId="14" priority="39" operator="lessThan">
      <formula>0</formula>
    </cfRule>
  </conditionalFormatting>
  <conditionalFormatting sqref="I546:J546">
    <cfRule type="cellIs" dxfId="13" priority="37" operator="lessThan">
      <formula>0</formula>
    </cfRule>
  </conditionalFormatting>
  <conditionalFormatting sqref="H10:H546">
    <cfRule type="cellIs" dxfId="12" priority="36" operator="lessThan">
      <formula>0</formula>
    </cfRule>
  </conditionalFormatting>
  <conditionalFormatting sqref="G567">
    <cfRule type="cellIs" dxfId="11" priority="35" operator="lessThan">
      <formula>0</formula>
    </cfRule>
  </conditionalFormatting>
  <conditionalFormatting sqref="H567:J567">
    <cfRule type="cellIs" dxfId="10" priority="33" operator="lessThan">
      <formula>0</formula>
    </cfRule>
    <cfRule type="cellIs" priority="34" operator="lessThan">
      <formula>0</formula>
    </cfRule>
  </conditionalFormatting>
  <conditionalFormatting sqref="H572">
    <cfRule type="cellIs" dxfId="9" priority="31" operator="lessThan">
      <formula>0</formula>
    </cfRule>
    <cfRule type="cellIs" priority="32" operator="lessThan">
      <formula>0</formula>
    </cfRule>
  </conditionalFormatting>
  <conditionalFormatting sqref="H574">
    <cfRule type="cellIs" dxfId="8" priority="27" operator="lessThan">
      <formula>0</formula>
    </cfRule>
    <cfRule type="cellIs" priority="28" operator="lessThan">
      <formula>0</formula>
    </cfRule>
  </conditionalFormatting>
  <conditionalFormatting sqref="H554">
    <cfRule type="cellIs" dxfId="7" priority="14" operator="lessThan">
      <formula>0</formula>
    </cfRule>
    <cfRule type="cellIs" priority="15" operator="lessThan">
      <formula>0</formula>
    </cfRule>
  </conditionalFormatting>
  <conditionalFormatting sqref="G552:G553">
    <cfRule type="cellIs" dxfId="6" priority="10" operator="lessThan">
      <formula>0</formula>
    </cfRule>
  </conditionalFormatting>
  <conditionalFormatting sqref="H552:H553">
    <cfRule type="cellIs" dxfId="5" priority="8" operator="lessThan">
      <formula>0</formula>
    </cfRule>
    <cfRule type="cellIs" priority="9" operator="lessThan">
      <formula>0</formula>
    </cfRule>
  </conditionalFormatting>
  <conditionalFormatting sqref="H559">
    <cfRule type="cellIs" dxfId="4" priority="6" operator="lessThan">
      <formula>0</formula>
    </cfRule>
    <cfRule type="cellIs" priority="7" operator="lessThan">
      <formula>0</formula>
    </cfRule>
  </conditionalFormatting>
  <conditionalFormatting sqref="G557:G558">
    <cfRule type="cellIs" dxfId="3" priority="5" operator="lessThan">
      <formula>0</formula>
    </cfRule>
  </conditionalFormatting>
  <conditionalFormatting sqref="H557:H558">
    <cfRule type="cellIs" dxfId="2" priority="3" operator="lessThan">
      <formula>0</formula>
    </cfRule>
    <cfRule type="cellIs" priority="4" operator="lessThan">
      <formula>0</formula>
    </cfRule>
  </conditionalFormatting>
  <conditionalFormatting sqref="G554">
    <cfRule type="cellIs" dxfId="1" priority="2" operator="lessThan">
      <formula>0</formula>
    </cfRule>
  </conditionalFormatting>
  <conditionalFormatting sqref="G559">
    <cfRule type="cellIs" dxfId="0" priority="1" operator="lessThan">
      <formula>0</formula>
    </cfRule>
  </conditionalFormatting>
  <printOptions horizontalCentered="1" gridLines="1"/>
  <pageMargins left="0.45" right="0.45" top="0.63" bottom="0.54" header="0.3" footer="0.3"/>
  <pageSetup scale="80" orientation="portrait" r:id="rId1"/>
  <headerFooter>
    <oddHeader>&amp;L&amp;"Times,Regular"FY17 Initial vs FY16 Final
State Aid Allocation&amp;C&amp;"Times,Regular"Oklahoma State Department of Education&amp;R&amp;"Times,Regular"&amp;D</oddHeader>
    <oddFooter>&amp;L&amp;"Times,Regular"State Aid Section
&amp;F&amp;C&amp;"Times,Regular"&amp;P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FY16 Initial vs FY17 Initial</vt:lpstr>
      <vt:lpstr>FY16 Final vs FY17 Initial</vt:lpstr>
      <vt:lpstr>'FY16 Final vs FY17 Initial'!Print_Area</vt:lpstr>
      <vt:lpstr>'FY16 Initial vs FY17 Initial'!Print_Area</vt:lpstr>
      <vt:lpstr>'FY16 Final vs FY17 Initial'!Print_Titles</vt:lpstr>
      <vt:lpstr>'FY16 Initial vs FY17 Initial'!Print_Titles</vt:lpstr>
    </vt:vector>
  </TitlesOfParts>
  <Company>Oklahoma State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Mitzi Perry</cp:lastModifiedBy>
  <cp:lastPrinted>2016-07-14T17:58:52Z</cp:lastPrinted>
  <dcterms:created xsi:type="dcterms:W3CDTF">2015-07-01T17:30:33Z</dcterms:created>
  <dcterms:modified xsi:type="dcterms:W3CDTF">2016-07-14T18:00:42Z</dcterms:modified>
</cp:coreProperties>
</file>